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60" windowWidth="15480" windowHeight="9105" activeTab="4"/>
  </bookViews>
  <sheets>
    <sheet name="貸借対照表 (26)" sheetId="10" r:id="rId1"/>
    <sheet name="活動計算書 (26)" sheetId="12" r:id="rId2"/>
    <sheet name="注記" sheetId="17" r:id="rId3"/>
    <sheet name="財産目録" sheetId="11" r:id="rId4"/>
    <sheet name="事業報告" sheetId="13" r:id="rId5"/>
  </sheets>
  <definedNames>
    <definedName name="_xlnm.Print_Area" localSheetId="1">'活動計算書 (26)'!$A$1:$D$62</definedName>
    <definedName name="_xlnm.Print_Area" localSheetId="3">財産目録!$A$1:$D$41</definedName>
    <definedName name="_xlnm.Print_Area" localSheetId="0">'貸借対照表 (26)'!$A$1:$D$29</definedName>
  </definedNames>
  <calcPr calcId="145621"/>
</workbook>
</file>

<file path=xl/calcChain.xml><?xml version="1.0" encoding="utf-8"?>
<calcChain xmlns="http://schemas.openxmlformats.org/spreadsheetml/2006/main">
  <c r="C34" i="11" l="1"/>
  <c r="C21" i="11"/>
  <c r="C24" i="11"/>
  <c r="J56" i="17"/>
  <c r="I55" i="17"/>
  <c r="J55" i="17"/>
  <c r="C58" i="12"/>
  <c r="C43" i="12"/>
  <c r="D13" i="10"/>
  <c r="D21" i="10"/>
  <c r="B22" i="10"/>
  <c r="H25" i="17" l="1"/>
  <c r="H26" i="17"/>
  <c r="J26" i="17" s="1"/>
  <c r="H27" i="17"/>
  <c r="J27" i="17" s="1"/>
  <c r="H28" i="17"/>
  <c r="J28" i="17" s="1"/>
  <c r="H29" i="17"/>
  <c r="J29" i="17" s="1"/>
  <c r="H30" i="17"/>
  <c r="J30" i="17" s="1"/>
  <c r="H31" i="17"/>
  <c r="H32" i="17"/>
  <c r="J32" i="17" s="1"/>
  <c r="J49" i="17" s="1"/>
  <c r="J50" i="17" s="1"/>
  <c r="H33" i="17"/>
  <c r="J33" i="17" s="1"/>
  <c r="H34" i="17"/>
  <c r="H35" i="17"/>
  <c r="J35" i="17" s="1"/>
  <c r="H36" i="17"/>
  <c r="J36" i="17" s="1"/>
  <c r="H37" i="17"/>
  <c r="J37" i="17" s="1"/>
  <c r="H38" i="17"/>
  <c r="J38" i="17" s="1"/>
  <c r="H39" i="17"/>
  <c r="H40" i="17"/>
  <c r="J40" i="17" s="1"/>
  <c r="H41" i="17"/>
  <c r="H42" i="17"/>
  <c r="J42" i="17" s="1"/>
  <c r="H43" i="17"/>
  <c r="J43" i="17" s="1"/>
  <c r="H44" i="17"/>
  <c r="J44" i="17" s="1"/>
  <c r="H45" i="17"/>
  <c r="J45" i="17" s="1"/>
  <c r="H46" i="17"/>
  <c r="J46" i="17" s="1"/>
  <c r="H47" i="17"/>
  <c r="H48" i="17"/>
  <c r="H24" i="17"/>
  <c r="G49" i="17"/>
  <c r="G50" i="17" s="1"/>
  <c r="H18" i="17"/>
  <c r="H19" i="17"/>
  <c r="H20" i="17"/>
  <c r="H21" i="17"/>
  <c r="H22" i="17" s="1"/>
  <c r="H17" i="17"/>
  <c r="G22" i="17"/>
  <c r="J24" i="17"/>
  <c r="J25" i="17"/>
  <c r="J31" i="17"/>
  <c r="J34" i="17"/>
  <c r="J39" i="17"/>
  <c r="J41" i="17"/>
  <c r="J47" i="17"/>
  <c r="J48" i="17"/>
  <c r="H59" i="17"/>
  <c r="J59" i="17" s="1"/>
  <c r="C19" i="12"/>
  <c r="D28" i="10"/>
  <c r="D29" i="10" s="1"/>
  <c r="H49" i="17" l="1"/>
  <c r="C37" i="11"/>
  <c r="C13" i="11"/>
  <c r="J19" i="17"/>
  <c r="J20" i="17"/>
  <c r="J21" i="17"/>
  <c r="J17" i="17"/>
  <c r="E22" i="17"/>
  <c r="F22" i="17"/>
  <c r="I22" i="17"/>
  <c r="D22" i="17"/>
  <c r="I49" i="17"/>
  <c r="E49" i="17"/>
  <c r="F49" i="17"/>
  <c r="D49" i="17"/>
  <c r="C12" i="12"/>
  <c r="C10" i="12"/>
  <c r="B13" i="10"/>
  <c r="B29" i="10" s="1"/>
  <c r="D50" i="17" l="1"/>
  <c r="I50" i="17"/>
  <c r="F50" i="17"/>
  <c r="E50" i="17"/>
  <c r="J18" i="17"/>
  <c r="J22" i="17"/>
  <c r="D20" i="12"/>
  <c r="H50" i="17" l="1"/>
  <c r="D59" i="12"/>
  <c r="D38" i="11"/>
  <c r="C25" i="11" l="1"/>
  <c r="D26" i="11" s="1"/>
  <c r="D40" i="11" s="1"/>
  <c r="D60" i="12"/>
  <c r="D62" i="12" s="1"/>
  <c r="J57" i="17"/>
  <c r="J58" i="17"/>
</calcChain>
</file>

<file path=xl/sharedStrings.xml><?xml version="1.0" encoding="utf-8"?>
<sst xmlns="http://schemas.openxmlformats.org/spreadsheetml/2006/main" count="281" uniqueCount="258">
  <si>
    <t>（単位:円）</t>
  </si>
  <si>
    <t>資産の部</t>
  </si>
  <si>
    <t>【流動資産】</t>
  </si>
  <si>
    <t>【固定資産】</t>
  </si>
  <si>
    <t>資産の部合計</t>
  </si>
  <si>
    <t>負債の部</t>
  </si>
  <si>
    <t>【流動負債】</t>
  </si>
  <si>
    <t>【固定負債】</t>
  </si>
  <si>
    <t>負債の部合計</t>
  </si>
  <si>
    <t>Ⅰ　資産の部</t>
    <phoneticPr fontId="3"/>
  </si>
  <si>
    <t>Ⅱ負債の部</t>
    <phoneticPr fontId="3"/>
  </si>
  <si>
    <t>正味財産の部</t>
    <rPh sb="0" eb="2">
      <t>ショウミ</t>
    </rPh>
    <rPh sb="2" eb="4">
      <t>ザイサン</t>
    </rPh>
    <phoneticPr fontId="3"/>
  </si>
  <si>
    <t>負債及び正味財産合計</t>
    <rPh sb="4" eb="6">
      <t>ショウミ</t>
    </rPh>
    <rPh sb="6" eb="8">
      <t>ザイサン</t>
    </rPh>
    <phoneticPr fontId="3"/>
  </si>
  <si>
    <t>（法第28条第1項関係）</t>
    <rPh sb="1" eb="2">
      <t>ホウ</t>
    </rPh>
    <rPh sb="2" eb="3">
      <t>ダイ</t>
    </rPh>
    <rPh sb="5" eb="6">
      <t>ジョウ</t>
    </rPh>
    <rPh sb="6" eb="7">
      <t>ダイ</t>
    </rPh>
    <rPh sb="8" eb="9">
      <t>コウ</t>
    </rPh>
    <rPh sb="9" eb="11">
      <t>カンケイ</t>
    </rPh>
    <phoneticPr fontId="3"/>
  </si>
  <si>
    <t>　　　科　目　・　摘　要</t>
    <rPh sb="3" eb="4">
      <t>カ</t>
    </rPh>
    <rPh sb="5" eb="6">
      <t>メ</t>
    </rPh>
    <rPh sb="9" eb="10">
      <t>ツム</t>
    </rPh>
    <rPh sb="11" eb="12">
      <t>ヨウ</t>
    </rPh>
    <phoneticPr fontId="3"/>
  </si>
  <si>
    <t>　　１　流動資産</t>
    <phoneticPr fontId="3"/>
  </si>
  <si>
    <t>　　２　固定資産</t>
    <phoneticPr fontId="3"/>
  </si>
  <si>
    <t>　　　　　有形固定資産</t>
    <phoneticPr fontId="3"/>
  </si>
  <si>
    <t>　　　　　投資その他の資産</t>
    <phoneticPr fontId="3"/>
  </si>
  <si>
    <t>　　　　　　　現金及び預金</t>
    <phoneticPr fontId="3"/>
  </si>
  <si>
    <t>　　　　　　　流動資産合計</t>
    <phoneticPr fontId="3"/>
  </si>
  <si>
    <t>　　　　　　　構築物</t>
    <phoneticPr fontId="3"/>
  </si>
  <si>
    <t>　　　　　　　有形固定資産合計</t>
    <phoneticPr fontId="3"/>
  </si>
  <si>
    <t>　　　　　　　敷金</t>
    <phoneticPr fontId="3"/>
  </si>
  <si>
    <t>　　　　　　　投資その他の資産合計</t>
    <phoneticPr fontId="3"/>
  </si>
  <si>
    <t>　　　　　　　固定資産合計</t>
    <phoneticPr fontId="3"/>
  </si>
  <si>
    <t>　　　　　　　資産合計</t>
    <phoneticPr fontId="3"/>
  </si>
  <si>
    <t>　　　　　　　短期借入金</t>
    <phoneticPr fontId="3"/>
  </si>
  <si>
    <t>　　　　　　　未払金</t>
    <phoneticPr fontId="3"/>
  </si>
  <si>
    <t>　　　　　　　預り金</t>
    <phoneticPr fontId="3"/>
  </si>
  <si>
    <t>　　　　　　　流動負債合計</t>
    <phoneticPr fontId="3"/>
  </si>
  <si>
    <t>　　１　流動負債</t>
    <phoneticPr fontId="3"/>
  </si>
  <si>
    <t>　　２　固定負債</t>
    <phoneticPr fontId="3"/>
  </si>
  <si>
    <t>　　　　　　　長期借入金</t>
    <phoneticPr fontId="3"/>
  </si>
  <si>
    <t>　　　　　　　固定負債合計</t>
    <phoneticPr fontId="3"/>
  </si>
  <si>
    <t>　　　　　　　負債合計</t>
    <phoneticPr fontId="3"/>
  </si>
  <si>
    <t>　正味財産</t>
    <rPh sb="1" eb="3">
      <t>ショウミ</t>
    </rPh>
    <rPh sb="3" eb="5">
      <t>ザイサン</t>
    </rPh>
    <phoneticPr fontId="3"/>
  </si>
  <si>
    <t>（単位：円）</t>
    <rPh sb="1" eb="3">
      <t>タンイ</t>
    </rPh>
    <rPh sb="4" eb="5">
      <t>エン</t>
    </rPh>
    <phoneticPr fontId="3"/>
  </si>
  <si>
    <t>科　　目</t>
    <rPh sb="0" eb="1">
      <t>カ</t>
    </rPh>
    <rPh sb="3" eb="4">
      <t>メ</t>
    </rPh>
    <phoneticPr fontId="3"/>
  </si>
  <si>
    <t>金　　額</t>
    <rPh sb="0" eb="1">
      <t>キン</t>
    </rPh>
    <rPh sb="3" eb="4">
      <t>ガク</t>
    </rPh>
    <phoneticPr fontId="3"/>
  </si>
  <si>
    <t>　　流動資産合計</t>
    <phoneticPr fontId="3"/>
  </si>
  <si>
    <t>　　流動負債合計</t>
    <phoneticPr fontId="3"/>
  </si>
  <si>
    <t>　　正味財産の部合計</t>
    <rPh sb="2" eb="4">
      <t>ショウミ</t>
    </rPh>
    <rPh sb="4" eb="6">
      <t>ザイサン</t>
    </rPh>
    <rPh sb="7" eb="8">
      <t>ブ</t>
    </rPh>
    <phoneticPr fontId="3"/>
  </si>
  <si>
    <t>科　　　　　目</t>
    <rPh sb="0" eb="1">
      <t>カ</t>
    </rPh>
    <rPh sb="6" eb="7">
      <t>メ</t>
    </rPh>
    <phoneticPr fontId="3"/>
  </si>
  <si>
    <t>金　　　　　　　　額</t>
    <rPh sb="0" eb="1">
      <t>キン</t>
    </rPh>
    <rPh sb="9" eb="10">
      <t>ガク</t>
    </rPh>
    <phoneticPr fontId="3"/>
  </si>
  <si>
    <t>【正味財産】</t>
    <rPh sb="1" eb="3">
      <t>ショウミ</t>
    </rPh>
    <rPh sb="3" eb="5">
      <t>ザイサン</t>
    </rPh>
    <phoneticPr fontId="3"/>
  </si>
  <si>
    <t>　　　　　　　建物附属設備</t>
    <rPh sb="7" eb="9">
      <t>タテモノ</t>
    </rPh>
    <rPh sb="9" eb="11">
      <t>フゾク</t>
    </rPh>
    <rPh sb="11" eb="13">
      <t>セツビ</t>
    </rPh>
    <phoneticPr fontId="3"/>
  </si>
  <si>
    <t>　　　　　　給料手当</t>
    <phoneticPr fontId="3"/>
  </si>
  <si>
    <t>　　　　　　法定福利費</t>
    <phoneticPr fontId="3"/>
  </si>
  <si>
    <t>　　　　　　福利厚生費</t>
    <phoneticPr fontId="3"/>
  </si>
  <si>
    <t>　　　　　　旅費交通費</t>
    <phoneticPr fontId="3"/>
  </si>
  <si>
    <t>　　　　　　受取利息</t>
    <rPh sb="6" eb="8">
      <t>ウケトリ</t>
    </rPh>
    <rPh sb="8" eb="10">
      <t>リソク</t>
    </rPh>
    <phoneticPr fontId="3"/>
  </si>
  <si>
    <t>　　現金</t>
    <phoneticPr fontId="3"/>
  </si>
  <si>
    <t>　　普通預金</t>
    <rPh sb="2" eb="4">
      <t>フツウ</t>
    </rPh>
    <phoneticPr fontId="3"/>
  </si>
  <si>
    <t>　　短期借入金</t>
    <rPh sb="2" eb="4">
      <t>タンキ</t>
    </rPh>
    <rPh sb="4" eb="6">
      <t>カリイレ</t>
    </rPh>
    <rPh sb="6" eb="7">
      <t>キン</t>
    </rPh>
    <phoneticPr fontId="3"/>
  </si>
  <si>
    <t>　　前期繰越正味財産</t>
    <rPh sb="2" eb="4">
      <t>ゼンキ</t>
    </rPh>
    <rPh sb="4" eb="6">
      <t>クリコシ</t>
    </rPh>
    <rPh sb="6" eb="8">
      <t>ショウミ</t>
    </rPh>
    <rPh sb="8" eb="10">
      <t>ザイサン</t>
    </rPh>
    <phoneticPr fontId="3"/>
  </si>
  <si>
    <t>　　当期正味財産増加額</t>
    <rPh sb="4" eb="6">
      <t>ショウミ</t>
    </rPh>
    <rPh sb="6" eb="8">
      <t>ザイサン</t>
    </rPh>
    <rPh sb="8" eb="10">
      <t>ゾウカ</t>
    </rPh>
    <rPh sb="10" eb="11">
      <t>ガク</t>
    </rPh>
    <phoneticPr fontId="3"/>
  </si>
  <si>
    <t xml:space="preserve">         　　消耗品費</t>
    <rPh sb="11" eb="13">
      <t>ショウモウ</t>
    </rPh>
    <rPh sb="13" eb="14">
      <t>ヒン</t>
    </rPh>
    <rPh sb="14" eb="15">
      <t>ヒ</t>
    </rPh>
    <phoneticPr fontId="3"/>
  </si>
  <si>
    <t>　　　　　　研修費</t>
    <rPh sb="6" eb="9">
      <t>ケンシュウヒ</t>
    </rPh>
    <phoneticPr fontId="3"/>
  </si>
  <si>
    <t xml:space="preserve">　　　１　事業費 </t>
    <rPh sb="5" eb="8">
      <t>ジギョウヒ</t>
    </rPh>
    <phoneticPr fontId="3"/>
  </si>
  <si>
    <t>　　　２　管理費</t>
    <rPh sb="5" eb="8">
      <t>カンリヒ</t>
    </rPh>
    <phoneticPr fontId="3"/>
  </si>
  <si>
    <t>　　　当期正味財産増減額</t>
    <rPh sb="3" eb="5">
      <t>トウキ</t>
    </rPh>
    <rPh sb="5" eb="7">
      <t>ショウミ</t>
    </rPh>
    <rPh sb="7" eb="9">
      <t>ザイサン</t>
    </rPh>
    <rPh sb="9" eb="12">
      <t>ゾウゲンガク</t>
    </rPh>
    <phoneticPr fontId="3"/>
  </si>
  <si>
    <t>　　　前期繰越正味財産額</t>
    <rPh sb="3" eb="5">
      <t>ゼンキ</t>
    </rPh>
    <rPh sb="5" eb="7">
      <t>クリコシ</t>
    </rPh>
    <rPh sb="7" eb="9">
      <t>ショウミ</t>
    </rPh>
    <rPh sb="9" eb="12">
      <t>ザイサンガク</t>
    </rPh>
    <phoneticPr fontId="3"/>
  </si>
  <si>
    <t>　　　次期繰越正味財産額</t>
    <rPh sb="3" eb="5">
      <t>ジキ</t>
    </rPh>
    <rPh sb="5" eb="7">
      <t>クリコシ</t>
    </rPh>
    <rPh sb="7" eb="9">
      <t>ショウミ</t>
    </rPh>
    <rPh sb="9" eb="12">
      <t>ザイサンガク</t>
    </rPh>
    <phoneticPr fontId="3"/>
  </si>
  <si>
    <t>１　事業の成果</t>
    <rPh sb="2" eb="4">
      <t>ジギョウ</t>
    </rPh>
    <rPh sb="5" eb="7">
      <t>セイカ</t>
    </rPh>
    <phoneticPr fontId="3"/>
  </si>
  <si>
    <t>2　事業の実施に関する事項</t>
    <rPh sb="2" eb="4">
      <t>ジギョウ</t>
    </rPh>
    <rPh sb="5" eb="7">
      <t>ジッシ</t>
    </rPh>
    <rPh sb="8" eb="9">
      <t>カン</t>
    </rPh>
    <rPh sb="11" eb="13">
      <t>ジコウ</t>
    </rPh>
    <phoneticPr fontId="3"/>
  </si>
  <si>
    <t>（１）　特定非営利活動に係る事業</t>
    <rPh sb="4" eb="6">
      <t>トクテイ</t>
    </rPh>
    <rPh sb="6" eb="9">
      <t>ヒエイリ</t>
    </rPh>
    <rPh sb="9" eb="11">
      <t>カツドウ</t>
    </rPh>
    <rPh sb="12" eb="13">
      <t>カカ</t>
    </rPh>
    <rPh sb="14" eb="16">
      <t>ジギョウ</t>
    </rPh>
    <phoneticPr fontId="3"/>
  </si>
  <si>
    <t>定款の</t>
    <rPh sb="0" eb="2">
      <t>テイカン</t>
    </rPh>
    <phoneticPr fontId="3"/>
  </si>
  <si>
    <t>事業名</t>
    <rPh sb="0" eb="2">
      <t>ジギョウ</t>
    </rPh>
    <rPh sb="2" eb="3">
      <t>メイ</t>
    </rPh>
    <phoneticPr fontId="3"/>
  </si>
  <si>
    <t>実施</t>
    <rPh sb="0" eb="2">
      <t>ジッシ</t>
    </rPh>
    <phoneticPr fontId="3"/>
  </si>
  <si>
    <t>日時</t>
    <rPh sb="0" eb="2">
      <t>ニチジ</t>
    </rPh>
    <phoneticPr fontId="3"/>
  </si>
  <si>
    <t>場所</t>
    <rPh sb="0" eb="2">
      <t>バショ</t>
    </rPh>
    <phoneticPr fontId="3"/>
  </si>
  <si>
    <t>従事者</t>
    <rPh sb="0" eb="3">
      <t>ジュウジシャ</t>
    </rPh>
    <phoneticPr fontId="3"/>
  </si>
  <si>
    <t>の人数</t>
    <rPh sb="1" eb="3">
      <t>ニンズウ</t>
    </rPh>
    <phoneticPr fontId="3"/>
  </si>
  <si>
    <t>受益対象者の</t>
    <rPh sb="0" eb="2">
      <t>ジュエキ</t>
    </rPh>
    <rPh sb="2" eb="5">
      <t>タイショウシャ</t>
    </rPh>
    <phoneticPr fontId="3"/>
  </si>
  <si>
    <t>範囲及び人数</t>
    <rPh sb="0" eb="2">
      <t>ハンイ</t>
    </rPh>
    <rPh sb="2" eb="3">
      <t>オヨ</t>
    </rPh>
    <rPh sb="4" eb="6">
      <t>ニンズウ</t>
    </rPh>
    <phoneticPr fontId="3"/>
  </si>
  <si>
    <t>支出額</t>
    <rPh sb="0" eb="2">
      <t>シシュツ</t>
    </rPh>
    <rPh sb="2" eb="3">
      <t>ガク</t>
    </rPh>
    <phoneticPr fontId="3"/>
  </si>
  <si>
    <t>（千円）</t>
    <rPh sb="1" eb="3">
      <t>センエン</t>
    </rPh>
    <phoneticPr fontId="3"/>
  </si>
  <si>
    <t>事　業　内　容</t>
    <rPh sb="0" eb="1">
      <t>ジ</t>
    </rPh>
    <rPh sb="2" eb="3">
      <t>ギョウ</t>
    </rPh>
    <rPh sb="4" eb="5">
      <t>ウチ</t>
    </rPh>
    <rPh sb="6" eb="7">
      <t>カタチ</t>
    </rPh>
    <phoneticPr fontId="3"/>
  </si>
  <si>
    <t>～</t>
    <phoneticPr fontId="3"/>
  </si>
  <si>
    <t>特定非営利活動法人　くすの木</t>
    <rPh sb="13" eb="14">
      <t>キ</t>
    </rPh>
    <phoneticPr fontId="3"/>
  </si>
  <si>
    <t>（特定非営利活動法人の名称）　特定非営利活動法人　くすの木</t>
    <rPh sb="1" eb="3">
      <t>トクテイ</t>
    </rPh>
    <rPh sb="3" eb="6">
      <t>ヒエイリ</t>
    </rPh>
    <rPh sb="6" eb="8">
      <t>カツドウ</t>
    </rPh>
    <rPh sb="8" eb="10">
      <t>ホウジン</t>
    </rPh>
    <rPh sb="11" eb="13">
      <t>メイショウ</t>
    </rPh>
    <rPh sb="15" eb="17">
      <t>トクテイ</t>
    </rPh>
    <rPh sb="17" eb="20">
      <t>ヒエイリ</t>
    </rPh>
    <rPh sb="20" eb="22">
      <t>カツドウ</t>
    </rPh>
    <rPh sb="22" eb="24">
      <t>ホウジン</t>
    </rPh>
    <rPh sb="28" eb="29">
      <t>キ</t>
    </rPh>
    <phoneticPr fontId="3"/>
  </si>
  <si>
    <t>　　未収金</t>
    <rPh sb="2" eb="5">
      <t>ミシュウキン</t>
    </rPh>
    <phoneticPr fontId="3"/>
  </si>
  <si>
    <t>　　前払費用</t>
    <rPh sb="2" eb="4">
      <t>マエバライ</t>
    </rPh>
    <rPh sb="4" eb="6">
      <t>ヒヨウ</t>
    </rPh>
    <phoneticPr fontId="3"/>
  </si>
  <si>
    <t>　　未払金</t>
    <rPh sb="2" eb="4">
      <t>ミハライ</t>
    </rPh>
    <phoneticPr fontId="3"/>
  </si>
  <si>
    <t>　　未払費用</t>
    <rPh sb="4" eb="6">
      <t>ヒヨウ</t>
    </rPh>
    <phoneticPr fontId="3"/>
  </si>
  <si>
    <t>　　預り金</t>
    <rPh sb="2" eb="3">
      <t>アズカ</t>
    </rPh>
    <rPh sb="4" eb="5">
      <t>キン</t>
    </rPh>
    <phoneticPr fontId="3"/>
  </si>
  <si>
    <t>　　長期借入金</t>
    <rPh sb="2" eb="4">
      <t>チョウキ</t>
    </rPh>
    <rPh sb="4" eb="6">
      <t>カリイレ</t>
    </rPh>
    <rPh sb="6" eb="7">
      <t>キン</t>
    </rPh>
    <phoneticPr fontId="3"/>
  </si>
  <si>
    <t>　　什器備品</t>
    <rPh sb="2" eb="4">
      <t>ジュウキ</t>
    </rPh>
    <rPh sb="4" eb="6">
      <t>ビヒン</t>
    </rPh>
    <phoneticPr fontId="3"/>
  </si>
  <si>
    <t>　　建物附属設備</t>
    <rPh sb="2" eb="4">
      <t>タテモノ</t>
    </rPh>
    <rPh sb="4" eb="6">
      <t>フゾク</t>
    </rPh>
    <rPh sb="6" eb="8">
      <t>セツビ</t>
    </rPh>
    <phoneticPr fontId="3"/>
  </si>
  <si>
    <t>　　構築物</t>
    <rPh sb="2" eb="5">
      <t>コウチクブツ</t>
    </rPh>
    <phoneticPr fontId="3"/>
  </si>
  <si>
    <t>　　敷金</t>
    <rPh sb="2" eb="4">
      <t>シキキン</t>
    </rPh>
    <phoneticPr fontId="3"/>
  </si>
  <si>
    <t>　　固定資産合計</t>
    <rPh sb="2" eb="4">
      <t>コテイ</t>
    </rPh>
    <phoneticPr fontId="3"/>
  </si>
  <si>
    <t>　　　１　入会金収入</t>
    <rPh sb="5" eb="8">
      <t>ニュウカイキン</t>
    </rPh>
    <rPh sb="8" eb="10">
      <t>シュウニュウ</t>
    </rPh>
    <phoneticPr fontId="3"/>
  </si>
  <si>
    <t>　　　２　会費収入</t>
    <rPh sb="5" eb="7">
      <t>カイヒ</t>
    </rPh>
    <rPh sb="7" eb="9">
      <t>シュウニュウ</t>
    </rPh>
    <phoneticPr fontId="3"/>
  </si>
  <si>
    <t>　　　３　事業収入</t>
    <rPh sb="5" eb="7">
      <t>ジギョウ</t>
    </rPh>
    <rPh sb="7" eb="9">
      <t>シュウニュウ</t>
    </rPh>
    <phoneticPr fontId="3"/>
  </si>
  <si>
    <t>　　　　　　障害福祉ｻｰﾋﾞｽ事業収入</t>
    <rPh sb="6" eb="8">
      <t>ショウガイ</t>
    </rPh>
    <rPh sb="8" eb="10">
      <t>フクシ</t>
    </rPh>
    <rPh sb="14" eb="16">
      <t>ジギョウ</t>
    </rPh>
    <rPh sb="16" eb="18">
      <t>シュウニュウ</t>
    </rPh>
    <phoneticPr fontId="3"/>
  </si>
  <si>
    <t>　　　４　その他収入</t>
    <rPh sb="7" eb="8">
      <t>タ</t>
    </rPh>
    <rPh sb="8" eb="10">
      <t>シュウニュウ</t>
    </rPh>
    <phoneticPr fontId="3"/>
  </si>
  <si>
    <t>　　　　　　利用料収入</t>
    <rPh sb="6" eb="9">
      <t>リヨウリョウ</t>
    </rPh>
    <rPh sb="9" eb="11">
      <t>シュウニュウ</t>
    </rPh>
    <phoneticPr fontId="3"/>
  </si>
  <si>
    <t>　　　５　雑収入</t>
    <rPh sb="5" eb="6">
      <t>ザツ</t>
    </rPh>
    <rPh sb="6" eb="8">
      <t>シュウニュウ</t>
    </rPh>
    <phoneticPr fontId="3"/>
  </si>
  <si>
    <t>　　　　　　雑収入</t>
    <rPh sb="6" eb="7">
      <t>ザツ</t>
    </rPh>
    <rPh sb="7" eb="9">
      <t>シュウニュウ</t>
    </rPh>
    <phoneticPr fontId="3"/>
  </si>
  <si>
    <t>　　　　　　ｹｱﾎｰﾑ</t>
    <phoneticPr fontId="3"/>
  </si>
  <si>
    <t>　　　　　　箸入れ収入</t>
    <rPh sb="6" eb="7">
      <t>ハシ</t>
    </rPh>
    <rPh sb="7" eb="8">
      <t>イ</t>
    </rPh>
    <rPh sb="9" eb="11">
      <t>シュウニュウ</t>
    </rPh>
    <phoneticPr fontId="3"/>
  </si>
  <si>
    <t>　　　　　　臨時雇賃金</t>
    <rPh sb="6" eb="8">
      <t>リンジ</t>
    </rPh>
    <rPh sb="8" eb="9">
      <t>ヤト</t>
    </rPh>
    <rPh sb="9" eb="11">
      <t>チンギン</t>
    </rPh>
    <phoneticPr fontId="3"/>
  </si>
  <si>
    <t>　　　　　　通信運搬費</t>
    <rPh sb="8" eb="10">
      <t>ウンパン</t>
    </rPh>
    <phoneticPr fontId="3"/>
  </si>
  <si>
    <t>　　　　　　図書費</t>
    <rPh sb="6" eb="8">
      <t>トショ</t>
    </rPh>
    <rPh sb="8" eb="9">
      <t>ヒ</t>
    </rPh>
    <phoneticPr fontId="3"/>
  </si>
  <si>
    <t>　　　　　　車輌費</t>
    <rPh sb="6" eb="8">
      <t>シャリョウ</t>
    </rPh>
    <rPh sb="8" eb="9">
      <t>ヒ</t>
    </rPh>
    <phoneticPr fontId="3"/>
  </si>
  <si>
    <t>　　　　　　水熱光料費</t>
    <rPh sb="8" eb="9">
      <t>コウ</t>
    </rPh>
    <rPh sb="9" eb="10">
      <t>リョウ</t>
    </rPh>
    <phoneticPr fontId="3"/>
  </si>
  <si>
    <t>　　　　　　保険料</t>
    <rPh sb="6" eb="9">
      <t>ホケンリョウ</t>
    </rPh>
    <phoneticPr fontId="3"/>
  </si>
  <si>
    <t>　　　　　　イベント経費</t>
    <rPh sb="10" eb="12">
      <t>ケイヒ</t>
    </rPh>
    <phoneticPr fontId="3"/>
  </si>
  <si>
    <t>　　　　　　交際費</t>
    <rPh sb="6" eb="8">
      <t>コウサイ</t>
    </rPh>
    <phoneticPr fontId="3"/>
  </si>
  <si>
    <t>　　　　　　食料品費</t>
    <rPh sb="6" eb="9">
      <t>ショクリョウヒン</t>
    </rPh>
    <rPh sb="9" eb="10">
      <t>ヒ</t>
    </rPh>
    <phoneticPr fontId="3"/>
  </si>
  <si>
    <t>　　　　　　日用品費</t>
    <rPh sb="6" eb="9">
      <t>ニチヨウヒン</t>
    </rPh>
    <rPh sb="9" eb="10">
      <t>ヒ</t>
    </rPh>
    <phoneticPr fontId="3"/>
  </si>
  <si>
    <t>　　　　　　雑費</t>
    <rPh sb="6" eb="8">
      <t>ザッピ</t>
    </rPh>
    <phoneticPr fontId="3"/>
  </si>
  <si>
    <t>　　　　　　減価償却費</t>
    <rPh sb="6" eb="8">
      <t>ゲンカ</t>
    </rPh>
    <rPh sb="8" eb="10">
      <t>ショウキャク</t>
    </rPh>
    <rPh sb="10" eb="11">
      <t>ヒ</t>
    </rPh>
    <phoneticPr fontId="3"/>
  </si>
  <si>
    <t>　　　　　　法人税等</t>
    <rPh sb="6" eb="10">
      <t>ホウジンゼイナド</t>
    </rPh>
    <phoneticPr fontId="3"/>
  </si>
  <si>
    <t>　　　　　　地代家賃</t>
    <rPh sb="6" eb="8">
      <t>チダイ</t>
    </rPh>
    <rPh sb="8" eb="10">
      <t>ヤチン</t>
    </rPh>
    <phoneticPr fontId="3"/>
  </si>
  <si>
    <t>　　　　　　租税公課</t>
    <rPh sb="6" eb="8">
      <t>ソゼイ</t>
    </rPh>
    <rPh sb="8" eb="10">
      <t>コウカ</t>
    </rPh>
    <phoneticPr fontId="3"/>
  </si>
  <si>
    <t>　　　　　　支払利息</t>
    <rPh sb="6" eb="8">
      <t>シハライ</t>
    </rPh>
    <rPh sb="8" eb="10">
      <t>リソク</t>
    </rPh>
    <phoneticPr fontId="3"/>
  </si>
  <si>
    <t>　　　　　　代書費</t>
    <rPh sb="6" eb="8">
      <t>ダイショ</t>
    </rPh>
    <phoneticPr fontId="3"/>
  </si>
  <si>
    <t>　Ⅰ　経常収益</t>
    <rPh sb="3" eb="5">
      <t>ケイジョウ</t>
    </rPh>
    <rPh sb="5" eb="7">
      <t>シュウエキ</t>
    </rPh>
    <phoneticPr fontId="3"/>
  </si>
  <si>
    <t>（経常損益の部）</t>
    <rPh sb="1" eb="3">
      <t>ケイジョウ</t>
    </rPh>
    <rPh sb="3" eb="5">
      <t>ソンエキ</t>
    </rPh>
    <rPh sb="6" eb="7">
      <t>ブ</t>
    </rPh>
    <phoneticPr fontId="3"/>
  </si>
  <si>
    <t>　　　経常収益合計</t>
    <rPh sb="3" eb="5">
      <t>ケイジョウ</t>
    </rPh>
    <rPh sb="5" eb="7">
      <t>シュウエキ</t>
    </rPh>
    <rPh sb="7" eb="9">
      <t>ゴウケイ</t>
    </rPh>
    <phoneticPr fontId="3"/>
  </si>
  <si>
    <t>　Ⅱ　経常費用</t>
    <rPh sb="3" eb="5">
      <t>ケイジョウ</t>
    </rPh>
    <rPh sb="5" eb="7">
      <t>ヒヨウ</t>
    </rPh>
    <phoneticPr fontId="3"/>
  </si>
  <si>
    <t>　　　　 経常費用合計</t>
    <rPh sb="5" eb="7">
      <t>ケイジョウ</t>
    </rPh>
    <rPh sb="7" eb="9">
      <t>ヒヨウ</t>
    </rPh>
    <rPh sb="9" eb="11">
      <t>ゴウケイ</t>
    </rPh>
    <phoneticPr fontId="3"/>
  </si>
  <si>
    <t>1．重要な会計方針</t>
    <rPh sb="2" eb="4">
      <t>ジュウヨウ</t>
    </rPh>
    <rPh sb="5" eb="7">
      <t>カイケイ</t>
    </rPh>
    <rPh sb="7" eb="9">
      <t>ホウシン</t>
    </rPh>
    <phoneticPr fontId="3"/>
  </si>
  <si>
    <t>（１）固定資産の減価償却の方法</t>
    <rPh sb="3" eb="5">
      <t>コテイ</t>
    </rPh>
    <rPh sb="5" eb="7">
      <t>シサン</t>
    </rPh>
    <rPh sb="8" eb="10">
      <t>ゲンカ</t>
    </rPh>
    <rPh sb="10" eb="12">
      <t>ショウキャク</t>
    </rPh>
    <rPh sb="13" eb="15">
      <t>ホウホウ</t>
    </rPh>
    <phoneticPr fontId="3"/>
  </si>
  <si>
    <t>有形固定資産は、法人税法の規定に基づいて定率法で償却をしています。</t>
    <rPh sb="0" eb="2">
      <t>ユウケイ</t>
    </rPh>
    <rPh sb="2" eb="4">
      <t>コテイ</t>
    </rPh>
    <rPh sb="4" eb="6">
      <t>シサン</t>
    </rPh>
    <rPh sb="8" eb="11">
      <t>ホウジンゼイ</t>
    </rPh>
    <rPh sb="11" eb="12">
      <t>ホウ</t>
    </rPh>
    <rPh sb="13" eb="15">
      <t>キテイ</t>
    </rPh>
    <rPh sb="16" eb="17">
      <t>モト</t>
    </rPh>
    <rPh sb="20" eb="23">
      <t>テイリツホウ</t>
    </rPh>
    <rPh sb="24" eb="26">
      <t>ショウキャク</t>
    </rPh>
    <phoneticPr fontId="3"/>
  </si>
  <si>
    <t>（２）消費税等の会計処理</t>
    <rPh sb="3" eb="7">
      <t>ショウヒゼイナド</t>
    </rPh>
    <rPh sb="8" eb="10">
      <t>カイケイ</t>
    </rPh>
    <rPh sb="10" eb="12">
      <t>ショリ</t>
    </rPh>
    <phoneticPr fontId="3"/>
  </si>
  <si>
    <t>消費税等の会計処理は税込経理方式によっています。</t>
    <rPh sb="0" eb="4">
      <t>ショウヒゼイナド</t>
    </rPh>
    <rPh sb="5" eb="7">
      <t>カイケイ</t>
    </rPh>
    <rPh sb="7" eb="9">
      <t>ショリ</t>
    </rPh>
    <rPh sb="10" eb="12">
      <t>ゼイコミ</t>
    </rPh>
    <rPh sb="12" eb="14">
      <t>ケイリ</t>
    </rPh>
    <rPh sb="14" eb="16">
      <t>ホウシキ</t>
    </rPh>
    <phoneticPr fontId="3"/>
  </si>
  <si>
    <t>一般事業</t>
    <rPh sb="0" eb="2">
      <t>イッパン</t>
    </rPh>
    <rPh sb="2" eb="4">
      <t>ジギョウ</t>
    </rPh>
    <phoneticPr fontId="3"/>
  </si>
  <si>
    <t>生活介護</t>
    <rPh sb="0" eb="2">
      <t>セイカツ</t>
    </rPh>
    <rPh sb="2" eb="4">
      <t>カイゴ</t>
    </rPh>
    <phoneticPr fontId="3"/>
  </si>
  <si>
    <t>ｹｱﾎｰﾑ</t>
    <phoneticPr fontId="3"/>
  </si>
  <si>
    <t>科　　　　目</t>
    <rPh sb="0" eb="1">
      <t>カ</t>
    </rPh>
    <rPh sb="5" eb="6">
      <t>メ</t>
    </rPh>
    <phoneticPr fontId="3"/>
  </si>
  <si>
    <t>（単位　：　円）</t>
    <rPh sb="1" eb="3">
      <t>タンイ</t>
    </rPh>
    <rPh sb="6" eb="7">
      <t>エン</t>
    </rPh>
    <phoneticPr fontId="3"/>
  </si>
  <si>
    <t>２．事業別損益の状況</t>
    <rPh sb="2" eb="4">
      <t>ジギョウ</t>
    </rPh>
    <rPh sb="4" eb="5">
      <t>ベツ</t>
    </rPh>
    <rPh sb="5" eb="7">
      <t>ソンエキ</t>
    </rPh>
    <rPh sb="8" eb="10">
      <t>ジョウキョウ</t>
    </rPh>
    <phoneticPr fontId="3"/>
  </si>
  <si>
    <t>事業別損益の状況は以下の通りです。</t>
    <rPh sb="0" eb="2">
      <t>ジギョウ</t>
    </rPh>
    <rPh sb="2" eb="3">
      <t>ベツ</t>
    </rPh>
    <rPh sb="3" eb="5">
      <t>ソンエキ</t>
    </rPh>
    <rPh sb="6" eb="8">
      <t>ジョウキョウ</t>
    </rPh>
    <rPh sb="9" eb="11">
      <t>イカ</t>
    </rPh>
    <rPh sb="12" eb="13">
      <t>トオ</t>
    </rPh>
    <phoneticPr fontId="3"/>
  </si>
  <si>
    <t>事業部門計</t>
    <rPh sb="0" eb="2">
      <t>ジギョウ</t>
    </rPh>
    <rPh sb="2" eb="4">
      <t>ブモン</t>
    </rPh>
    <rPh sb="4" eb="5">
      <t>ケイ</t>
    </rPh>
    <phoneticPr fontId="3"/>
  </si>
  <si>
    <t>管理部門</t>
    <rPh sb="0" eb="2">
      <t>カンリ</t>
    </rPh>
    <rPh sb="2" eb="4">
      <t>ブモン</t>
    </rPh>
    <phoneticPr fontId="3"/>
  </si>
  <si>
    <t>合計</t>
    <rPh sb="0" eb="1">
      <t>ゴウ</t>
    </rPh>
    <rPh sb="1" eb="2">
      <t>ケイ</t>
    </rPh>
    <phoneticPr fontId="3"/>
  </si>
  <si>
    <t>Ⅰ　経常収益</t>
    <rPh sb="2" eb="4">
      <t>ケイジョウ</t>
    </rPh>
    <rPh sb="4" eb="6">
      <t>シュウエキ</t>
    </rPh>
    <phoneticPr fontId="3"/>
  </si>
  <si>
    <t>　１　入会金収入</t>
    <rPh sb="3" eb="6">
      <t>ニュウカイキン</t>
    </rPh>
    <rPh sb="6" eb="8">
      <t>シュウニュウ</t>
    </rPh>
    <phoneticPr fontId="3"/>
  </si>
  <si>
    <t>　２　会費収入</t>
    <rPh sb="3" eb="5">
      <t>カイヒ</t>
    </rPh>
    <rPh sb="5" eb="7">
      <t>シュウニュウ</t>
    </rPh>
    <phoneticPr fontId="3"/>
  </si>
  <si>
    <t>　３　事業収入</t>
    <rPh sb="3" eb="5">
      <t>ジギョウ</t>
    </rPh>
    <rPh sb="5" eb="7">
      <t>シュウニュウ</t>
    </rPh>
    <phoneticPr fontId="3"/>
  </si>
  <si>
    <t>　４　その他収入</t>
    <rPh sb="5" eb="6">
      <t>タ</t>
    </rPh>
    <rPh sb="6" eb="8">
      <t>シュウニュウ</t>
    </rPh>
    <phoneticPr fontId="3"/>
  </si>
  <si>
    <t>　５　雑収入</t>
    <rPh sb="3" eb="4">
      <t>ザツ</t>
    </rPh>
    <rPh sb="4" eb="6">
      <t>シュウニュウ</t>
    </rPh>
    <phoneticPr fontId="3"/>
  </si>
  <si>
    <t>Ⅱ　経常費用</t>
    <rPh sb="2" eb="4">
      <t>ケイジョウ</t>
    </rPh>
    <rPh sb="4" eb="6">
      <t>ヒヨウ</t>
    </rPh>
    <phoneticPr fontId="3"/>
  </si>
  <si>
    <t>　　給料手当</t>
    <phoneticPr fontId="3"/>
  </si>
  <si>
    <t>　　臨時雇賃金</t>
    <rPh sb="2" eb="4">
      <t>リンジ</t>
    </rPh>
    <rPh sb="4" eb="5">
      <t>ヤト</t>
    </rPh>
    <rPh sb="5" eb="7">
      <t>チンギン</t>
    </rPh>
    <phoneticPr fontId="3"/>
  </si>
  <si>
    <t>　　法定福利費</t>
    <phoneticPr fontId="3"/>
  </si>
  <si>
    <t>　　福利厚生費</t>
    <phoneticPr fontId="3"/>
  </si>
  <si>
    <t>　　旅費交通費</t>
    <phoneticPr fontId="3"/>
  </si>
  <si>
    <t>　　通信運搬費</t>
    <rPh sb="4" eb="6">
      <t>ウンパン</t>
    </rPh>
    <phoneticPr fontId="3"/>
  </si>
  <si>
    <t>　　消耗品費</t>
    <rPh sb="2" eb="4">
      <t>ショウモウ</t>
    </rPh>
    <rPh sb="4" eb="5">
      <t>ヒン</t>
    </rPh>
    <rPh sb="5" eb="6">
      <t>ヒ</t>
    </rPh>
    <phoneticPr fontId="3"/>
  </si>
  <si>
    <t>　　図書費</t>
    <rPh sb="2" eb="4">
      <t>トショ</t>
    </rPh>
    <rPh sb="4" eb="5">
      <t>ヒ</t>
    </rPh>
    <phoneticPr fontId="3"/>
  </si>
  <si>
    <t>　　車輌費</t>
    <rPh sb="2" eb="4">
      <t>シャリョウ</t>
    </rPh>
    <rPh sb="4" eb="5">
      <t>ヒ</t>
    </rPh>
    <phoneticPr fontId="3"/>
  </si>
  <si>
    <t>　　水熱光料費</t>
    <rPh sb="4" eb="5">
      <t>コウ</t>
    </rPh>
    <rPh sb="5" eb="6">
      <t>リョウ</t>
    </rPh>
    <phoneticPr fontId="3"/>
  </si>
  <si>
    <t>　　賃借料</t>
    <rPh sb="2" eb="3">
      <t>チン</t>
    </rPh>
    <rPh sb="3" eb="4">
      <t>カ</t>
    </rPh>
    <rPh sb="4" eb="5">
      <t>リョウ</t>
    </rPh>
    <phoneticPr fontId="3"/>
  </si>
  <si>
    <t>　　保険料</t>
    <rPh sb="2" eb="5">
      <t>ホケンリョウ</t>
    </rPh>
    <phoneticPr fontId="3"/>
  </si>
  <si>
    <t>　　研修費</t>
    <rPh sb="2" eb="5">
      <t>ケンシュウヒ</t>
    </rPh>
    <phoneticPr fontId="3"/>
  </si>
  <si>
    <t>　　広告宣伝費</t>
    <rPh sb="2" eb="4">
      <t>コウコク</t>
    </rPh>
    <rPh sb="4" eb="6">
      <t>センデン</t>
    </rPh>
    <phoneticPr fontId="3"/>
  </si>
  <si>
    <t>　　交際費</t>
    <rPh sb="2" eb="4">
      <t>コウサイ</t>
    </rPh>
    <phoneticPr fontId="3"/>
  </si>
  <si>
    <t>　　イベント経費</t>
    <rPh sb="6" eb="8">
      <t>ケイヒ</t>
    </rPh>
    <phoneticPr fontId="3"/>
  </si>
  <si>
    <t>　　食料品費</t>
    <rPh sb="2" eb="5">
      <t>ショクリョウヒン</t>
    </rPh>
    <rPh sb="5" eb="6">
      <t>ヒ</t>
    </rPh>
    <phoneticPr fontId="3"/>
  </si>
  <si>
    <t>　　日用品費</t>
    <rPh sb="2" eb="5">
      <t>ニチヨウヒン</t>
    </rPh>
    <rPh sb="5" eb="6">
      <t>ヒ</t>
    </rPh>
    <phoneticPr fontId="3"/>
  </si>
  <si>
    <t>　　雑費</t>
    <rPh sb="2" eb="4">
      <t>ザッピ</t>
    </rPh>
    <phoneticPr fontId="3"/>
  </si>
  <si>
    <t>　　減価償却費</t>
    <rPh sb="2" eb="4">
      <t>ゲンカ</t>
    </rPh>
    <rPh sb="4" eb="6">
      <t>ショウキャク</t>
    </rPh>
    <rPh sb="6" eb="7">
      <t>ヒ</t>
    </rPh>
    <phoneticPr fontId="3"/>
  </si>
  <si>
    <t>　　法人税等</t>
    <rPh sb="2" eb="6">
      <t>ホウジンゼイナド</t>
    </rPh>
    <phoneticPr fontId="3"/>
  </si>
  <si>
    <t>　 　経常費用計</t>
    <rPh sb="3" eb="5">
      <t>ケイジョウ</t>
    </rPh>
    <rPh sb="5" eb="7">
      <t>ヒヨウ</t>
    </rPh>
    <rPh sb="7" eb="8">
      <t>ケイ</t>
    </rPh>
    <phoneticPr fontId="3"/>
  </si>
  <si>
    <t xml:space="preserve">    当期経常増減額</t>
    <rPh sb="4" eb="6">
      <t>トウキ</t>
    </rPh>
    <rPh sb="6" eb="8">
      <t>ケイジョウ</t>
    </rPh>
    <rPh sb="8" eb="11">
      <t>ゾウゲンガク</t>
    </rPh>
    <phoneticPr fontId="3"/>
  </si>
  <si>
    <t>　　　経常収益計</t>
    <rPh sb="3" eb="5">
      <t>ケイジョウ</t>
    </rPh>
    <rPh sb="5" eb="7">
      <t>シュウエキ</t>
    </rPh>
    <rPh sb="7" eb="8">
      <t>ケイ</t>
    </rPh>
    <phoneticPr fontId="3"/>
  </si>
  <si>
    <t>３．固定資産の増減内訳</t>
    <rPh sb="2" eb="4">
      <t>コテイ</t>
    </rPh>
    <rPh sb="4" eb="6">
      <t>シサン</t>
    </rPh>
    <rPh sb="7" eb="9">
      <t>ゾウゲン</t>
    </rPh>
    <rPh sb="9" eb="11">
      <t>ウチワケ</t>
    </rPh>
    <phoneticPr fontId="3"/>
  </si>
  <si>
    <t>期首取得価額</t>
    <rPh sb="0" eb="2">
      <t>キシュ</t>
    </rPh>
    <rPh sb="2" eb="4">
      <t>シュトク</t>
    </rPh>
    <rPh sb="4" eb="6">
      <t>カガク</t>
    </rPh>
    <phoneticPr fontId="3"/>
  </si>
  <si>
    <t>取得</t>
    <rPh sb="0" eb="2">
      <t>シュトク</t>
    </rPh>
    <phoneticPr fontId="3"/>
  </si>
  <si>
    <t>減少</t>
    <rPh sb="0" eb="2">
      <t>ゲンショウ</t>
    </rPh>
    <phoneticPr fontId="3"/>
  </si>
  <si>
    <t>期末取得価額</t>
    <rPh sb="0" eb="2">
      <t>キマツ</t>
    </rPh>
    <rPh sb="2" eb="4">
      <t>シュトク</t>
    </rPh>
    <rPh sb="4" eb="6">
      <t>カガク</t>
    </rPh>
    <phoneticPr fontId="3"/>
  </si>
  <si>
    <t>減価償却累計額</t>
    <rPh sb="0" eb="2">
      <t>ゲンカ</t>
    </rPh>
    <rPh sb="2" eb="4">
      <t>ショウキャク</t>
    </rPh>
    <rPh sb="4" eb="7">
      <t>ルイケイガク</t>
    </rPh>
    <phoneticPr fontId="3"/>
  </si>
  <si>
    <t>期末帳簿価額</t>
    <rPh sb="0" eb="2">
      <t>キマツ</t>
    </rPh>
    <rPh sb="2" eb="4">
      <t>チョウボ</t>
    </rPh>
    <rPh sb="4" eb="6">
      <t>カガク</t>
    </rPh>
    <phoneticPr fontId="3"/>
  </si>
  <si>
    <t>建物付属設備</t>
    <rPh sb="0" eb="2">
      <t>タテモノ</t>
    </rPh>
    <rPh sb="2" eb="4">
      <t>フゾク</t>
    </rPh>
    <rPh sb="4" eb="6">
      <t>セツビ</t>
    </rPh>
    <phoneticPr fontId="3"/>
  </si>
  <si>
    <t>什  器  備  品</t>
    <rPh sb="0" eb="1">
      <t>シゲル</t>
    </rPh>
    <rPh sb="3" eb="4">
      <t>キ</t>
    </rPh>
    <rPh sb="6" eb="7">
      <t>ソナエ</t>
    </rPh>
    <rPh sb="9" eb="10">
      <t>シナ</t>
    </rPh>
    <phoneticPr fontId="3"/>
  </si>
  <si>
    <t>構    築    物</t>
    <rPh sb="0" eb="1">
      <t>カマエ</t>
    </rPh>
    <rPh sb="5" eb="6">
      <t>チク</t>
    </rPh>
    <rPh sb="10" eb="11">
      <t>モノ</t>
    </rPh>
    <phoneticPr fontId="3"/>
  </si>
  <si>
    <t>一括償却資産</t>
    <rPh sb="0" eb="2">
      <t>イッカツ</t>
    </rPh>
    <rPh sb="2" eb="4">
      <t>ショウキャク</t>
    </rPh>
    <rPh sb="4" eb="6">
      <t>シサン</t>
    </rPh>
    <phoneticPr fontId="3"/>
  </si>
  <si>
    <t>（３）リースにより使用する固定資産に関する注記</t>
    <rPh sb="9" eb="11">
      <t>シヨウ</t>
    </rPh>
    <rPh sb="13" eb="15">
      <t>コテイ</t>
    </rPh>
    <rPh sb="15" eb="17">
      <t>シサン</t>
    </rPh>
    <rPh sb="18" eb="19">
      <t>カン</t>
    </rPh>
    <rPh sb="21" eb="23">
      <t>チュウキ</t>
    </rPh>
    <phoneticPr fontId="3"/>
  </si>
  <si>
    <t>リース物件の所有権が借り主に移転するもの以外のファイナンス・リース取引については、</t>
    <rPh sb="3" eb="5">
      <t>ブッケン</t>
    </rPh>
    <rPh sb="6" eb="9">
      <t>ショユウケン</t>
    </rPh>
    <rPh sb="10" eb="11">
      <t>カ</t>
    </rPh>
    <rPh sb="12" eb="13">
      <t>ヌシ</t>
    </rPh>
    <rPh sb="14" eb="16">
      <t>イテン</t>
    </rPh>
    <rPh sb="20" eb="22">
      <t>イガイ</t>
    </rPh>
    <rPh sb="33" eb="35">
      <t>トリヒキ</t>
    </rPh>
    <phoneticPr fontId="3"/>
  </si>
  <si>
    <t>通常の賃貸借取引等に準じた会計処理</t>
    <rPh sb="0" eb="2">
      <t>ツウジョウ</t>
    </rPh>
    <rPh sb="3" eb="6">
      <t>チンタイシャク</t>
    </rPh>
    <rPh sb="6" eb="8">
      <t>トリヒキ</t>
    </rPh>
    <rPh sb="8" eb="9">
      <t>ナド</t>
    </rPh>
    <rPh sb="10" eb="11">
      <t>ジュン</t>
    </rPh>
    <rPh sb="13" eb="15">
      <t>カイケイ</t>
    </rPh>
    <rPh sb="15" eb="17">
      <t>ショリ</t>
    </rPh>
    <phoneticPr fontId="3"/>
  </si>
  <si>
    <t>　　　　　　　什器備品</t>
    <rPh sb="7" eb="9">
      <t>ジュウキ</t>
    </rPh>
    <rPh sb="9" eb="11">
      <t>ビヒン</t>
    </rPh>
    <phoneticPr fontId="3"/>
  </si>
  <si>
    <t>　　　　　　　一括償却資産</t>
    <rPh sb="7" eb="9">
      <t>イッカツ</t>
    </rPh>
    <rPh sb="9" eb="11">
      <t>ショウキャク</t>
    </rPh>
    <rPh sb="11" eb="13">
      <t>シサン</t>
    </rPh>
    <phoneticPr fontId="3"/>
  </si>
  <si>
    <t>　　　　　　　前払費用</t>
    <rPh sb="7" eb="9">
      <t>マエバラ</t>
    </rPh>
    <rPh sb="9" eb="11">
      <t>ヒヨウ</t>
    </rPh>
    <phoneticPr fontId="3"/>
  </si>
  <si>
    <t>　　　　　　　未収金</t>
    <phoneticPr fontId="3"/>
  </si>
  <si>
    <t>　　　　　　　未払費用</t>
    <rPh sb="9" eb="11">
      <t>ヒヨウ</t>
    </rPh>
    <phoneticPr fontId="3"/>
  </si>
  <si>
    <t>　　地代家賃</t>
    <rPh sb="2" eb="4">
      <t>チダイ</t>
    </rPh>
    <rPh sb="4" eb="6">
      <t>ヤチン</t>
    </rPh>
    <phoneticPr fontId="3"/>
  </si>
  <si>
    <t>　　租税公課</t>
    <rPh sb="2" eb="4">
      <t>ソゼイ</t>
    </rPh>
    <rPh sb="4" eb="6">
      <t>コウカ</t>
    </rPh>
    <phoneticPr fontId="3"/>
  </si>
  <si>
    <t>　　支払利息</t>
    <rPh sb="2" eb="4">
      <t>シハライ</t>
    </rPh>
    <rPh sb="4" eb="6">
      <t>リソク</t>
    </rPh>
    <phoneticPr fontId="3"/>
  </si>
  <si>
    <t>　　代書費</t>
    <rPh sb="2" eb="4">
      <t>ダイショ</t>
    </rPh>
    <phoneticPr fontId="3"/>
  </si>
  <si>
    <t>　　　　　　賃借料</t>
    <rPh sb="6" eb="9">
      <t>チンシャクリョウ</t>
    </rPh>
    <phoneticPr fontId="3"/>
  </si>
  <si>
    <t>　財務諸表の作成は、中小企業の会計に関する指針によっています。</t>
    <rPh sb="1" eb="3">
      <t>ザイム</t>
    </rPh>
    <rPh sb="3" eb="5">
      <t>ショヒョウ</t>
    </rPh>
    <rPh sb="6" eb="8">
      <t>サクセイ</t>
    </rPh>
    <rPh sb="10" eb="12">
      <t>チュウショウ</t>
    </rPh>
    <rPh sb="12" eb="14">
      <t>キギョウ</t>
    </rPh>
    <rPh sb="15" eb="17">
      <t>カイケイ</t>
    </rPh>
    <rPh sb="18" eb="19">
      <t>カン</t>
    </rPh>
    <rPh sb="21" eb="23">
      <t>シシン</t>
    </rPh>
    <phoneticPr fontId="3"/>
  </si>
  <si>
    <t>　　一括償却資産</t>
    <rPh sb="2" eb="4">
      <t>イッカツ</t>
    </rPh>
    <rPh sb="4" eb="6">
      <t>ショウキャク</t>
    </rPh>
    <rPh sb="6" eb="8">
      <t>シサン</t>
    </rPh>
    <phoneticPr fontId="3"/>
  </si>
  <si>
    <t>（イ）地域生活の充実</t>
    <rPh sb="3" eb="5">
      <t>チイキ</t>
    </rPh>
    <rPh sb="5" eb="7">
      <t>セイカツ</t>
    </rPh>
    <rPh sb="8" eb="10">
      <t>ジュウジツ</t>
    </rPh>
    <phoneticPr fontId="3"/>
  </si>
  <si>
    <t>（ロ）安全で快適なホームでの生活の享受</t>
    <rPh sb="3" eb="5">
      <t>アンゼン</t>
    </rPh>
    <rPh sb="6" eb="8">
      <t>カイテキ</t>
    </rPh>
    <rPh sb="14" eb="16">
      <t>セイカツ</t>
    </rPh>
    <rPh sb="17" eb="19">
      <t>キョウジュ</t>
    </rPh>
    <phoneticPr fontId="3"/>
  </si>
  <si>
    <t>（ニ）軽作業を通した作業療法の実施</t>
    <rPh sb="3" eb="6">
      <t>ケイサギョウ</t>
    </rPh>
    <rPh sb="7" eb="8">
      <t>トオ</t>
    </rPh>
    <rPh sb="10" eb="12">
      <t>サギョウ</t>
    </rPh>
    <rPh sb="12" eb="14">
      <t>リョウホウ</t>
    </rPh>
    <rPh sb="15" eb="17">
      <t>ジッシ</t>
    </rPh>
    <phoneticPr fontId="3"/>
  </si>
  <si>
    <t>（ホ）その他定款に定める目的実現のための支援活動</t>
    <rPh sb="5" eb="6">
      <t>タ</t>
    </rPh>
    <rPh sb="6" eb="8">
      <t>テイカン</t>
    </rPh>
    <rPh sb="9" eb="10">
      <t>サダ</t>
    </rPh>
    <rPh sb="12" eb="14">
      <t>モクテキ</t>
    </rPh>
    <rPh sb="14" eb="16">
      <t>ジツゲン</t>
    </rPh>
    <rPh sb="20" eb="22">
      <t>シエン</t>
    </rPh>
    <rPh sb="22" eb="24">
      <t>カツドウ</t>
    </rPh>
    <phoneticPr fontId="3"/>
  </si>
  <si>
    <t>佐賀市鍋島１丁目</t>
    <rPh sb="0" eb="2">
      <t>サガ</t>
    </rPh>
    <rPh sb="2" eb="3">
      <t>シ</t>
    </rPh>
    <rPh sb="3" eb="5">
      <t>ナベシマ</t>
    </rPh>
    <rPh sb="6" eb="8">
      <t>チョウメ</t>
    </rPh>
    <phoneticPr fontId="3"/>
  </si>
  <si>
    <t>生活訓練</t>
    <rPh sb="0" eb="2">
      <t>セイカツ</t>
    </rPh>
    <rPh sb="2" eb="4">
      <t>クンレン</t>
    </rPh>
    <phoneticPr fontId="3"/>
  </si>
  <si>
    <t>佐賀市　　高木瀬西　　　２丁目</t>
    <rPh sb="0" eb="2">
      <t>サガ</t>
    </rPh>
    <rPh sb="2" eb="3">
      <t>シ</t>
    </rPh>
    <rPh sb="5" eb="7">
      <t>タカギ</t>
    </rPh>
    <rPh sb="7" eb="8">
      <t>セ</t>
    </rPh>
    <rPh sb="8" eb="9">
      <t>ニシ</t>
    </rPh>
    <rPh sb="13" eb="15">
      <t>チョウメ</t>
    </rPh>
    <phoneticPr fontId="3"/>
  </si>
  <si>
    <t>０人</t>
    <rPh sb="1" eb="2">
      <t>ニン</t>
    </rPh>
    <phoneticPr fontId="3"/>
  </si>
  <si>
    <t>生活介護</t>
    <rPh sb="0" eb="2">
      <t>セイカツ</t>
    </rPh>
    <rPh sb="2" eb="4">
      <t>カイゴ</t>
    </rPh>
    <phoneticPr fontId="3"/>
  </si>
  <si>
    <t>共同生活介護　　　　　　（ケアホーム）</t>
    <rPh sb="0" eb="2">
      <t>キョウドウ</t>
    </rPh>
    <rPh sb="2" eb="4">
      <t>セイカツ</t>
    </rPh>
    <rPh sb="4" eb="6">
      <t>カイゴ</t>
    </rPh>
    <phoneticPr fontId="3"/>
  </si>
  <si>
    <t>平成26年</t>
    <rPh sb="0" eb="2">
      <t>ヘイセイ</t>
    </rPh>
    <rPh sb="4" eb="5">
      <t>ネン</t>
    </rPh>
    <phoneticPr fontId="3"/>
  </si>
  <si>
    <t>　　　　　　寄付金</t>
    <rPh sb="6" eb="9">
      <t>キフキン</t>
    </rPh>
    <phoneticPr fontId="3"/>
  </si>
  <si>
    <t>　　　　　　収穫野菜</t>
    <rPh sb="6" eb="8">
      <t>シュウカク</t>
    </rPh>
    <rPh sb="8" eb="10">
      <t>ヤサイ</t>
    </rPh>
    <phoneticPr fontId="3"/>
  </si>
  <si>
    <t>４．役員及びその近親者との取引の内容</t>
    <rPh sb="2" eb="4">
      <t>ヤクイン</t>
    </rPh>
    <rPh sb="4" eb="5">
      <t>オヨ</t>
    </rPh>
    <rPh sb="8" eb="11">
      <t>キンシンシャ</t>
    </rPh>
    <rPh sb="13" eb="15">
      <t>トリヒキ</t>
    </rPh>
    <rPh sb="16" eb="18">
      <t>ナイヨウ</t>
    </rPh>
    <phoneticPr fontId="3"/>
  </si>
  <si>
    <t>7人</t>
    <rPh sb="1" eb="2">
      <t>ニン</t>
    </rPh>
    <phoneticPr fontId="3"/>
  </si>
  <si>
    <t>～</t>
    <phoneticPr fontId="3"/>
  </si>
  <si>
    <t>障害者と地域住民との交流イベントに参加し障害者の福祉向上に係る啓発及び情報提供事業</t>
    <rPh sb="0" eb="3">
      <t>ショウガイシャ</t>
    </rPh>
    <rPh sb="4" eb="6">
      <t>チイキ</t>
    </rPh>
    <rPh sb="6" eb="8">
      <t>ジュウミン</t>
    </rPh>
    <rPh sb="10" eb="12">
      <t>コウリュウ</t>
    </rPh>
    <rPh sb="17" eb="19">
      <t>サンカ</t>
    </rPh>
    <rPh sb="20" eb="23">
      <t>ショウガイシャ</t>
    </rPh>
    <rPh sb="24" eb="26">
      <t>フクシ</t>
    </rPh>
    <rPh sb="26" eb="28">
      <t>コウジョウ</t>
    </rPh>
    <rPh sb="29" eb="30">
      <t>カカ</t>
    </rPh>
    <rPh sb="31" eb="33">
      <t>ケイハツ</t>
    </rPh>
    <rPh sb="33" eb="34">
      <t>オヨ</t>
    </rPh>
    <rPh sb="35" eb="37">
      <t>ジョウホウ</t>
    </rPh>
    <rPh sb="37" eb="39">
      <t>テイキョウ</t>
    </rPh>
    <rPh sb="39" eb="41">
      <t>ジギョウ</t>
    </rPh>
    <phoneticPr fontId="3"/>
  </si>
  <si>
    <t>佐賀市</t>
    <rPh sb="0" eb="2">
      <t>サガ</t>
    </rPh>
    <rPh sb="2" eb="3">
      <t>シ</t>
    </rPh>
    <phoneticPr fontId="3"/>
  </si>
  <si>
    <t>高木瀬西</t>
    <rPh sb="0" eb="2">
      <t>タカギ</t>
    </rPh>
    <rPh sb="2" eb="3">
      <t>セ</t>
    </rPh>
    <rPh sb="3" eb="4">
      <t>ニシ</t>
    </rPh>
    <phoneticPr fontId="3"/>
  </si>
  <si>
    <t>社会資源の活用</t>
    <rPh sb="0" eb="2">
      <t>シャカイ</t>
    </rPh>
    <rPh sb="2" eb="4">
      <t>シゲン</t>
    </rPh>
    <rPh sb="5" eb="7">
      <t>カツヨウ</t>
    </rPh>
    <phoneticPr fontId="3"/>
  </si>
  <si>
    <t>2丁目</t>
    <rPh sb="1" eb="3">
      <t>チョウメ</t>
    </rPh>
    <phoneticPr fontId="3"/>
  </si>
  <si>
    <t>佐賀市鍋</t>
    <rPh sb="0" eb="2">
      <t>サガ</t>
    </rPh>
    <rPh sb="2" eb="3">
      <t>シ</t>
    </rPh>
    <rPh sb="3" eb="4">
      <t>ナベ</t>
    </rPh>
    <phoneticPr fontId="3"/>
  </si>
  <si>
    <t>箸入れ納入</t>
    <rPh sb="0" eb="1">
      <t>ハシ</t>
    </rPh>
    <rPh sb="1" eb="2">
      <t>イ</t>
    </rPh>
    <rPh sb="3" eb="5">
      <t>ノウニュウ</t>
    </rPh>
    <phoneticPr fontId="3"/>
  </si>
  <si>
    <t>島1丁目</t>
    <rPh sb="0" eb="1">
      <t>シマ</t>
    </rPh>
    <rPh sb="2" eb="4">
      <t>チョウメ</t>
    </rPh>
    <phoneticPr fontId="3"/>
  </si>
  <si>
    <t>（ハ）自立的生活実現のための支援と介助</t>
    <rPh sb="3" eb="6">
      <t>ジリツテキ</t>
    </rPh>
    <rPh sb="6" eb="8">
      <t>セイカツ</t>
    </rPh>
    <rPh sb="8" eb="10">
      <t>ジツゲン</t>
    </rPh>
    <rPh sb="14" eb="16">
      <t>シエン</t>
    </rPh>
    <rPh sb="17" eb="19">
      <t>カイジョ</t>
    </rPh>
    <phoneticPr fontId="3"/>
  </si>
  <si>
    <t>平成２６年度貸借対照表</t>
    <rPh sb="4" eb="5">
      <t>ネン</t>
    </rPh>
    <rPh sb="6" eb="8">
      <t>タイシャク</t>
    </rPh>
    <rPh sb="8" eb="11">
      <t>タイショウヒョウ</t>
    </rPh>
    <phoneticPr fontId="3"/>
  </si>
  <si>
    <t>平成27年 3月31日現在</t>
    <phoneticPr fontId="3"/>
  </si>
  <si>
    <t>平成２６年度活動計算書</t>
    <rPh sb="6" eb="8">
      <t>カツドウ</t>
    </rPh>
    <rPh sb="8" eb="11">
      <t>ケイサンショ</t>
    </rPh>
    <phoneticPr fontId="3"/>
  </si>
  <si>
    <t>自　平成26年 4月 1日　至　平成27年 3月31日</t>
    <phoneticPr fontId="3"/>
  </si>
  <si>
    <t>平成２６年度財務諸表の注記</t>
    <rPh sb="0" eb="2">
      <t>ヘイセイ</t>
    </rPh>
    <rPh sb="4" eb="6">
      <t>ネンド</t>
    </rPh>
    <rPh sb="6" eb="8">
      <t>ザイム</t>
    </rPh>
    <rPh sb="8" eb="10">
      <t>ショヒョウ</t>
    </rPh>
    <rPh sb="11" eb="13">
      <t>チュウキ</t>
    </rPh>
    <phoneticPr fontId="3"/>
  </si>
  <si>
    <t>平成２６年度財産目録</t>
    <rPh sb="0" eb="2">
      <t>ヘイセイ</t>
    </rPh>
    <rPh sb="4" eb="6">
      <t>ネンド</t>
    </rPh>
    <rPh sb="6" eb="8">
      <t>ザイサン</t>
    </rPh>
    <rPh sb="8" eb="10">
      <t>モクロク</t>
    </rPh>
    <phoneticPr fontId="3"/>
  </si>
  <si>
    <t>平成27年 3月31日現在</t>
    <phoneticPr fontId="3"/>
  </si>
  <si>
    <t>平成２６年度事業報告書</t>
    <rPh sb="0" eb="2">
      <t>ヘイセイ</t>
    </rPh>
    <rPh sb="4" eb="6">
      <t>ネンド</t>
    </rPh>
    <rPh sb="6" eb="8">
      <t>ジギョウ</t>
    </rPh>
    <rPh sb="8" eb="10">
      <t>ホウコク</t>
    </rPh>
    <rPh sb="10" eb="11">
      <t>ショ</t>
    </rPh>
    <phoneticPr fontId="3"/>
  </si>
  <si>
    <t>平成２６年４月１日から平成２７年３月３１日まで</t>
    <rPh sb="0" eb="2">
      <t>ヘイセイ</t>
    </rPh>
    <rPh sb="4" eb="5">
      <t>ネン</t>
    </rPh>
    <rPh sb="6" eb="7">
      <t>ガツ</t>
    </rPh>
    <rPh sb="8" eb="9">
      <t>ニチ</t>
    </rPh>
    <rPh sb="11" eb="13">
      <t>ヘイセイ</t>
    </rPh>
    <rPh sb="15" eb="16">
      <t>ネン</t>
    </rPh>
    <rPh sb="17" eb="18">
      <t>ガツ</t>
    </rPh>
    <rPh sb="20" eb="21">
      <t>ニチ</t>
    </rPh>
    <phoneticPr fontId="3"/>
  </si>
  <si>
    <t>平成27年</t>
    <rPh sb="0" eb="2">
      <t>ヘイセイ</t>
    </rPh>
    <rPh sb="4" eb="5">
      <t>ネン</t>
    </rPh>
    <phoneticPr fontId="3"/>
  </si>
  <si>
    <t>　　車両運搬具</t>
    <rPh sb="2" eb="4">
      <t>シャリョウ</t>
    </rPh>
    <rPh sb="4" eb="6">
      <t>ウンパン</t>
    </rPh>
    <rPh sb="6" eb="7">
      <t>グ</t>
    </rPh>
    <phoneticPr fontId="3"/>
  </si>
  <si>
    <t>理事長からの短期借入金　11,287,068円</t>
    <rPh sb="0" eb="3">
      <t>リジチョウ</t>
    </rPh>
    <rPh sb="6" eb="8">
      <t>タンキ</t>
    </rPh>
    <rPh sb="8" eb="10">
      <t>カリイレ</t>
    </rPh>
    <rPh sb="10" eb="11">
      <t>キン</t>
    </rPh>
    <rPh sb="22" eb="23">
      <t>エン</t>
    </rPh>
    <phoneticPr fontId="3"/>
  </si>
  <si>
    <t>車両運搬具</t>
    <rPh sb="0" eb="2">
      <t>シャリョウ</t>
    </rPh>
    <rPh sb="2" eb="4">
      <t>ウンパン</t>
    </rPh>
    <rPh sb="4" eb="5">
      <t>グ</t>
    </rPh>
    <phoneticPr fontId="3"/>
  </si>
  <si>
    <t>当期償却費</t>
    <rPh sb="0" eb="2">
      <t>トウキ</t>
    </rPh>
    <rPh sb="2" eb="4">
      <t>ショウキャク</t>
    </rPh>
    <rPh sb="4" eb="5">
      <t>ヒ</t>
    </rPh>
    <phoneticPr fontId="3"/>
  </si>
  <si>
    <t>　　　　　　　車両運搬具</t>
    <rPh sb="7" eb="9">
      <t>シャリョウ</t>
    </rPh>
    <rPh sb="9" eb="11">
      <t>ウンパン</t>
    </rPh>
    <rPh sb="11" eb="12">
      <t>グ</t>
    </rPh>
    <phoneticPr fontId="3"/>
  </si>
  <si>
    <t>　　　　　鍋島中学校で催された行事に参加し、好きなものを買ったり、並んでくじ引きをして交流を楽しんだ。</t>
    <rPh sb="5" eb="7">
      <t>ナベシマ</t>
    </rPh>
    <rPh sb="7" eb="10">
      <t>チュウガッコウ</t>
    </rPh>
    <rPh sb="11" eb="12">
      <t>モヨオ</t>
    </rPh>
    <rPh sb="15" eb="17">
      <t>ギョウジ</t>
    </rPh>
    <rPh sb="18" eb="20">
      <t>サンカ</t>
    </rPh>
    <rPh sb="22" eb="23">
      <t>ス</t>
    </rPh>
    <rPh sb="28" eb="29">
      <t>カ</t>
    </rPh>
    <rPh sb="33" eb="34">
      <t>ナラ</t>
    </rPh>
    <rPh sb="38" eb="39">
      <t>ビ</t>
    </rPh>
    <rPh sb="43" eb="45">
      <t>コウリュウ</t>
    </rPh>
    <rPh sb="46" eb="47">
      <t>タノ</t>
    </rPh>
    <phoneticPr fontId="3"/>
  </si>
  <si>
    <t>　　　　　散歩や公園へ出かける時はゴミや缶拾いを心掛けた。</t>
    <rPh sb="5" eb="7">
      <t>サンポ</t>
    </rPh>
    <rPh sb="8" eb="10">
      <t>コウエン</t>
    </rPh>
    <rPh sb="11" eb="12">
      <t>デ</t>
    </rPh>
    <rPh sb="15" eb="16">
      <t>トキ</t>
    </rPh>
    <rPh sb="20" eb="21">
      <t>カン</t>
    </rPh>
    <rPh sb="21" eb="22">
      <t>ヒロ</t>
    </rPh>
    <rPh sb="24" eb="26">
      <t>ココロガ</t>
    </rPh>
    <phoneticPr fontId="3"/>
  </si>
  <si>
    <t>　　　　　地区内のレストランでの食事会を行い、食事マナーを守っておいしい食事をいただいた。</t>
    <rPh sb="5" eb="7">
      <t>チク</t>
    </rPh>
    <rPh sb="7" eb="8">
      <t>ナイ</t>
    </rPh>
    <rPh sb="16" eb="18">
      <t>ショクジ</t>
    </rPh>
    <rPh sb="18" eb="19">
      <t>カイ</t>
    </rPh>
    <rPh sb="20" eb="21">
      <t>オコナ</t>
    </rPh>
    <rPh sb="23" eb="25">
      <t>ショクジ</t>
    </rPh>
    <rPh sb="29" eb="30">
      <t>マモ</t>
    </rPh>
    <rPh sb="36" eb="38">
      <t>ショクジ</t>
    </rPh>
    <phoneticPr fontId="3"/>
  </si>
  <si>
    <t>　　　　　買物はできる限り近所のスーパーやドラッグストアー等の利用を増やした。</t>
    <rPh sb="5" eb="7">
      <t>カイモノ</t>
    </rPh>
    <rPh sb="11" eb="12">
      <t>カギ</t>
    </rPh>
    <rPh sb="13" eb="15">
      <t>キンジョ</t>
    </rPh>
    <rPh sb="29" eb="30">
      <t>トウ</t>
    </rPh>
    <rPh sb="31" eb="33">
      <t>リヨウ</t>
    </rPh>
    <rPh sb="34" eb="35">
      <t>フ</t>
    </rPh>
    <phoneticPr fontId="3"/>
  </si>
  <si>
    <t>　　　　　ホームでの決まりごとは定着し、全員が守って生活を送った。</t>
    <rPh sb="10" eb="11">
      <t>キ</t>
    </rPh>
    <rPh sb="16" eb="18">
      <t>テイチャク</t>
    </rPh>
    <rPh sb="20" eb="22">
      <t>ゼンイン</t>
    </rPh>
    <rPh sb="23" eb="24">
      <t>マモ</t>
    </rPh>
    <rPh sb="26" eb="28">
      <t>セイカツ</t>
    </rPh>
    <rPh sb="29" eb="30">
      <t>オク</t>
    </rPh>
    <phoneticPr fontId="3"/>
  </si>
  <si>
    <t>　　　　　畑作業は作業に行く日数を多くした。またピーマンが豊作で収穫を楽しむこともできた。</t>
    <rPh sb="5" eb="6">
      <t>ハタケ</t>
    </rPh>
    <rPh sb="6" eb="8">
      <t>サギョウ</t>
    </rPh>
    <rPh sb="9" eb="11">
      <t>サギョウ</t>
    </rPh>
    <rPh sb="12" eb="13">
      <t>イ</t>
    </rPh>
    <rPh sb="14" eb="15">
      <t>ニチ</t>
    </rPh>
    <rPh sb="15" eb="16">
      <t>カズ</t>
    </rPh>
    <rPh sb="17" eb="18">
      <t>オオ</t>
    </rPh>
    <rPh sb="29" eb="31">
      <t>ホウサク</t>
    </rPh>
    <rPh sb="32" eb="34">
      <t>シュウカク</t>
    </rPh>
    <rPh sb="35" eb="36">
      <t>タノ</t>
    </rPh>
    <phoneticPr fontId="3"/>
  </si>
  <si>
    <t>　　　　　新しく空き缶を集めて缶をつぶし、収入を得た。</t>
    <rPh sb="5" eb="6">
      <t>アタラ</t>
    </rPh>
    <rPh sb="8" eb="9">
      <t>ア</t>
    </rPh>
    <rPh sb="10" eb="11">
      <t>カン</t>
    </rPh>
    <rPh sb="12" eb="13">
      <t>アツ</t>
    </rPh>
    <rPh sb="15" eb="16">
      <t>カン</t>
    </rPh>
    <rPh sb="21" eb="23">
      <t>シュウニュウ</t>
    </rPh>
    <rPh sb="24" eb="25">
      <t>エ</t>
    </rPh>
    <phoneticPr fontId="3"/>
  </si>
  <si>
    <t>　　　　　余暇活動としてそれぞれの趣味を大切にし楽しんだ。</t>
    <rPh sb="5" eb="7">
      <t>ヨカ</t>
    </rPh>
    <rPh sb="7" eb="9">
      <t>カツドウ</t>
    </rPh>
    <rPh sb="17" eb="19">
      <t>シュミ</t>
    </rPh>
    <rPh sb="20" eb="22">
      <t>タイセツ</t>
    </rPh>
    <rPh sb="24" eb="25">
      <t>タノ</t>
    </rPh>
    <phoneticPr fontId="3"/>
  </si>
  <si>
    <t>　　　　　ＱＯＬの向上を目指し、休日の昼食作りを職員と行うことで材料を考えたり、皿を選んだり</t>
    <rPh sb="9" eb="11">
      <t>コウジョウ</t>
    </rPh>
    <rPh sb="12" eb="14">
      <t>メザ</t>
    </rPh>
    <rPh sb="16" eb="18">
      <t>キュウジツ</t>
    </rPh>
    <rPh sb="19" eb="21">
      <t>チュウショク</t>
    </rPh>
    <rPh sb="21" eb="22">
      <t>ツク</t>
    </rPh>
    <rPh sb="24" eb="26">
      <t>ショクイン</t>
    </rPh>
    <rPh sb="27" eb="28">
      <t>オコナ</t>
    </rPh>
    <rPh sb="32" eb="34">
      <t>ザイリョウ</t>
    </rPh>
    <rPh sb="35" eb="36">
      <t>カンガ</t>
    </rPh>
    <rPh sb="40" eb="41">
      <t>サラ</t>
    </rPh>
    <rPh sb="42" eb="43">
      <t>エラ</t>
    </rPh>
    <phoneticPr fontId="3"/>
  </si>
  <si>
    <t>　　　　　嘱託医の指導、助言に従い健康管理に留意しインフルエンザ等にも一人もかかることなく過ごした。</t>
    <rPh sb="5" eb="7">
      <t>ショクタク</t>
    </rPh>
    <rPh sb="7" eb="8">
      <t>イ</t>
    </rPh>
    <rPh sb="9" eb="11">
      <t>シドウ</t>
    </rPh>
    <rPh sb="12" eb="14">
      <t>ジョゲン</t>
    </rPh>
    <rPh sb="15" eb="16">
      <t>シタガ</t>
    </rPh>
    <rPh sb="17" eb="19">
      <t>ケンコウ</t>
    </rPh>
    <rPh sb="19" eb="21">
      <t>カンリ</t>
    </rPh>
    <rPh sb="22" eb="24">
      <t>リュウイ</t>
    </rPh>
    <rPh sb="32" eb="33">
      <t>トウ</t>
    </rPh>
    <rPh sb="35" eb="37">
      <t>ヒトリ</t>
    </rPh>
    <rPh sb="45" eb="46">
      <t>ス</t>
    </rPh>
    <phoneticPr fontId="3"/>
  </si>
  <si>
    <t>　　　　　盛り付けをしたり日常生活の中でできることを積極的に行った。</t>
    <rPh sb="13" eb="15">
      <t>ニチジョウ</t>
    </rPh>
    <rPh sb="15" eb="17">
      <t>セイカツ</t>
    </rPh>
    <rPh sb="18" eb="19">
      <t>ナカ</t>
    </rPh>
    <rPh sb="26" eb="29">
      <t>セッキョクテキ</t>
    </rPh>
    <rPh sb="30" eb="31">
      <t>オコナ</t>
    </rPh>
    <phoneticPr fontId="3"/>
  </si>
  <si>
    <t>　　　　　増やすことができた。</t>
    <rPh sb="5" eb="6">
      <t>フ</t>
    </rPh>
    <phoneticPr fontId="3"/>
  </si>
  <si>
    <t>　　　　　また収穫した野菜の数を数えて袋に入れる作業までを行った。</t>
    <rPh sb="7" eb="9">
      <t>シュウカク</t>
    </rPh>
    <rPh sb="11" eb="13">
      <t>ヤサイ</t>
    </rPh>
    <phoneticPr fontId="3"/>
  </si>
  <si>
    <t>　　　　　ボランティアの方と作業や行事活動を行った。</t>
    <rPh sb="12" eb="13">
      <t>カタ</t>
    </rPh>
    <rPh sb="14" eb="16">
      <t>サギョウ</t>
    </rPh>
    <rPh sb="17" eb="19">
      <t>ギョウジ</t>
    </rPh>
    <rPh sb="19" eb="21">
      <t>カツドウ</t>
    </rPh>
    <rPh sb="22" eb="23">
      <t>オコナ</t>
    </rPh>
    <phoneticPr fontId="3"/>
  </si>
  <si>
    <t>　　　　　特別支援学校の就業体験生の受入れを行った。</t>
    <rPh sb="5" eb="7">
      <t>トクベツ</t>
    </rPh>
    <rPh sb="7" eb="9">
      <t>シエン</t>
    </rPh>
    <rPh sb="9" eb="11">
      <t>ガッコウ</t>
    </rPh>
    <rPh sb="12" eb="14">
      <t>シュウギョウ</t>
    </rPh>
    <rPh sb="14" eb="16">
      <t>タイケン</t>
    </rPh>
    <rPh sb="16" eb="17">
      <t>セイ</t>
    </rPh>
    <rPh sb="18" eb="20">
      <t>ウケイ</t>
    </rPh>
    <rPh sb="22" eb="23">
      <t>オコナ</t>
    </rPh>
    <phoneticPr fontId="3"/>
  </si>
  <si>
    <t>10人</t>
    <rPh sb="2" eb="3">
      <t>ニン</t>
    </rPh>
    <phoneticPr fontId="3"/>
  </si>
  <si>
    <t>12人</t>
    <rPh sb="2" eb="3">
      <t>ニン</t>
    </rPh>
    <phoneticPr fontId="3"/>
  </si>
  <si>
    <t>１2人</t>
    <rPh sb="2" eb="3">
      <t>ニン</t>
    </rPh>
    <phoneticPr fontId="3"/>
  </si>
  <si>
    <t>16人</t>
    <rPh sb="2" eb="3">
      <t>ニン</t>
    </rPh>
    <phoneticPr fontId="3"/>
  </si>
  <si>
    <t>　　　　　箸入れ作業は全員ができるようにできない部分を補うため補助具等を使い、それぞれができる種類を</t>
    <rPh sb="5" eb="6">
      <t>ハシ</t>
    </rPh>
    <rPh sb="6" eb="7">
      <t>イ</t>
    </rPh>
    <rPh sb="8" eb="10">
      <t>サギョウ</t>
    </rPh>
    <rPh sb="11" eb="13">
      <t>ゼンイン</t>
    </rPh>
    <rPh sb="24" eb="26">
      <t>ブブン</t>
    </rPh>
    <rPh sb="27" eb="28">
      <t>オギナ</t>
    </rPh>
    <rPh sb="31" eb="33">
      <t>ホジョ</t>
    </rPh>
    <rPh sb="33" eb="34">
      <t>グ</t>
    </rPh>
    <rPh sb="34" eb="35">
      <t>トウ</t>
    </rPh>
    <rPh sb="36" eb="37">
      <t>ツカ</t>
    </rPh>
    <rPh sb="47" eb="49">
      <t>シュルイ</t>
    </rPh>
    <phoneticPr fontId="3"/>
  </si>
  <si>
    <t>障害者総合支援法に基づく障害福祉サービス事業</t>
    <rPh sb="0" eb="3">
      <t>ショウガイシャ</t>
    </rPh>
    <rPh sb="3" eb="5">
      <t>ソウゴウ</t>
    </rPh>
    <rPh sb="5" eb="7">
      <t>シエン</t>
    </rPh>
    <rPh sb="7" eb="8">
      <t>ホウ</t>
    </rPh>
    <rPh sb="9" eb="10">
      <t>モト</t>
    </rPh>
    <rPh sb="12" eb="14">
      <t>ショウガイ</t>
    </rPh>
    <rPh sb="14" eb="16">
      <t>フクシ</t>
    </rPh>
    <rPh sb="20" eb="22">
      <t>ジギョウ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</si>
</sst>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
    <numFmt numFmtId="177" formatCode="#,##0;&quot;△ &quot;#,##0"/>
  </numFmts>
  <fonts count="23">
    <font>
      <sz val="11"/>
      <color theme="1"/>
      <name val="ＭＳ Ｐゴシック"/>
      <family val="2"/>
      <charset val="128"/>
      <scheme val="minor"/>
    </font>
    <font>
      <sz val="10"/>
      <name val="ＭＳ Ｐゴシック"/>
      <family val="3"/>
      <charset val="128"/>
    </font>
    <font>
      <sz val="11"/>
      <name val="ＭＳ Ｐゴシック"/>
      <family val="3"/>
      <charset val="128"/>
    </font>
    <font>
      <sz val="6"/>
      <name val="ＭＳ Ｐゴシック"/>
      <family val="2"/>
      <charset val="128"/>
      <scheme val="minor"/>
    </font>
    <font>
      <u/>
      <sz val="11"/>
      <name val="ＭＳ Ｐゴシック"/>
      <family val="3"/>
      <charset val="128"/>
    </font>
    <font>
      <sz val="14"/>
      <name val="ＭＳ Ｐゴシック"/>
      <family val="3"/>
      <charset val="128"/>
    </font>
    <font>
      <u/>
      <sz val="14"/>
      <name val="ＭＳ Ｐゴシック"/>
      <family val="3"/>
      <charset val="128"/>
    </font>
    <font>
      <u/>
      <sz val="14"/>
      <color theme="1"/>
      <name val="ＭＳ Ｐゴシック"/>
      <family val="2"/>
      <charset val="128"/>
      <scheme val="minor"/>
    </font>
    <font>
      <sz val="12"/>
      <name val="ＭＳ Ｐゴシック"/>
      <family val="3"/>
      <charset val="128"/>
    </font>
    <font>
      <sz val="9"/>
      <color theme="1"/>
      <name val="ＭＳ Ｐゴシック"/>
      <family val="2"/>
      <charset val="128"/>
      <scheme val="minor"/>
    </font>
    <font>
      <sz val="9"/>
      <color theme="1"/>
      <name val="ＭＳ Ｐゴシック"/>
      <family val="3"/>
      <charset val="128"/>
      <scheme val="minor"/>
    </font>
    <font>
      <b/>
      <sz val="16"/>
      <color theme="1"/>
      <name val="ＭＳ Ｐゴシック"/>
      <family val="3"/>
      <charset val="128"/>
      <scheme val="minor"/>
    </font>
    <font>
      <b/>
      <sz val="12"/>
      <color theme="1"/>
      <name val="ＭＳ Ｐゴシック"/>
      <family val="3"/>
      <charset val="128"/>
      <scheme val="minor"/>
    </font>
    <font>
      <b/>
      <sz val="20"/>
      <color theme="1"/>
      <name val="ＭＳ Ｐゴシック"/>
      <family val="3"/>
      <charset val="128"/>
      <scheme val="minor"/>
    </font>
    <font>
      <b/>
      <sz val="14"/>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u/>
      <sz val="20"/>
      <color theme="1"/>
      <name val="ＭＳ Ｐゴシック"/>
      <family val="2"/>
      <charset val="128"/>
      <scheme val="minor"/>
    </font>
    <font>
      <sz val="20"/>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0.5"/>
      <color theme="1"/>
      <name val="ＭＳ Ｐゴシック"/>
      <family val="2"/>
      <charset val="128"/>
      <scheme val="minor"/>
    </font>
    <font>
      <sz val="10.5"/>
      <color theme="1"/>
      <name val="ＭＳ Ｐゴシック"/>
      <family val="3"/>
      <charset val="128"/>
      <scheme val="minor"/>
    </font>
  </fonts>
  <fills count="2">
    <fill>
      <patternFill patternType="none"/>
    </fill>
    <fill>
      <patternFill patternType="gray125"/>
    </fill>
  </fills>
  <borders count="17">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38" fontId="15" fillId="0" borderId="0" applyFont="0" applyFill="0" applyBorder="0" applyAlignment="0" applyProtection="0">
      <alignment vertical="center"/>
    </xf>
  </cellStyleXfs>
  <cellXfs count="186">
    <xf numFmtId="0" fontId="0" fillId="0" borderId="0" xfId="0">
      <alignment vertical="center"/>
    </xf>
    <xf numFmtId="0" fontId="0" fillId="0" borderId="0" xfId="0">
      <alignment vertical="center"/>
    </xf>
    <xf numFmtId="49" fontId="2" fillId="0" borderId="0" xfId="1" applyNumberFormat="1" applyFont="1" applyAlignment="1">
      <alignment horizontal="left" vertical="center"/>
    </xf>
    <xf numFmtId="49" fontId="2" fillId="0" borderId="0" xfId="1" applyNumberFormat="1" applyFont="1">
      <alignment vertical="center"/>
    </xf>
    <xf numFmtId="0" fontId="2" fillId="0" borderId="0" xfId="1" applyFont="1">
      <alignment vertical="center"/>
    </xf>
    <xf numFmtId="176" fontId="2" fillId="0" borderId="0" xfId="1" applyNumberFormat="1" applyFont="1">
      <alignment vertical="center"/>
    </xf>
    <xf numFmtId="49" fontId="4" fillId="0" borderId="0" xfId="1" applyNumberFormat="1" applyFont="1">
      <alignment vertical="center"/>
    </xf>
    <xf numFmtId="49" fontId="2" fillId="0" borderId="0" xfId="1" applyNumberFormat="1" applyFont="1" applyAlignment="1">
      <alignment horizontal="right" vertical="center"/>
    </xf>
    <xf numFmtId="49" fontId="2" fillId="0" borderId="5" xfId="1" applyNumberFormat="1" applyFont="1" applyBorder="1">
      <alignment vertical="center"/>
    </xf>
    <xf numFmtId="176" fontId="2" fillId="0" borderId="5" xfId="1" applyNumberFormat="1" applyFont="1" applyBorder="1">
      <alignment vertical="center"/>
    </xf>
    <xf numFmtId="0" fontId="2" fillId="0" borderId="5" xfId="1" applyFont="1" applyBorder="1">
      <alignment vertical="center"/>
    </xf>
    <xf numFmtId="49" fontId="2" fillId="0" borderId="6" xfId="1" applyNumberFormat="1" applyFont="1" applyBorder="1">
      <alignment vertical="center"/>
    </xf>
    <xf numFmtId="176" fontId="2" fillId="0" borderId="6" xfId="1" applyNumberFormat="1" applyFont="1" applyBorder="1">
      <alignment vertical="center"/>
    </xf>
    <xf numFmtId="0" fontId="2" fillId="0" borderId="6" xfId="1" applyFont="1" applyBorder="1">
      <alignment vertical="center"/>
    </xf>
    <xf numFmtId="176" fontId="2" fillId="0" borderId="6" xfId="1" quotePrefix="1" applyNumberFormat="1" applyFont="1" applyBorder="1">
      <alignment vertical="center"/>
    </xf>
    <xf numFmtId="176" fontId="2" fillId="0" borderId="7" xfId="1" quotePrefix="1" applyNumberFormat="1" applyFont="1" applyBorder="1">
      <alignment vertical="center"/>
    </xf>
    <xf numFmtId="176" fontId="2" fillId="0" borderId="2" xfId="1" quotePrefix="1" applyNumberFormat="1" applyFont="1" applyBorder="1">
      <alignment vertical="center"/>
    </xf>
    <xf numFmtId="49" fontId="2" fillId="0" borderId="6" xfId="2" applyNumberFormat="1" applyFont="1" applyBorder="1">
      <alignment vertical="center"/>
    </xf>
    <xf numFmtId="49" fontId="2" fillId="0" borderId="7" xfId="1" applyNumberFormat="1" applyFont="1" applyBorder="1">
      <alignment vertical="center"/>
    </xf>
    <xf numFmtId="0" fontId="2" fillId="0" borderId="7" xfId="1" applyFont="1" applyBorder="1">
      <alignment vertical="center"/>
    </xf>
    <xf numFmtId="49" fontId="4" fillId="0" borderId="0" xfId="1" applyNumberFormat="1" applyFont="1" applyAlignment="1">
      <alignment horizontal="center" vertical="center"/>
    </xf>
    <xf numFmtId="49" fontId="1" fillId="0" borderId="0" xfId="1" applyNumberFormat="1" applyFont="1">
      <alignment vertical="center"/>
    </xf>
    <xf numFmtId="49" fontId="2" fillId="0" borderId="2" xfId="2" applyNumberFormat="1" applyFont="1" applyBorder="1" applyAlignment="1">
      <alignment horizontal="center" vertical="center"/>
    </xf>
    <xf numFmtId="49" fontId="5" fillId="0" borderId="0" xfId="1" applyNumberFormat="1" applyFont="1" applyAlignment="1">
      <alignment horizontal="center" vertical="center"/>
    </xf>
    <xf numFmtId="49" fontId="2" fillId="0" borderId="0" xfId="2" applyNumberFormat="1" applyFont="1" applyBorder="1">
      <alignment vertical="center"/>
    </xf>
    <xf numFmtId="177" fontId="8" fillId="0" borderId="6" xfId="1" applyNumberFormat="1" applyFont="1" applyBorder="1">
      <alignment vertical="center"/>
    </xf>
    <xf numFmtId="177" fontId="8" fillId="0" borderId="7" xfId="1" applyNumberFormat="1" applyFont="1" applyBorder="1">
      <alignment vertical="center"/>
    </xf>
    <xf numFmtId="177" fontId="8" fillId="0" borderId="6" xfId="1" quotePrefix="1" applyNumberFormat="1" applyFont="1" applyBorder="1">
      <alignment vertical="center"/>
    </xf>
    <xf numFmtId="177" fontId="8" fillId="0" borderId="7" xfId="1" quotePrefix="1" applyNumberFormat="1" applyFont="1" applyBorder="1">
      <alignment vertical="center"/>
    </xf>
    <xf numFmtId="177" fontId="8" fillId="0" borderId="2" xfId="1" applyNumberFormat="1" applyFont="1" applyBorder="1">
      <alignment vertical="center"/>
    </xf>
    <xf numFmtId="49" fontId="8" fillId="0" borderId="6" xfId="1" applyNumberFormat="1" applyFont="1" applyBorder="1">
      <alignment vertical="center"/>
    </xf>
    <xf numFmtId="49" fontId="8" fillId="0" borderId="7" xfId="1" applyNumberFormat="1" applyFont="1" applyBorder="1">
      <alignment vertical="center"/>
    </xf>
    <xf numFmtId="177" fontId="8" fillId="0" borderId="8" xfId="1" applyNumberFormat="1" applyFont="1" applyBorder="1">
      <alignment vertical="center"/>
    </xf>
    <xf numFmtId="49" fontId="8" fillId="0" borderId="6" xfId="1" applyNumberFormat="1" applyFont="1" applyBorder="1" applyAlignment="1">
      <alignment vertical="center"/>
    </xf>
    <xf numFmtId="49" fontId="8" fillId="0" borderId="5" xfId="1" applyNumberFormat="1" applyFont="1" applyBorder="1">
      <alignment vertical="center"/>
    </xf>
    <xf numFmtId="49" fontId="2" fillId="0" borderId="2" xfId="1" applyNumberFormat="1" applyFont="1" applyBorder="1" applyAlignment="1">
      <alignment horizontal="distributed" vertical="center" indent="1"/>
    </xf>
    <xf numFmtId="49" fontId="2" fillId="0" borderId="2" xfId="2" applyNumberFormat="1" applyFont="1" applyBorder="1" applyAlignment="1">
      <alignment horizontal="distributed" vertical="center" indent="1"/>
    </xf>
    <xf numFmtId="49" fontId="2" fillId="0" borderId="2" xfId="1" applyNumberFormat="1" applyFont="1" applyBorder="1" applyAlignment="1">
      <alignment horizontal="center" vertical="center"/>
    </xf>
    <xf numFmtId="177" fontId="8" fillId="0" borderId="9" xfId="1" applyNumberFormat="1" applyFont="1" applyBorder="1">
      <alignment vertical="center"/>
    </xf>
    <xf numFmtId="177" fontId="8" fillId="0" borderId="5" xfId="1" quotePrefix="1" applyNumberFormat="1" applyFont="1" applyBorder="1">
      <alignment vertical="center"/>
    </xf>
    <xf numFmtId="177" fontId="8" fillId="0" borderId="10" xfId="1" applyNumberFormat="1" applyFont="1" applyBorder="1">
      <alignment vertical="center"/>
    </xf>
    <xf numFmtId="177" fontId="8" fillId="0" borderId="11" xfId="1" applyNumberFormat="1" applyFont="1" applyBorder="1">
      <alignment vertical="center"/>
    </xf>
    <xf numFmtId="0" fontId="0" fillId="0" borderId="5" xfId="0" applyBorder="1">
      <alignment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2" xfId="0" applyBorder="1">
      <alignment vertical="center"/>
    </xf>
    <xf numFmtId="0" fontId="0" fillId="0" borderId="13" xfId="0" applyBorder="1">
      <alignment vertical="center"/>
    </xf>
    <xf numFmtId="0" fontId="0" fillId="0" borderId="10" xfId="0" applyBorder="1">
      <alignment vertical="center"/>
    </xf>
    <xf numFmtId="0" fontId="0" fillId="0" borderId="0" xfId="0" applyBorder="1" applyAlignment="1">
      <alignment horizontal="center" vertical="center"/>
    </xf>
    <xf numFmtId="0" fontId="0" fillId="0" borderId="9" xfId="0" applyBorder="1" applyAlignment="1">
      <alignment horizontal="center" vertical="center"/>
    </xf>
    <xf numFmtId="0" fontId="0" fillId="0" borderId="15" xfId="0" applyBorder="1" applyAlignment="1">
      <alignment horizontal="center" vertical="center"/>
    </xf>
    <xf numFmtId="0" fontId="0" fillId="0" borderId="11" xfId="0" applyBorder="1" applyAlignment="1">
      <alignment horizontal="center" vertical="center"/>
    </xf>
    <xf numFmtId="0" fontId="0" fillId="0" borderId="5" xfId="0" applyBorder="1" applyAlignment="1">
      <alignment horizontal="center" vertical="center"/>
    </xf>
    <xf numFmtId="0" fontId="0" fillId="0" borderId="7" xfId="0" applyBorder="1">
      <alignment vertical="center"/>
    </xf>
    <xf numFmtId="0" fontId="0" fillId="0" borderId="0" xfId="0" applyBorder="1">
      <alignment vertical="center"/>
    </xf>
    <xf numFmtId="0" fontId="9" fillId="0" borderId="0" xfId="0" applyFont="1" applyBorder="1" applyAlignment="1">
      <alignment horizontal="center" vertical="center"/>
    </xf>
    <xf numFmtId="56" fontId="10" fillId="0" borderId="0" xfId="0" applyNumberFormat="1" applyFont="1" applyBorder="1" applyAlignment="1">
      <alignment horizontal="center" vertical="center"/>
    </xf>
    <xf numFmtId="0" fontId="11" fillId="0" borderId="0" xfId="0" applyFont="1">
      <alignment vertical="center"/>
    </xf>
    <xf numFmtId="0" fontId="14" fillId="0" borderId="0" xfId="0" applyFont="1">
      <alignment vertical="center"/>
    </xf>
    <xf numFmtId="0" fontId="0" fillId="0" borderId="6" xfId="0" applyBorder="1">
      <alignment vertical="center"/>
    </xf>
    <xf numFmtId="176" fontId="0" fillId="0" borderId="0" xfId="0" applyNumberFormat="1">
      <alignment vertical="center"/>
    </xf>
    <xf numFmtId="49" fontId="2" fillId="0" borderId="4" xfId="2" applyNumberFormat="1" applyFont="1" applyBorder="1" applyAlignment="1">
      <alignment horizontal="distributed" vertical="center" indent="1"/>
    </xf>
    <xf numFmtId="49" fontId="2" fillId="0" borderId="8" xfId="1" applyNumberFormat="1" applyFont="1" applyBorder="1">
      <alignment vertical="center"/>
    </xf>
    <xf numFmtId="0" fontId="8" fillId="0" borderId="6" xfId="1" applyFont="1" applyBorder="1">
      <alignment vertical="center"/>
    </xf>
    <xf numFmtId="0" fontId="16" fillId="0" borderId="5" xfId="0" applyFont="1" applyBorder="1" applyAlignment="1">
      <alignment horizontal="center" vertical="center"/>
    </xf>
    <xf numFmtId="0" fontId="16" fillId="0" borderId="0" xfId="0" applyFont="1" applyBorder="1" applyAlignment="1">
      <alignment horizontal="center" vertical="center"/>
    </xf>
    <xf numFmtId="0" fontId="16" fillId="0" borderId="9" xfId="0" applyFont="1" applyBorder="1" applyAlignment="1">
      <alignment horizontal="center" vertical="center"/>
    </xf>
    <xf numFmtId="0" fontId="10" fillId="0" borderId="5" xfId="0" applyFont="1" applyBorder="1" applyAlignment="1">
      <alignment horizontal="center" vertical="center"/>
    </xf>
    <xf numFmtId="38" fontId="0" fillId="0" borderId="2" xfId="3" applyFont="1" applyBorder="1">
      <alignment vertical="center"/>
    </xf>
    <xf numFmtId="38" fontId="16" fillId="0" borderId="2" xfId="3" applyFont="1" applyBorder="1" applyAlignment="1">
      <alignment horizontal="right" vertical="center"/>
    </xf>
    <xf numFmtId="38" fontId="0" fillId="0" borderId="2" xfId="3" applyFont="1" applyBorder="1" applyAlignment="1">
      <alignment horizontal="right" vertical="center"/>
    </xf>
    <xf numFmtId="0" fontId="16" fillId="0" borderId="14" xfId="0" applyFont="1" applyBorder="1">
      <alignment vertical="center"/>
    </xf>
    <xf numFmtId="0" fontId="16" fillId="0" borderId="15" xfId="0" applyFont="1" applyBorder="1">
      <alignment vertical="center"/>
    </xf>
    <xf numFmtId="0" fontId="16" fillId="0" borderId="11" xfId="0" applyFont="1" applyBorder="1">
      <alignment vertical="center"/>
    </xf>
    <xf numFmtId="0" fontId="2" fillId="0" borderId="0" xfId="1" applyFont="1" applyBorder="1">
      <alignment vertical="center"/>
    </xf>
    <xf numFmtId="49" fontId="8" fillId="0" borderId="0" xfId="1" applyNumberFormat="1" applyFont="1" applyBorder="1" applyAlignment="1">
      <alignment vertical="center"/>
    </xf>
    <xf numFmtId="0" fontId="8" fillId="0" borderId="0" xfId="1" applyFont="1" applyBorder="1">
      <alignment vertical="center"/>
    </xf>
    <xf numFmtId="0" fontId="2" fillId="0" borderId="0" xfId="1" applyFont="1" applyFill="1" applyBorder="1">
      <alignment vertical="center"/>
    </xf>
    <xf numFmtId="49" fontId="8" fillId="0" borderId="0" xfId="1" applyNumberFormat="1" applyFont="1" applyFill="1" applyBorder="1" applyAlignment="1">
      <alignment vertical="center"/>
    </xf>
    <xf numFmtId="38" fontId="16" fillId="0" borderId="8" xfId="3" applyFont="1" applyBorder="1" applyAlignment="1">
      <alignment horizontal="right" vertical="center"/>
    </xf>
    <xf numFmtId="38" fontId="16" fillId="0" borderId="6" xfId="3" applyFont="1" applyBorder="1" applyAlignment="1">
      <alignment horizontal="right" vertical="center"/>
    </xf>
    <xf numFmtId="38" fontId="16" fillId="0" borderId="14" xfId="3" applyFont="1" applyBorder="1" applyAlignment="1">
      <alignment horizontal="right" vertical="center"/>
    </xf>
    <xf numFmtId="38" fontId="16" fillId="0" borderId="7" xfId="3" applyFont="1" applyBorder="1" applyAlignment="1">
      <alignment horizontal="right" vertical="center"/>
    </xf>
    <xf numFmtId="38" fontId="16" fillId="0" borderId="5" xfId="3" applyFont="1" applyBorder="1" applyAlignment="1">
      <alignment horizontal="right" vertical="center"/>
    </xf>
    <xf numFmtId="38" fontId="16" fillId="0" borderId="12" xfId="3" applyFont="1" applyBorder="1" applyAlignment="1">
      <alignment horizontal="right" vertical="center"/>
    </xf>
    <xf numFmtId="38" fontId="16" fillId="0" borderId="10" xfId="3" applyFont="1" applyBorder="1" applyAlignment="1">
      <alignment horizontal="right" vertical="center"/>
    </xf>
    <xf numFmtId="38" fontId="0" fillId="0" borderId="6" xfId="3" applyFont="1" applyBorder="1" applyAlignment="1">
      <alignment horizontal="right" vertical="center"/>
    </xf>
    <xf numFmtId="38" fontId="0" fillId="0" borderId="8" xfId="3" applyFont="1" applyBorder="1" applyAlignment="1">
      <alignment horizontal="right" vertical="center"/>
    </xf>
    <xf numFmtId="38" fontId="0" fillId="0" borderId="9" xfId="3" applyFont="1" applyBorder="1" applyAlignment="1">
      <alignment horizontal="right" vertical="center"/>
    </xf>
    <xf numFmtId="38" fontId="0" fillId="0" borderId="7" xfId="3" applyFont="1" applyBorder="1" applyAlignment="1">
      <alignment horizontal="right" vertical="center"/>
    </xf>
    <xf numFmtId="38" fontId="0" fillId="0" borderId="14" xfId="3" applyFont="1" applyBorder="1" applyAlignment="1">
      <alignment horizontal="right" vertical="center"/>
    </xf>
    <xf numFmtId="38" fontId="0" fillId="0" borderId="11" xfId="3" applyFont="1" applyBorder="1" applyAlignment="1">
      <alignment horizontal="right" vertical="center"/>
    </xf>
    <xf numFmtId="38" fontId="16" fillId="0" borderId="12" xfId="3" applyFont="1" applyBorder="1" applyAlignment="1">
      <alignment horizontal="center" vertical="center"/>
    </xf>
    <xf numFmtId="38" fontId="16" fillId="0" borderId="5" xfId="3" applyFont="1" applyBorder="1" applyAlignment="1">
      <alignment horizontal="center" vertical="center"/>
    </xf>
    <xf numFmtId="38" fontId="16" fillId="0" borderId="10" xfId="3" applyFont="1" applyBorder="1" applyAlignment="1">
      <alignment horizontal="center" vertical="center"/>
    </xf>
    <xf numFmtId="38" fontId="16" fillId="0" borderId="9" xfId="3" applyFont="1" applyBorder="1" applyAlignment="1">
      <alignment horizontal="right" vertical="center"/>
    </xf>
    <xf numFmtId="38" fontId="16" fillId="0" borderId="11" xfId="3" applyFont="1" applyBorder="1" applyAlignment="1">
      <alignment horizontal="right" vertical="center"/>
    </xf>
    <xf numFmtId="38" fontId="0" fillId="0" borderId="11" xfId="3" applyFont="1" applyBorder="1">
      <alignment vertical="center"/>
    </xf>
    <xf numFmtId="38" fontId="0" fillId="0" borderId="7" xfId="3" applyFont="1" applyBorder="1">
      <alignment vertical="center"/>
    </xf>
    <xf numFmtId="38" fontId="0" fillId="0" borderId="16" xfId="3" applyFont="1" applyBorder="1">
      <alignment vertical="center"/>
    </xf>
    <xf numFmtId="0" fontId="0" fillId="0" borderId="9" xfId="0" applyBorder="1" applyAlignment="1">
      <alignment horizontal="center" vertical="center"/>
    </xf>
    <xf numFmtId="0" fontId="0" fillId="0" borderId="14" xfId="0" applyBorder="1" applyAlignment="1">
      <alignment horizontal="center" vertical="center"/>
    </xf>
    <xf numFmtId="0" fontId="0" fillId="0" borderId="11" xfId="0" applyBorder="1" applyAlignment="1">
      <alignment horizontal="center" vertical="center"/>
    </xf>
    <xf numFmtId="3" fontId="0" fillId="0" borderId="9" xfId="0" applyNumberFormat="1" applyBorder="1" applyAlignment="1">
      <alignment horizontal="center" vertical="center"/>
    </xf>
    <xf numFmtId="0" fontId="0" fillId="0" borderId="11" xfId="0" applyBorder="1" applyAlignment="1">
      <alignment horizontal="center" vertical="center"/>
    </xf>
    <xf numFmtId="0" fontId="0" fillId="0" borderId="14" xfId="0" applyBorder="1" applyAlignment="1">
      <alignment horizontal="center" vertical="center"/>
    </xf>
    <xf numFmtId="176" fontId="2" fillId="0" borderId="6" xfId="1" quotePrefix="1" applyNumberFormat="1" applyFont="1" applyBorder="1" applyAlignment="1">
      <alignment horizontal="right" vertical="center"/>
    </xf>
    <xf numFmtId="177" fontId="2" fillId="0" borderId="6" xfId="1" quotePrefix="1" applyNumberFormat="1" applyFont="1" applyBorder="1" applyAlignment="1">
      <alignment horizontal="right" vertical="center"/>
    </xf>
    <xf numFmtId="38" fontId="0" fillId="0" borderId="0" xfId="0" applyNumberFormat="1">
      <alignment vertical="center"/>
    </xf>
    <xf numFmtId="0" fontId="0" fillId="0" borderId="15" xfId="0" applyBorder="1" applyAlignment="1">
      <alignment horizontal="center" vertical="center"/>
    </xf>
    <xf numFmtId="56" fontId="10" fillId="0" borderId="0" xfId="0" applyNumberFormat="1" applyFont="1" applyBorder="1" applyAlignment="1">
      <alignment horizontal="center" vertical="center" textRotation="255"/>
    </xf>
    <xf numFmtId="0" fontId="0" fillId="0" borderId="12" xfId="0" applyBorder="1" applyAlignment="1">
      <alignment vertical="center" wrapText="1"/>
    </xf>
    <xf numFmtId="0" fontId="0" fillId="0" borderId="10" xfId="0" applyBorder="1" applyAlignment="1">
      <alignment vertical="center" wrapText="1"/>
    </xf>
    <xf numFmtId="0" fontId="0" fillId="0" borderId="6" xfId="0" applyBorder="1" applyAlignment="1">
      <alignment vertical="center"/>
    </xf>
    <xf numFmtId="0" fontId="0" fillId="0" borderId="8" xfId="0" applyBorder="1" applyAlignment="1">
      <alignment vertical="center" wrapText="1"/>
    </xf>
    <xf numFmtId="0" fontId="0" fillId="0" borderId="9" xfId="0" applyBorder="1" applyAlignment="1">
      <alignment vertical="center" wrapText="1"/>
    </xf>
    <xf numFmtId="0" fontId="0" fillId="0" borderId="14" xfId="0" applyBorder="1" applyAlignment="1">
      <alignment vertical="center" wrapText="1"/>
    </xf>
    <xf numFmtId="0" fontId="0" fillId="0" borderId="11" xfId="0" applyBorder="1" applyAlignment="1">
      <alignment vertical="center" wrapText="1"/>
    </xf>
    <xf numFmtId="38" fontId="0" fillId="0" borderId="6" xfId="3" applyFont="1" applyBorder="1" applyAlignment="1">
      <alignment horizontal="center" vertical="center"/>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0" fillId="0" borderId="6" xfId="0" applyFont="1" applyBorder="1" applyAlignment="1">
      <alignment vertical="center"/>
    </xf>
    <xf numFmtId="0" fontId="19" fillId="0" borderId="6" xfId="0" applyFont="1" applyBorder="1" applyAlignment="1">
      <alignment horizontal="center" vertical="center"/>
    </xf>
    <xf numFmtId="0" fontId="21" fillId="0" borderId="0" xfId="0" applyFont="1">
      <alignment vertical="center"/>
    </xf>
    <xf numFmtId="0" fontId="22" fillId="0" borderId="0" xfId="0" applyFont="1">
      <alignment vertical="center"/>
    </xf>
    <xf numFmtId="0" fontId="7" fillId="0" borderId="0" xfId="0" applyFont="1" applyAlignment="1">
      <alignment horizontal="center" vertical="center"/>
    </xf>
    <xf numFmtId="49" fontId="2" fillId="0" borderId="0" xfId="1" applyNumberFormat="1" applyFont="1" applyAlignment="1">
      <alignment horizontal="center" vertical="center"/>
    </xf>
    <xf numFmtId="49" fontId="2" fillId="0" borderId="2" xfId="1" applyNumberFormat="1" applyFont="1" applyBorder="1" applyAlignment="1">
      <alignment horizontal="distributed" vertical="center" indent="1"/>
    </xf>
    <xf numFmtId="49" fontId="2" fillId="0" borderId="2" xfId="2" applyNumberFormat="1" applyFont="1" applyBorder="1" applyAlignment="1">
      <alignment horizontal="distributed" vertical="center" indent="1"/>
    </xf>
    <xf numFmtId="49" fontId="2" fillId="0" borderId="1" xfId="2" applyNumberFormat="1" applyFont="1" applyBorder="1" applyAlignment="1">
      <alignment horizontal="distributed" vertical="center" indent="1"/>
    </xf>
    <xf numFmtId="49" fontId="2" fillId="0" borderId="4" xfId="2" applyNumberFormat="1" applyFont="1" applyBorder="1" applyAlignment="1">
      <alignment horizontal="distributed" vertical="center" indent="1"/>
    </xf>
    <xf numFmtId="49" fontId="6" fillId="0" borderId="0" xfId="1" applyNumberFormat="1" applyFont="1" applyAlignment="1">
      <alignment horizontal="center" vertical="center"/>
    </xf>
    <xf numFmtId="49" fontId="2" fillId="0" borderId="2" xfId="1" applyNumberFormat="1" applyFont="1" applyBorder="1" applyAlignment="1">
      <alignment horizontal="center" vertical="center"/>
    </xf>
    <xf numFmtId="49" fontId="2" fillId="0" borderId="8" xfId="1" applyNumberFormat="1" applyFont="1" applyBorder="1" applyAlignment="1">
      <alignment vertical="center"/>
    </xf>
    <xf numFmtId="0" fontId="16" fillId="0" borderId="0" xfId="0" applyFont="1" applyBorder="1" applyAlignment="1">
      <alignment vertical="center"/>
    </xf>
    <xf numFmtId="0" fontId="17" fillId="0" borderId="0" xfId="0" applyFont="1" applyAlignment="1">
      <alignment horizontal="center" vertical="center"/>
    </xf>
    <xf numFmtId="0" fontId="18" fillId="0" borderId="0" xfId="0" applyFont="1" applyAlignment="1">
      <alignment horizontal="center" vertical="center"/>
    </xf>
    <xf numFmtId="0" fontId="2" fillId="0" borderId="8" xfId="1" applyFont="1" applyBorder="1" applyAlignment="1">
      <alignment vertical="center"/>
    </xf>
    <xf numFmtId="0" fontId="0" fillId="0" borderId="2" xfId="0" applyFont="1" applyBorder="1" applyAlignment="1">
      <alignment horizontal="center" vertical="center"/>
    </xf>
    <xf numFmtId="0" fontId="16" fillId="0" borderId="2" xfId="0" applyFont="1" applyBorder="1" applyAlignment="1">
      <alignment horizontal="center" vertical="center"/>
    </xf>
    <xf numFmtId="0" fontId="16" fillId="0" borderId="9" xfId="0" applyFont="1" applyBorder="1" applyAlignment="1">
      <alignment vertical="center"/>
    </xf>
    <xf numFmtId="0" fontId="9" fillId="0" borderId="2" xfId="0" applyFont="1" applyBorder="1" applyAlignment="1">
      <alignment horizontal="center" vertical="center"/>
    </xf>
    <xf numFmtId="0" fontId="10" fillId="0" borderId="2" xfId="0" applyFont="1" applyBorder="1" applyAlignment="1">
      <alignment horizontal="center" vertical="center"/>
    </xf>
    <xf numFmtId="0" fontId="0" fillId="0" borderId="0" xfId="0" applyAlignment="1">
      <alignment horizontal="center" vertical="center"/>
    </xf>
    <xf numFmtId="0" fontId="0" fillId="0" borderId="15" xfId="0" applyBorder="1" applyAlignment="1">
      <alignment vertical="center"/>
    </xf>
    <xf numFmtId="49" fontId="2" fillId="0" borderId="8" xfId="1" applyNumberFormat="1" applyFont="1" applyFill="1" applyBorder="1" applyAlignment="1">
      <alignment vertical="center"/>
    </xf>
    <xf numFmtId="0" fontId="16" fillId="0" borderId="0" xfId="0" applyFont="1" applyAlignment="1">
      <alignment vertical="center"/>
    </xf>
    <xf numFmtId="49" fontId="2" fillId="0" borderId="12" xfId="1" applyNumberFormat="1" applyFont="1" applyBorder="1" applyAlignment="1">
      <alignment vertical="center"/>
    </xf>
    <xf numFmtId="0" fontId="16" fillId="0" borderId="13" xfId="0" applyFont="1" applyBorder="1" applyAlignment="1">
      <alignment vertical="center"/>
    </xf>
    <xf numFmtId="49" fontId="2" fillId="0" borderId="3" xfId="1" applyNumberFormat="1" applyFont="1" applyBorder="1" applyAlignment="1">
      <alignment vertical="center"/>
    </xf>
    <xf numFmtId="49" fontId="2" fillId="0" borderId="1" xfId="1" applyNumberFormat="1" applyFont="1" applyBorder="1" applyAlignment="1">
      <alignment vertical="center"/>
    </xf>
    <xf numFmtId="49" fontId="2" fillId="0" borderId="4" xfId="1" applyNumberFormat="1" applyFont="1" applyBorder="1" applyAlignment="1">
      <alignment vertical="center"/>
    </xf>
    <xf numFmtId="0" fontId="9" fillId="0" borderId="5" xfId="0" applyFont="1" applyBorder="1" applyAlignment="1">
      <alignment horizontal="justify" vertical="center" wrapText="1"/>
    </xf>
    <xf numFmtId="0" fontId="10" fillId="0" borderId="6" xfId="0" applyFont="1" applyBorder="1" applyAlignment="1">
      <alignment horizontal="justify" vertical="center" wrapText="1"/>
    </xf>
    <xf numFmtId="0" fontId="10" fillId="0" borderId="7" xfId="0" applyFont="1" applyBorder="1" applyAlignment="1">
      <alignment horizontal="justify"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38" fontId="0" fillId="0" borderId="5" xfId="3" applyFont="1" applyBorder="1" applyAlignment="1">
      <alignment horizontal="center" vertical="center"/>
    </xf>
    <xf numFmtId="38" fontId="0" fillId="0" borderId="6" xfId="3" applyFont="1" applyBorder="1" applyAlignment="1">
      <alignment horizontal="center" vertical="center"/>
    </xf>
    <xf numFmtId="38" fontId="0" fillId="0" borderId="7" xfId="3" applyFont="1" applyBorder="1" applyAlignment="1">
      <alignment horizontal="center"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13" fillId="0" borderId="0" xfId="0" applyFont="1" applyAlignment="1">
      <alignment horizontal="center" vertical="center"/>
    </xf>
    <xf numFmtId="0" fontId="12" fillId="0" borderId="0" xfId="0" applyFont="1" applyAlignment="1">
      <alignment horizontal="center" vertical="center"/>
    </xf>
    <xf numFmtId="0" fontId="0" fillId="0" borderId="0" xfId="0" applyAlignment="1">
      <alignment horizontal="left" vertical="center"/>
    </xf>
    <xf numFmtId="0" fontId="0" fillId="0" borderId="15" xfId="0" applyBorder="1" applyAlignment="1">
      <alignment horizontal="center" vertical="center"/>
    </xf>
    <xf numFmtId="0" fontId="0" fillId="0" borderId="11" xfId="0" applyBorder="1" applyAlignment="1">
      <alignment horizontal="center" vertical="center"/>
    </xf>
    <xf numFmtId="0" fontId="10" fillId="0" borderId="6" xfId="0" applyFont="1" applyBorder="1" applyAlignment="1">
      <alignment horizontal="center" vertical="center" textRotation="255"/>
    </xf>
    <xf numFmtId="0" fontId="0" fillId="0" borderId="6" xfId="0" applyBorder="1" applyAlignment="1">
      <alignment horizontal="center" vertical="center" textRotation="255"/>
    </xf>
    <xf numFmtId="0" fontId="0" fillId="0" borderId="5" xfId="0" applyBorder="1" applyAlignment="1">
      <alignment horizontal="justify" vertical="center" wrapText="1"/>
    </xf>
    <xf numFmtId="0" fontId="0" fillId="0" borderId="6" xfId="0" applyBorder="1" applyAlignment="1">
      <alignment horizontal="justify" vertical="center" wrapText="1"/>
    </xf>
    <xf numFmtId="0" fontId="0" fillId="0" borderId="7" xfId="0" applyBorder="1" applyAlignment="1">
      <alignment horizontal="justify" vertical="center" wrapText="1"/>
    </xf>
    <xf numFmtId="0" fontId="19"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5" xfId="0" applyFont="1" applyBorder="1" applyAlignment="1">
      <alignment horizontal="center" vertical="center" wrapText="1"/>
    </xf>
    <xf numFmtId="0" fontId="0" fillId="0" borderId="12" xfId="0" applyBorder="1" applyAlignment="1">
      <alignment horizontal="center" vertical="center" wrapText="1"/>
    </xf>
    <xf numFmtId="0" fontId="0" fillId="0" borderId="10" xfId="0" applyBorder="1" applyAlignment="1">
      <alignment horizontal="center" vertical="center" wrapText="1"/>
    </xf>
    <xf numFmtId="0" fontId="0" fillId="0" borderId="14"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xf>
    <xf numFmtId="0" fontId="0" fillId="0" borderId="10" xfId="0" applyBorder="1" applyAlignment="1">
      <alignment horizontal="center" vertical="center"/>
    </xf>
    <xf numFmtId="0" fontId="0" fillId="0" borderId="0" xfId="0" applyBorder="1" applyAlignment="1">
      <alignment horizontal="center" vertical="center"/>
    </xf>
  </cellXfs>
  <cellStyles count="4">
    <cellStyle name="桁区切り" xfId="3" builtinId="6"/>
    <cellStyle name="標準" xfId="0" builtinId="0"/>
    <cellStyle name="標準 2" xfId="1"/>
    <cellStyle name="標準_70B"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topLeftCell="A15" workbookViewId="0">
      <selection activeCell="D28" sqref="D28"/>
    </sheetView>
  </sheetViews>
  <sheetFormatPr defaultRowHeight="13.5"/>
  <cols>
    <col min="1" max="1" width="26.25" style="1" customWidth="1"/>
    <col min="2" max="2" width="16.625" style="1" customWidth="1"/>
    <col min="3" max="3" width="26.25" style="1" customWidth="1"/>
    <col min="4" max="4" width="16.625" style="1" customWidth="1"/>
    <col min="5" max="5" width="20.125" style="1" customWidth="1"/>
    <col min="6" max="16384" width="9" style="1"/>
  </cols>
  <sheetData>
    <row r="1" spans="1:5" ht="17.25">
      <c r="A1" s="125" t="s">
        <v>222</v>
      </c>
      <c r="B1" s="125"/>
      <c r="C1" s="125"/>
      <c r="D1" s="125"/>
    </row>
    <row r="2" spans="1:5" ht="13.5" customHeight="1">
      <c r="A2" s="20"/>
      <c r="B2" s="23"/>
      <c r="C2" s="23"/>
      <c r="D2" s="23"/>
    </row>
    <row r="3" spans="1:5">
      <c r="A3" s="126" t="s">
        <v>223</v>
      </c>
      <c r="B3" s="126"/>
      <c r="C3" s="126"/>
      <c r="D3" s="126"/>
    </row>
    <row r="4" spans="1:5">
      <c r="B4" s="3"/>
    </row>
    <row r="5" spans="1:5">
      <c r="A5" s="3" t="s">
        <v>80</v>
      </c>
      <c r="B5" s="3"/>
      <c r="D5" s="7" t="s">
        <v>37</v>
      </c>
    </row>
    <row r="6" spans="1:5" ht="21" customHeight="1">
      <c r="A6" s="127" t="s">
        <v>1</v>
      </c>
      <c r="B6" s="127"/>
      <c r="C6" s="128" t="s">
        <v>5</v>
      </c>
      <c r="D6" s="128"/>
      <c r="E6" s="5"/>
    </row>
    <row r="7" spans="1:5" ht="21" customHeight="1">
      <c r="A7" s="37" t="s">
        <v>38</v>
      </c>
      <c r="B7" s="37" t="s">
        <v>39</v>
      </c>
      <c r="C7" s="22" t="s">
        <v>38</v>
      </c>
      <c r="D7" s="22" t="s">
        <v>39</v>
      </c>
      <c r="E7" s="5"/>
    </row>
    <row r="8" spans="1:5" ht="21" customHeight="1">
      <c r="A8" s="8" t="s">
        <v>2</v>
      </c>
      <c r="B8" s="9"/>
      <c r="C8" s="24" t="s">
        <v>6</v>
      </c>
      <c r="D8" s="9"/>
      <c r="E8" s="5"/>
    </row>
    <row r="9" spans="1:5" ht="21" customHeight="1">
      <c r="A9" s="11" t="s">
        <v>52</v>
      </c>
      <c r="B9" s="14">
        <v>99770</v>
      </c>
      <c r="C9" s="24" t="s">
        <v>54</v>
      </c>
      <c r="D9" s="14">
        <v>11287068</v>
      </c>
      <c r="E9" s="5"/>
    </row>
    <row r="10" spans="1:5" ht="21" customHeight="1">
      <c r="A10" s="11" t="s">
        <v>53</v>
      </c>
      <c r="B10" s="14">
        <v>4235539</v>
      </c>
      <c r="C10" s="24" t="s">
        <v>84</v>
      </c>
      <c r="D10" s="14">
        <v>2513496</v>
      </c>
      <c r="E10" s="5"/>
    </row>
    <row r="11" spans="1:5" ht="21" customHeight="1">
      <c r="A11" s="11" t="s">
        <v>82</v>
      </c>
      <c r="B11" s="14">
        <v>5767745</v>
      </c>
      <c r="C11" s="24" t="s">
        <v>85</v>
      </c>
      <c r="D11" s="14">
        <v>180979</v>
      </c>
      <c r="E11" s="5"/>
    </row>
    <row r="12" spans="1:5" ht="21" customHeight="1">
      <c r="A12" s="11" t="s">
        <v>83</v>
      </c>
      <c r="B12" s="14">
        <v>311000</v>
      </c>
      <c r="C12" s="24" t="s">
        <v>86</v>
      </c>
      <c r="D12" s="14">
        <v>136844</v>
      </c>
      <c r="E12" s="5"/>
    </row>
    <row r="13" spans="1:5" ht="21" customHeight="1">
      <c r="A13" s="11" t="s">
        <v>40</v>
      </c>
      <c r="B13" s="14">
        <f>B9+B10+B11+B12</f>
        <v>10414054</v>
      </c>
      <c r="C13" s="24" t="s">
        <v>41</v>
      </c>
      <c r="D13" s="14">
        <f>D9+D10+D11+D12</f>
        <v>14118387</v>
      </c>
      <c r="E13" s="5"/>
    </row>
    <row r="14" spans="1:5" ht="21" customHeight="1">
      <c r="A14" s="59"/>
      <c r="B14" s="59"/>
      <c r="C14" s="24"/>
      <c r="D14" s="14"/>
      <c r="E14" s="5"/>
    </row>
    <row r="15" spans="1:5" ht="21" customHeight="1">
      <c r="A15" s="11" t="s">
        <v>3</v>
      </c>
      <c r="B15" s="12"/>
      <c r="C15" s="24"/>
      <c r="D15" s="14"/>
      <c r="E15" s="5"/>
    </row>
    <row r="16" spans="1:5" ht="21" customHeight="1">
      <c r="A16" s="11" t="s">
        <v>232</v>
      </c>
      <c r="B16" s="12">
        <v>225000</v>
      </c>
      <c r="C16" s="24"/>
      <c r="D16" s="14"/>
      <c r="E16" s="5"/>
    </row>
    <row r="17" spans="1:5" ht="21" customHeight="1">
      <c r="A17" s="11" t="s">
        <v>88</v>
      </c>
      <c r="B17" s="12">
        <v>328396</v>
      </c>
      <c r="C17" s="24" t="s">
        <v>7</v>
      </c>
      <c r="D17" s="14"/>
    </row>
    <row r="18" spans="1:5" ht="21" customHeight="1">
      <c r="A18" s="11" t="s">
        <v>89</v>
      </c>
      <c r="B18" s="12">
        <v>2807707</v>
      </c>
      <c r="C18" s="24" t="s">
        <v>87</v>
      </c>
      <c r="D18" s="14">
        <v>4730000</v>
      </c>
      <c r="E18" s="5"/>
    </row>
    <row r="19" spans="1:5" ht="21" customHeight="1">
      <c r="A19" s="11" t="s">
        <v>90</v>
      </c>
      <c r="B19" s="14">
        <v>783441</v>
      </c>
      <c r="C19" s="24"/>
      <c r="D19" s="14"/>
      <c r="E19" s="5"/>
    </row>
    <row r="20" spans="1:5" ht="21" customHeight="1">
      <c r="A20" s="11" t="s">
        <v>196</v>
      </c>
      <c r="B20" s="14">
        <v>105334</v>
      </c>
      <c r="C20" s="24"/>
      <c r="D20" s="14"/>
      <c r="E20" s="5"/>
    </row>
    <row r="21" spans="1:5" ht="21" customHeight="1">
      <c r="A21" s="11" t="s">
        <v>91</v>
      </c>
      <c r="B21" s="14">
        <v>748000</v>
      </c>
      <c r="C21" s="61" t="s">
        <v>8</v>
      </c>
      <c r="D21" s="16">
        <f>D13+D18</f>
        <v>18848387</v>
      </c>
    </row>
    <row r="22" spans="1:5" ht="21" customHeight="1">
      <c r="A22" s="11" t="s">
        <v>92</v>
      </c>
      <c r="B22" s="14">
        <f>B17+B18+B19+B20+B21+B16</f>
        <v>4997878</v>
      </c>
      <c r="C22" s="129" t="s">
        <v>11</v>
      </c>
      <c r="D22" s="130"/>
    </row>
    <row r="23" spans="1:5" ht="21" customHeight="1">
      <c r="A23" s="59"/>
      <c r="B23" s="59"/>
      <c r="C23" s="24" t="s">
        <v>45</v>
      </c>
      <c r="D23" s="9"/>
      <c r="E23" s="5"/>
    </row>
    <row r="24" spans="1:5" ht="21" customHeight="1">
      <c r="A24" s="11"/>
      <c r="B24" s="14"/>
      <c r="C24" s="24"/>
      <c r="D24" s="12"/>
      <c r="E24" s="5"/>
    </row>
    <row r="25" spans="1:5" ht="21" customHeight="1">
      <c r="A25" s="11"/>
      <c r="B25" s="12"/>
      <c r="C25" s="24" t="s">
        <v>55</v>
      </c>
      <c r="D25" s="107">
        <v>-7297500</v>
      </c>
      <c r="E25" s="5"/>
    </row>
    <row r="26" spans="1:5" ht="21" customHeight="1">
      <c r="A26" s="11"/>
      <c r="B26" s="14"/>
      <c r="C26" s="24" t="s">
        <v>56</v>
      </c>
      <c r="D26" s="106">
        <v>3861045</v>
      </c>
      <c r="E26" s="5"/>
    </row>
    <row r="27" spans="1:5" ht="21" customHeight="1">
      <c r="A27" s="11"/>
      <c r="B27" s="14"/>
      <c r="C27" s="24"/>
      <c r="D27" s="15"/>
    </row>
    <row r="28" spans="1:5" ht="21" customHeight="1">
      <c r="A28" s="18"/>
      <c r="B28" s="15"/>
      <c r="C28" s="61" t="s">
        <v>42</v>
      </c>
      <c r="D28" s="14">
        <f>D26+D25</f>
        <v>-3436455</v>
      </c>
    </row>
    <row r="29" spans="1:5" ht="21" customHeight="1">
      <c r="A29" s="35" t="s">
        <v>4</v>
      </c>
      <c r="B29" s="16">
        <f>B13+B22</f>
        <v>15411932</v>
      </c>
      <c r="C29" s="36" t="s">
        <v>12</v>
      </c>
      <c r="D29" s="16">
        <f>D21+D28</f>
        <v>15411932</v>
      </c>
      <c r="E29" s="60"/>
    </row>
  </sheetData>
  <mergeCells count="5">
    <mergeCell ref="A1:D1"/>
    <mergeCell ref="A3:D3"/>
    <mergeCell ref="A6:B6"/>
    <mergeCell ref="C6:D6"/>
    <mergeCell ref="C22:D22"/>
  </mergeCells>
  <phoneticPr fontId="3"/>
  <pageMargins left="0.7" right="0.7" top="0.75" bottom="0.75" header="0.3" footer="0.3"/>
  <pageSetup paperSize="9"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62"/>
  <sheetViews>
    <sheetView topLeftCell="A43" zoomScaleNormal="100" workbookViewId="0">
      <selection activeCell="B53" sqref="B53"/>
    </sheetView>
  </sheetViews>
  <sheetFormatPr defaultRowHeight="13.5"/>
  <cols>
    <col min="1" max="1" width="34.375" style="3" customWidth="1"/>
    <col min="2" max="4" width="16.625" style="4" customWidth="1"/>
    <col min="5" max="5" width="9.75" style="4" bestFit="1" customWidth="1"/>
    <col min="6" max="256" width="9" style="4"/>
    <col min="257" max="257" width="46.125" style="4" bestFit="1" customWidth="1"/>
    <col min="258" max="258" width="42.375" style="4" bestFit="1" customWidth="1"/>
    <col min="259" max="259" width="10.375" style="4" bestFit="1" customWidth="1"/>
    <col min="260" max="512" width="9" style="4"/>
    <col min="513" max="513" width="46.125" style="4" bestFit="1" customWidth="1"/>
    <col min="514" max="514" width="42.375" style="4" bestFit="1" customWidth="1"/>
    <col min="515" max="515" width="10.375" style="4" bestFit="1" customWidth="1"/>
    <col min="516" max="768" width="9" style="4"/>
    <col min="769" max="769" width="46.125" style="4" bestFit="1" customWidth="1"/>
    <col min="770" max="770" width="42.375" style="4" bestFit="1" customWidth="1"/>
    <col min="771" max="771" width="10.375" style="4" bestFit="1" customWidth="1"/>
    <col min="772" max="1024" width="9" style="4"/>
    <col min="1025" max="1025" width="46.125" style="4" bestFit="1" customWidth="1"/>
    <col min="1026" max="1026" width="42.375" style="4" bestFit="1" customWidth="1"/>
    <col min="1027" max="1027" width="10.375" style="4" bestFit="1" customWidth="1"/>
    <col min="1028" max="1280" width="9" style="4"/>
    <col min="1281" max="1281" width="46.125" style="4" bestFit="1" customWidth="1"/>
    <col min="1282" max="1282" width="42.375" style="4" bestFit="1" customWidth="1"/>
    <col min="1283" max="1283" width="10.375" style="4" bestFit="1" customWidth="1"/>
    <col min="1284" max="1536" width="9" style="4"/>
    <col min="1537" max="1537" width="46.125" style="4" bestFit="1" customWidth="1"/>
    <col min="1538" max="1538" width="42.375" style="4" bestFit="1" customWidth="1"/>
    <col min="1539" max="1539" width="10.375" style="4" bestFit="1" customWidth="1"/>
    <col min="1540" max="1792" width="9" style="4"/>
    <col min="1793" max="1793" width="46.125" style="4" bestFit="1" customWidth="1"/>
    <col min="1794" max="1794" width="42.375" style="4" bestFit="1" customWidth="1"/>
    <col min="1795" max="1795" width="10.375" style="4" bestFit="1" customWidth="1"/>
    <col min="1796" max="2048" width="9" style="4"/>
    <col min="2049" max="2049" width="46.125" style="4" bestFit="1" customWidth="1"/>
    <col min="2050" max="2050" width="42.375" style="4" bestFit="1" customWidth="1"/>
    <col min="2051" max="2051" width="10.375" style="4" bestFit="1" customWidth="1"/>
    <col min="2052" max="2304" width="9" style="4"/>
    <col min="2305" max="2305" width="46.125" style="4" bestFit="1" customWidth="1"/>
    <col min="2306" max="2306" width="42.375" style="4" bestFit="1" customWidth="1"/>
    <col min="2307" max="2307" width="10.375" style="4" bestFit="1" customWidth="1"/>
    <col min="2308" max="2560" width="9" style="4"/>
    <col min="2561" max="2561" width="46.125" style="4" bestFit="1" customWidth="1"/>
    <col min="2562" max="2562" width="42.375" style="4" bestFit="1" customWidth="1"/>
    <col min="2563" max="2563" width="10.375" style="4" bestFit="1" customWidth="1"/>
    <col min="2564" max="2816" width="9" style="4"/>
    <col min="2817" max="2817" width="46.125" style="4" bestFit="1" customWidth="1"/>
    <col min="2818" max="2818" width="42.375" style="4" bestFit="1" customWidth="1"/>
    <col min="2819" max="2819" width="10.375" style="4" bestFit="1" customWidth="1"/>
    <col min="2820" max="3072" width="9" style="4"/>
    <col min="3073" max="3073" width="46.125" style="4" bestFit="1" customWidth="1"/>
    <col min="3074" max="3074" width="42.375" style="4" bestFit="1" customWidth="1"/>
    <col min="3075" max="3075" width="10.375" style="4" bestFit="1" customWidth="1"/>
    <col min="3076" max="3328" width="9" style="4"/>
    <col min="3329" max="3329" width="46.125" style="4" bestFit="1" customWidth="1"/>
    <col min="3330" max="3330" width="42.375" style="4" bestFit="1" customWidth="1"/>
    <col min="3331" max="3331" width="10.375" style="4" bestFit="1" customWidth="1"/>
    <col min="3332" max="3584" width="9" style="4"/>
    <col min="3585" max="3585" width="46.125" style="4" bestFit="1" customWidth="1"/>
    <col min="3586" max="3586" width="42.375" style="4" bestFit="1" customWidth="1"/>
    <col min="3587" max="3587" width="10.375" style="4" bestFit="1" customWidth="1"/>
    <col min="3588" max="3840" width="9" style="4"/>
    <col min="3841" max="3841" width="46.125" style="4" bestFit="1" customWidth="1"/>
    <col min="3842" max="3842" width="42.375" style="4" bestFit="1" customWidth="1"/>
    <col min="3843" max="3843" width="10.375" style="4" bestFit="1" customWidth="1"/>
    <col min="3844" max="4096" width="9" style="4"/>
    <col min="4097" max="4097" width="46.125" style="4" bestFit="1" customWidth="1"/>
    <col min="4098" max="4098" width="42.375" style="4" bestFit="1" customWidth="1"/>
    <col min="4099" max="4099" width="10.375" style="4" bestFit="1" customWidth="1"/>
    <col min="4100" max="4352" width="9" style="4"/>
    <col min="4353" max="4353" width="46.125" style="4" bestFit="1" customWidth="1"/>
    <col min="4354" max="4354" width="42.375" style="4" bestFit="1" customWidth="1"/>
    <col min="4355" max="4355" width="10.375" style="4" bestFit="1" customWidth="1"/>
    <col min="4356" max="4608" width="9" style="4"/>
    <col min="4609" max="4609" width="46.125" style="4" bestFit="1" customWidth="1"/>
    <col min="4610" max="4610" width="42.375" style="4" bestFit="1" customWidth="1"/>
    <col min="4611" max="4611" width="10.375" style="4" bestFit="1" customWidth="1"/>
    <col min="4612" max="4864" width="9" style="4"/>
    <col min="4865" max="4865" width="46.125" style="4" bestFit="1" customWidth="1"/>
    <col min="4866" max="4866" width="42.375" style="4" bestFit="1" customWidth="1"/>
    <col min="4867" max="4867" width="10.375" style="4" bestFit="1" customWidth="1"/>
    <col min="4868" max="5120" width="9" style="4"/>
    <col min="5121" max="5121" width="46.125" style="4" bestFit="1" customWidth="1"/>
    <col min="5122" max="5122" width="42.375" style="4" bestFit="1" customWidth="1"/>
    <col min="5123" max="5123" width="10.375" style="4" bestFit="1" customWidth="1"/>
    <col min="5124" max="5376" width="9" style="4"/>
    <col min="5377" max="5377" width="46.125" style="4" bestFit="1" customWidth="1"/>
    <col min="5378" max="5378" width="42.375" style="4" bestFit="1" customWidth="1"/>
    <col min="5379" max="5379" width="10.375" style="4" bestFit="1" customWidth="1"/>
    <col min="5380" max="5632" width="9" style="4"/>
    <col min="5633" max="5633" width="46.125" style="4" bestFit="1" customWidth="1"/>
    <col min="5634" max="5634" width="42.375" style="4" bestFit="1" customWidth="1"/>
    <col min="5635" max="5635" width="10.375" style="4" bestFit="1" customWidth="1"/>
    <col min="5636" max="5888" width="9" style="4"/>
    <col min="5889" max="5889" width="46.125" style="4" bestFit="1" customWidth="1"/>
    <col min="5890" max="5890" width="42.375" style="4" bestFit="1" customWidth="1"/>
    <col min="5891" max="5891" width="10.375" style="4" bestFit="1" customWidth="1"/>
    <col min="5892" max="6144" width="9" style="4"/>
    <col min="6145" max="6145" width="46.125" style="4" bestFit="1" customWidth="1"/>
    <col min="6146" max="6146" width="42.375" style="4" bestFit="1" customWidth="1"/>
    <col min="6147" max="6147" width="10.375" style="4" bestFit="1" customWidth="1"/>
    <col min="6148" max="6400" width="9" style="4"/>
    <col min="6401" max="6401" width="46.125" style="4" bestFit="1" customWidth="1"/>
    <col min="6402" max="6402" width="42.375" style="4" bestFit="1" customWidth="1"/>
    <col min="6403" max="6403" width="10.375" style="4" bestFit="1" customWidth="1"/>
    <col min="6404" max="6656" width="9" style="4"/>
    <col min="6657" max="6657" width="46.125" style="4" bestFit="1" customWidth="1"/>
    <col min="6658" max="6658" width="42.375" style="4" bestFit="1" customWidth="1"/>
    <col min="6659" max="6659" width="10.375" style="4" bestFit="1" customWidth="1"/>
    <col min="6660" max="6912" width="9" style="4"/>
    <col min="6913" max="6913" width="46.125" style="4" bestFit="1" customWidth="1"/>
    <col min="6914" max="6914" width="42.375" style="4" bestFit="1" customWidth="1"/>
    <col min="6915" max="6915" width="10.375" style="4" bestFit="1" customWidth="1"/>
    <col min="6916" max="7168" width="9" style="4"/>
    <col min="7169" max="7169" width="46.125" style="4" bestFit="1" customWidth="1"/>
    <col min="7170" max="7170" width="42.375" style="4" bestFit="1" customWidth="1"/>
    <col min="7171" max="7171" width="10.375" style="4" bestFit="1" customWidth="1"/>
    <col min="7172" max="7424" width="9" style="4"/>
    <col min="7425" max="7425" width="46.125" style="4" bestFit="1" customWidth="1"/>
    <col min="7426" max="7426" width="42.375" style="4" bestFit="1" customWidth="1"/>
    <col min="7427" max="7427" width="10.375" style="4" bestFit="1" customWidth="1"/>
    <col min="7428" max="7680" width="9" style="4"/>
    <col min="7681" max="7681" width="46.125" style="4" bestFit="1" customWidth="1"/>
    <col min="7682" max="7682" width="42.375" style="4" bestFit="1" customWidth="1"/>
    <col min="7683" max="7683" width="10.375" style="4" bestFit="1" customWidth="1"/>
    <col min="7684" max="7936" width="9" style="4"/>
    <col min="7937" max="7937" width="46.125" style="4" bestFit="1" customWidth="1"/>
    <col min="7938" max="7938" width="42.375" style="4" bestFit="1" customWidth="1"/>
    <col min="7939" max="7939" width="10.375" style="4" bestFit="1" customWidth="1"/>
    <col min="7940" max="8192" width="9" style="4"/>
    <col min="8193" max="8193" width="46.125" style="4" bestFit="1" customWidth="1"/>
    <col min="8194" max="8194" width="42.375" style="4" bestFit="1" customWidth="1"/>
    <col min="8195" max="8195" width="10.375" style="4" bestFit="1" customWidth="1"/>
    <col min="8196" max="8448" width="9" style="4"/>
    <col min="8449" max="8449" width="46.125" style="4" bestFit="1" customWidth="1"/>
    <col min="8450" max="8450" width="42.375" style="4" bestFit="1" customWidth="1"/>
    <col min="8451" max="8451" width="10.375" style="4" bestFit="1" customWidth="1"/>
    <col min="8452" max="8704" width="9" style="4"/>
    <col min="8705" max="8705" width="46.125" style="4" bestFit="1" customWidth="1"/>
    <col min="8706" max="8706" width="42.375" style="4" bestFit="1" customWidth="1"/>
    <col min="8707" max="8707" width="10.375" style="4" bestFit="1" customWidth="1"/>
    <col min="8708" max="8960" width="9" style="4"/>
    <col min="8961" max="8961" width="46.125" style="4" bestFit="1" customWidth="1"/>
    <col min="8962" max="8962" width="42.375" style="4" bestFit="1" customWidth="1"/>
    <col min="8963" max="8963" width="10.375" style="4" bestFit="1" customWidth="1"/>
    <col min="8964" max="9216" width="9" style="4"/>
    <col min="9217" max="9217" width="46.125" style="4" bestFit="1" customWidth="1"/>
    <col min="9218" max="9218" width="42.375" style="4" bestFit="1" customWidth="1"/>
    <col min="9219" max="9219" width="10.375" style="4" bestFit="1" customWidth="1"/>
    <col min="9220" max="9472" width="9" style="4"/>
    <col min="9473" max="9473" width="46.125" style="4" bestFit="1" customWidth="1"/>
    <col min="9474" max="9474" width="42.375" style="4" bestFit="1" customWidth="1"/>
    <col min="9475" max="9475" width="10.375" style="4" bestFit="1" customWidth="1"/>
    <col min="9476" max="9728" width="9" style="4"/>
    <col min="9729" max="9729" width="46.125" style="4" bestFit="1" customWidth="1"/>
    <col min="9730" max="9730" width="42.375" style="4" bestFit="1" customWidth="1"/>
    <col min="9731" max="9731" width="10.375" style="4" bestFit="1" customWidth="1"/>
    <col min="9732" max="9984" width="9" style="4"/>
    <col min="9985" max="9985" width="46.125" style="4" bestFit="1" customWidth="1"/>
    <col min="9986" max="9986" width="42.375" style="4" bestFit="1" customWidth="1"/>
    <col min="9987" max="9987" width="10.375" style="4" bestFit="1" customWidth="1"/>
    <col min="9988" max="10240" width="9" style="4"/>
    <col min="10241" max="10241" width="46.125" style="4" bestFit="1" customWidth="1"/>
    <col min="10242" max="10242" width="42.375" style="4" bestFit="1" customWidth="1"/>
    <col min="10243" max="10243" width="10.375" style="4" bestFit="1" customWidth="1"/>
    <col min="10244" max="10496" width="9" style="4"/>
    <col min="10497" max="10497" width="46.125" style="4" bestFit="1" customWidth="1"/>
    <col min="10498" max="10498" width="42.375" style="4" bestFit="1" customWidth="1"/>
    <col min="10499" max="10499" width="10.375" style="4" bestFit="1" customWidth="1"/>
    <col min="10500" max="10752" width="9" style="4"/>
    <col min="10753" max="10753" width="46.125" style="4" bestFit="1" customWidth="1"/>
    <col min="10754" max="10754" width="42.375" style="4" bestFit="1" customWidth="1"/>
    <col min="10755" max="10755" width="10.375" style="4" bestFit="1" customWidth="1"/>
    <col min="10756" max="11008" width="9" style="4"/>
    <col min="11009" max="11009" width="46.125" style="4" bestFit="1" customWidth="1"/>
    <col min="11010" max="11010" width="42.375" style="4" bestFit="1" customWidth="1"/>
    <col min="11011" max="11011" width="10.375" style="4" bestFit="1" customWidth="1"/>
    <col min="11012" max="11264" width="9" style="4"/>
    <col min="11265" max="11265" width="46.125" style="4" bestFit="1" customWidth="1"/>
    <col min="11266" max="11266" width="42.375" style="4" bestFit="1" customWidth="1"/>
    <col min="11267" max="11267" width="10.375" style="4" bestFit="1" customWidth="1"/>
    <col min="11268" max="11520" width="9" style="4"/>
    <col min="11521" max="11521" width="46.125" style="4" bestFit="1" customWidth="1"/>
    <col min="11522" max="11522" width="42.375" style="4" bestFit="1" customWidth="1"/>
    <col min="11523" max="11523" width="10.375" style="4" bestFit="1" customWidth="1"/>
    <col min="11524" max="11776" width="9" style="4"/>
    <col min="11777" max="11777" width="46.125" style="4" bestFit="1" customWidth="1"/>
    <col min="11778" max="11778" width="42.375" style="4" bestFit="1" customWidth="1"/>
    <col min="11779" max="11779" width="10.375" style="4" bestFit="1" customWidth="1"/>
    <col min="11780" max="12032" width="9" style="4"/>
    <col min="12033" max="12033" width="46.125" style="4" bestFit="1" customWidth="1"/>
    <col min="12034" max="12034" width="42.375" style="4" bestFit="1" customWidth="1"/>
    <col min="12035" max="12035" width="10.375" style="4" bestFit="1" customWidth="1"/>
    <col min="12036" max="12288" width="9" style="4"/>
    <col min="12289" max="12289" width="46.125" style="4" bestFit="1" customWidth="1"/>
    <col min="12290" max="12290" width="42.375" style="4" bestFit="1" customWidth="1"/>
    <col min="12291" max="12291" width="10.375" style="4" bestFit="1" customWidth="1"/>
    <col min="12292" max="12544" width="9" style="4"/>
    <col min="12545" max="12545" width="46.125" style="4" bestFit="1" customWidth="1"/>
    <col min="12546" max="12546" width="42.375" style="4" bestFit="1" customWidth="1"/>
    <col min="12547" max="12547" width="10.375" style="4" bestFit="1" customWidth="1"/>
    <col min="12548" max="12800" width="9" style="4"/>
    <col min="12801" max="12801" width="46.125" style="4" bestFit="1" customWidth="1"/>
    <col min="12802" max="12802" width="42.375" style="4" bestFit="1" customWidth="1"/>
    <col min="12803" max="12803" width="10.375" style="4" bestFit="1" customWidth="1"/>
    <col min="12804" max="13056" width="9" style="4"/>
    <col min="13057" max="13057" width="46.125" style="4" bestFit="1" customWidth="1"/>
    <col min="13058" max="13058" width="42.375" style="4" bestFit="1" customWidth="1"/>
    <col min="13059" max="13059" width="10.375" style="4" bestFit="1" customWidth="1"/>
    <col min="13060" max="13312" width="9" style="4"/>
    <col min="13313" max="13313" width="46.125" style="4" bestFit="1" customWidth="1"/>
    <col min="13314" max="13314" width="42.375" style="4" bestFit="1" customWidth="1"/>
    <col min="13315" max="13315" width="10.375" style="4" bestFit="1" customWidth="1"/>
    <col min="13316" max="13568" width="9" style="4"/>
    <col min="13569" max="13569" width="46.125" style="4" bestFit="1" customWidth="1"/>
    <col min="13570" max="13570" width="42.375" style="4" bestFit="1" customWidth="1"/>
    <col min="13571" max="13571" width="10.375" style="4" bestFit="1" customWidth="1"/>
    <col min="13572" max="13824" width="9" style="4"/>
    <col min="13825" max="13825" width="46.125" style="4" bestFit="1" customWidth="1"/>
    <col min="13826" max="13826" width="42.375" style="4" bestFit="1" customWidth="1"/>
    <col min="13827" max="13827" width="10.375" style="4" bestFit="1" customWidth="1"/>
    <col min="13828" max="14080" width="9" style="4"/>
    <col min="14081" max="14081" width="46.125" style="4" bestFit="1" customWidth="1"/>
    <col min="14082" max="14082" width="42.375" style="4" bestFit="1" customWidth="1"/>
    <col min="14083" max="14083" width="10.375" style="4" bestFit="1" customWidth="1"/>
    <col min="14084" max="14336" width="9" style="4"/>
    <col min="14337" max="14337" width="46.125" style="4" bestFit="1" customWidth="1"/>
    <col min="14338" max="14338" width="42.375" style="4" bestFit="1" customWidth="1"/>
    <col min="14339" max="14339" width="10.375" style="4" bestFit="1" customWidth="1"/>
    <col min="14340" max="14592" width="9" style="4"/>
    <col min="14593" max="14593" width="46.125" style="4" bestFit="1" customWidth="1"/>
    <col min="14594" max="14594" width="42.375" style="4" bestFit="1" customWidth="1"/>
    <col min="14595" max="14595" width="10.375" style="4" bestFit="1" customWidth="1"/>
    <col min="14596" max="14848" width="9" style="4"/>
    <col min="14849" max="14849" width="46.125" style="4" bestFit="1" customWidth="1"/>
    <col min="14850" max="14850" width="42.375" style="4" bestFit="1" customWidth="1"/>
    <col min="14851" max="14851" width="10.375" style="4" bestFit="1" customWidth="1"/>
    <col min="14852" max="15104" width="9" style="4"/>
    <col min="15105" max="15105" width="46.125" style="4" bestFit="1" customWidth="1"/>
    <col min="15106" max="15106" width="42.375" style="4" bestFit="1" customWidth="1"/>
    <col min="15107" max="15107" width="10.375" style="4" bestFit="1" customWidth="1"/>
    <col min="15108" max="15360" width="9" style="4"/>
    <col min="15361" max="15361" width="46.125" style="4" bestFit="1" customWidth="1"/>
    <col min="15362" max="15362" width="42.375" style="4" bestFit="1" customWidth="1"/>
    <col min="15363" max="15363" width="10.375" style="4" bestFit="1" customWidth="1"/>
    <col min="15364" max="15616" width="9" style="4"/>
    <col min="15617" max="15617" width="46.125" style="4" bestFit="1" customWidth="1"/>
    <col min="15618" max="15618" width="42.375" style="4" bestFit="1" customWidth="1"/>
    <col min="15619" max="15619" width="10.375" style="4" bestFit="1" customWidth="1"/>
    <col min="15620" max="15872" width="9" style="4"/>
    <col min="15873" max="15873" width="46.125" style="4" bestFit="1" customWidth="1"/>
    <col min="15874" max="15874" width="42.375" style="4" bestFit="1" customWidth="1"/>
    <col min="15875" max="15875" width="10.375" style="4" bestFit="1" customWidth="1"/>
    <col min="15876" max="16128" width="9" style="4"/>
    <col min="16129" max="16129" width="46.125" style="4" bestFit="1" customWidth="1"/>
    <col min="16130" max="16130" width="42.375" style="4" bestFit="1" customWidth="1"/>
    <col min="16131" max="16131" width="10.375" style="4" bestFit="1" customWidth="1"/>
    <col min="16132" max="16384" width="9" style="4"/>
  </cols>
  <sheetData>
    <row r="1" spans="1:4" ht="17.25">
      <c r="A1" s="131" t="s">
        <v>224</v>
      </c>
      <c r="B1" s="131"/>
      <c r="C1" s="131"/>
      <c r="D1" s="131"/>
    </row>
    <row r="2" spans="1:4" ht="15" customHeight="1">
      <c r="A2" s="126" t="s">
        <v>225</v>
      </c>
      <c r="B2" s="126"/>
      <c r="C2" s="126"/>
      <c r="D2" s="126"/>
    </row>
    <row r="3" spans="1:4" ht="15" customHeight="1">
      <c r="A3" s="3" t="s">
        <v>80</v>
      </c>
      <c r="D3" s="7" t="s">
        <v>0</v>
      </c>
    </row>
    <row r="4" spans="1:4" ht="15" customHeight="1">
      <c r="A4" s="37" t="s">
        <v>43</v>
      </c>
      <c r="B4" s="132" t="s">
        <v>44</v>
      </c>
      <c r="C4" s="132"/>
      <c r="D4" s="132"/>
    </row>
    <row r="5" spans="1:4" ht="14.25" customHeight="1">
      <c r="A5" s="34" t="s">
        <v>121</v>
      </c>
      <c r="B5" s="25"/>
      <c r="C5" s="25"/>
      <c r="D5" s="25"/>
    </row>
    <row r="6" spans="1:4" ht="14.25" customHeight="1">
      <c r="A6" s="30" t="s">
        <v>120</v>
      </c>
      <c r="B6" s="25"/>
      <c r="C6" s="25"/>
      <c r="D6" s="25"/>
    </row>
    <row r="7" spans="1:4" ht="14.25" customHeight="1">
      <c r="A7" s="30" t="s">
        <v>93</v>
      </c>
      <c r="B7" s="26">
        <v>0</v>
      </c>
      <c r="C7" s="26">
        <v>0</v>
      </c>
      <c r="D7" s="25"/>
    </row>
    <row r="8" spans="1:4" ht="14.25" customHeight="1">
      <c r="A8" s="30" t="s">
        <v>94</v>
      </c>
      <c r="B8" s="29">
        <v>28000</v>
      </c>
      <c r="C8" s="29">
        <v>28000</v>
      </c>
      <c r="D8" s="25"/>
    </row>
    <row r="9" spans="1:4" ht="14.25" customHeight="1">
      <c r="A9" s="30" t="s">
        <v>95</v>
      </c>
      <c r="B9" s="25"/>
      <c r="C9" s="25"/>
      <c r="D9" s="25"/>
    </row>
    <row r="10" spans="1:4" ht="14.25" customHeight="1">
      <c r="A10" s="30" t="s">
        <v>96</v>
      </c>
      <c r="B10" s="26">
        <v>33024062</v>
      </c>
      <c r="C10" s="26">
        <f>B10</f>
        <v>33024062</v>
      </c>
      <c r="D10" s="25"/>
    </row>
    <row r="11" spans="1:4" ht="14.25" customHeight="1">
      <c r="A11" s="30" t="s">
        <v>97</v>
      </c>
      <c r="B11" s="25"/>
      <c r="C11" s="25"/>
      <c r="D11" s="25"/>
    </row>
    <row r="12" spans="1:4" ht="14.25" customHeight="1">
      <c r="A12" s="30" t="s">
        <v>98</v>
      </c>
      <c r="B12" s="26">
        <v>4574600</v>
      </c>
      <c r="C12" s="26">
        <f>B12</f>
        <v>4574600</v>
      </c>
      <c r="D12" s="25"/>
    </row>
    <row r="13" spans="1:4" ht="14.25" customHeight="1">
      <c r="A13" s="30" t="s">
        <v>99</v>
      </c>
      <c r="B13" s="25"/>
      <c r="C13" s="25"/>
      <c r="D13" s="25"/>
    </row>
    <row r="14" spans="1:4" ht="14.25" customHeight="1">
      <c r="A14" s="30" t="s">
        <v>51</v>
      </c>
      <c r="B14" s="25">
        <v>614</v>
      </c>
      <c r="C14" s="25"/>
      <c r="D14" s="25"/>
    </row>
    <row r="15" spans="1:4" ht="14.25" customHeight="1">
      <c r="A15" s="30" t="s">
        <v>100</v>
      </c>
      <c r="B15" s="25">
        <v>22181</v>
      </c>
      <c r="C15" s="25"/>
      <c r="D15" s="25"/>
    </row>
    <row r="16" spans="1:4" ht="14.25" customHeight="1">
      <c r="A16" s="30" t="s">
        <v>101</v>
      </c>
      <c r="B16" s="25">
        <v>219683</v>
      </c>
      <c r="C16" s="25"/>
      <c r="D16" s="25"/>
    </row>
    <row r="17" spans="1:12" ht="14.25" customHeight="1">
      <c r="A17" s="30" t="s">
        <v>102</v>
      </c>
      <c r="B17" s="25">
        <v>274664</v>
      </c>
      <c r="C17" s="25"/>
      <c r="D17" s="25"/>
    </row>
    <row r="18" spans="1:12" ht="14.25" customHeight="1">
      <c r="A18" s="30" t="s">
        <v>208</v>
      </c>
      <c r="B18" s="25">
        <v>32000</v>
      </c>
      <c r="C18" s="25"/>
      <c r="D18" s="25"/>
    </row>
    <row r="19" spans="1:12" ht="14.25" customHeight="1">
      <c r="A19" s="30" t="s">
        <v>209</v>
      </c>
      <c r="B19" s="26">
        <v>22550</v>
      </c>
      <c r="C19" s="26">
        <f>B14+B15+B16+B17+B18+B19</f>
        <v>571692</v>
      </c>
      <c r="D19" s="25"/>
    </row>
    <row r="20" spans="1:12" ht="14.25" customHeight="1">
      <c r="A20" s="30" t="s">
        <v>122</v>
      </c>
      <c r="B20" s="25"/>
      <c r="C20" s="25"/>
      <c r="D20" s="28">
        <f>C7+C8+C10+C12+C19</f>
        <v>38198354</v>
      </c>
    </row>
    <row r="21" spans="1:12" ht="8.25" customHeight="1">
      <c r="A21" s="30"/>
      <c r="B21" s="25"/>
      <c r="C21" s="25"/>
      <c r="D21" s="27"/>
    </row>
    <row r="22" spans="1:12" ht="14.25" customHeight="1">
      <c r="A22" s="30" t="s">
        <v>123</v>
      </c>
      <c r="B22" s="25"/>
      <c r="C22" s="25"/>
      <c r="D22" s="25"/>
      <c r="F22" s="74"/>
      <c r="G22" s="74"/>
      <c r="H22" s="74"/>
      <c r="I22" s="74"/>
      <c r="J22" s="74"/>
      <c r="K22" s="74"/>
      <c r="L22" s="74"/>
    </row>
    <row r="23" spans="1:12" ht="14.25" customHeight="1">
      <c r="A23" s="30" t="s">
        <v>59</v>
      </c>
      <c r="B23" s="25"/>
      <c r="C23" s="25"/>
      <c r="D23" s="25"/>
      <c r="F23" s="74"/>
      <c r="G23" s="74"/>
      <c r="H23" s="74"/>
      <c r="I23" s="74"/>
      <c r="J23" s="74"/>
      <c r="K23" s="74"/>
      <c r="L23" s="74"/>
    </row>
    <row r="24" spans="1:12" ht="14.25" customHeight="1">
      <c r="A24" s="33" t="s">
        <v>47</v>
      </c>
      <c r="B24" s="32">
        <v>15970694</v>
      </c>
      <c r="C24" s="25"/>
      <c r="D24" s="25"/>
      <c r="F24" s="74"/>
      <c r="G24" s="75"/>
      <c r="H24" s="74"/>
      <c r="I24" s="74"/>
      <c r="J24" s="75"/>
      <c r="K24" s="74"/>
      <c r="L24" s="74"/>
    </row>
    <row r="25" spans="1:12" ht="14.25" customHeight="1">
      <c r="A25" s="33" t="s">
        <v>103</v>
      </c>
      <c r="B25" s="32">
        <v>5509</v>
      </c>
      <c r="C25" s="25"/>
      <c r="D25" s="25"/>
      <c r="F25" s="74"/>
      <c r="G25" s="75"/>
      <c r="H25" s="74"/>
      <c r="I25" s="74"/>
      <c r="J25" s="75"/>
      <c r="K25" s="74"/>
      <c r="L25" s="74"/>
    </row>
    <row r="26" spans="1:12" ht="14.25" customHeight="1">
      <c r="A26" s="33" t="s">
        <v>48</v>
      </c>
      <c r="B26" s="25">
        <v>1593864</v>
      </c>
      <c r="C26" s="25"/>
      <c r="D26" s="25"/>
      <c r="F26" s="74"/>
      <c r="G26" s="75"/>
      <c r="H26" s="74"/>
      <c r="I26" s="74"/>
      <c r="J26" s="75"/>
      <c r="K26" s="74"/>
      <c r="L26" s="74"/>
    </row>
    <row r="27" spans="1:12" ht="14.25" customHeight="1">
      <c r="A27" s="33" t="s">
        <v>49</v>
      </c>
      <c r="B27" s="25">
        <v>695185</v>
      </c>
      <c r="C27" s="25"/>
      <c r="D27" s="25"/>
      <c r="F27" s="74"/>
      <c r="G27" s="75"/>
      <c r="H27" s="74"/>
      <c r="I27" s="74"/>
      <c r="J27" s="75"/>
      <c r="K27" s="74"/>
      <c r="L27" s="74"/>
    </row>
    <row r="28" spans="1:12" ht="14.25" customHeight="1">
      <c r="A28" s="33" t="s">
        <v>50</v>
      </c>
      <c r="B28" s="25">
        <v>29042</v>
      </c>
      <c r="C28" s="25"/>
      <c r="D28" s="25"/>
      <c r="F28" s="74"/>
      <c r="G28" s="75"/>
      <c r="H28" s="74"/>
      <c r="I28" s="74"/>
      <c r="J28" s="75"/>
      <c r="K28" s="74"/>
      <c r="L28" s="74"/>
    </row>
    <row r="29" spans="1:12" ht="14.25" customHeight="1">
      <c r="A29" s="33" t="s">
        <v>104</v>
      </c>
      <c r="B29" s="25">
        <v>159428</v>
      </c>
      <c r="C29" s="25"/>
      <c r="D29" s="25"/>
      <c r="F29" s="74"/>
      <c r="G29" s="75"/>
      <c r="H29" s="74"/>
      <c r="I29" s="74"/>
      <c r="J29" s="75"/>
      <c r="K29" s="74"/>
      <c r="L29" s="74"/>
    </row>
    <row r="30" spans="1:12" ht="14.25" customHeight="1">
      <c r="A30" s="33" t="s">
        <v>57</v>
      </c>
      <c r="B30" s="25">
        <v>334367</v>
      </c>
      <c r="C30" s="25"/>
      <c r="D30" s="25"/>
      <c r="F30" s="74"/>
      <c r="G30" s="75"/>
      <c r="H30" s="74"/>
      <c r="I30" s="74"/>
      <c r="J30" s="75"/>
      <c r="K30" s="74"/>
      <c r="L30" s="74"/>
    </row>
    <row r="31" spans="1:12" ht="14.25" customHeight="1">
      <c r="A31" s="33" t="s">
        <v>105</v>
      </c>
      <c r="B31" s="25">
        <v>5139</v>
      </c>
      <c r="C31" s="25"/>
      <c r="D31" s="25"/>
      <c r="F31" s="74"/>
      <c r="G31" s="75"/>
      <c r="H31" s="74"/>
      <c r="I31" s="74"/>
      <c r="J31" s="75"/>
      <c r="K31" s="74"/>
      <c r="L31" s="74"/>
    </row>
    <row r="32" spans="1:12" ht="14.25" customHeight="1">
      <c r="A32" s="63" t="s">
        <v>106</v>
      </c>
      <c r="B32" s="25">
        <v>835006</v>
      </c>
      <c r="C32" s="25"/>
      <c r="D32" s="25"/>
      <c r="F32" s="74"/>
      <c r="G32" s="76"/>
      <c r="H32" s="74"/>
      <c r="I32" s="74"/>
      <c r="J32" s="76"/>
      <c r="K32" s="74"/>
      <c r="L32" s="74"/>
    </row>
    <row r="33" spans="1:12" ht="14.25" customHeight="1">
      <c r="A33" s="33" t="s">
        <v>107</v>
      </c>
      <c r="B33" s="25">
        <v>1075498</v>
      </c>
      <c r="C33" s="25"/>
      <c r="D33" s="25"/>
      <c r="F33" s="74"/>
      <c r="G33" s="75"/>
      <c r="H33" s="74"/>
      <c r="I33" s="74"/>
      <c r="J33" s="75"/>
      <c r="K33" s="74"/>
      <c r="L33" s="74"/>
    </row>
    <row r="34" spans="1:12" ht="14.25" customHeight="1">
      <c r="A34" s="33" t="s">
        <v>108</v>
      </c>
      <c r="B34" s="25">
        <v>507010</v>
      </c>
      <c r="C34" s="25"/>
      <c r="D34" s="25"/>
      <c r="F34" s="74"/>
      <c r="G34" s="75"/>
      <c r="H34" s="77"/>
      <c r="I34" s="77"/>
      <c r="J34" s="77"/>
      <c r="K34" s="77"/>
      <c r="L34" s="74"/>
    </row>
    <row r="35" spans="1:12" ht="14.25" customHeight="1">
      <c r="A35" s="33" t="s">
        <v>58</v>
      </c>
      <c r="B35" s="25">
        <v>47670</v>
      </c>
      <c r="C35" s="25"/>
      <c r="D35" s="25"/>
      <c r="F35" s="74"/>
      <c r="G35" s="75"/>
      <c r="H35" s="77"/>
      <c r="I35" s="77"/>
      <c r="J35" s="77"/>
      <c r="K35" s="77"/>
      <c r="L35" s="74"/>
    </row>
    <row r="36" spans="1:12" ht="14.25" customHeight="1">
      <c r="A36" s="33" t="s">
        <v>117</v>
      </c>
      <c r="B36" s="25">
        <v>114050</v>
      </c>
      <c r="C36" s="25"/>
      <c r="D36" s="25"/>
      <c r="F36" s="74"/>
      <c r="G36" s="75"/>
      <c r="H36" s="77"/>
      <c r="I36" s="77"/>
      <c r="J36" s="77"/>
      <c r="K36" s="77"/>
      <c r="L36" s="74"/>
    </row>
    <row r="37" spans="1:12" ht="14.25" customHeight="1">
      <c r="A37" s="33" t="s">
        <v>110</v>
      </c>
      <c r="B37" s="25">
        <v>7020</v>
      </c>
      <c r="C37" s="25"/>
      <c r="D37" s="25"/>
      <c r="F37" s="74"/>
      <c r="G37" s="75"/>
      <c r="H37" s="77"/>
      <c r="I37" s="77"/>
      <c r="J37" s="78"/>
      <c r="K37" s="77"/>
      <c r="L37" s="74"/>
    </row>
    <row r="38" spans="1:12" ht="14.25" customHeight="1">
      <c r="A38" s="33" t="s">
        <v>109</v>
      </c>
      <c r="B38" s="25">
        <v>99199</v>
      </c>
      <c r="C38" s="25"/>
      <c r="D38" s="25"/>
      <c r="F38" s="74"/>
      <c r="G38" s="75"/>
      <c r="H38" s="77"/>
      <c r="I38" s="77"/>
      <c r="J38" s="77"/>
      <c r="K38" s="77"/>
      <c r="L38" s="74"/>
    </row>
    <row r="39" spans="1:12" ht="14.25" customHeight="1">
      <c r="A39" s="33" t="s">
        <v>111</v>
      </c>
      <c r="B39" s="25">
        <v>2508803</v>
      </c>
      <c r="C39" s="25"/>
      <c r="D39" s="25"/>
      <c r="F39" s="74"/>
      <c r="G39" s="75"/>
      <c r="H39" s="77"/>
      <c r="I39" s="77"/>
      <c r="J39" s="77"/>
      <c r="K39" s="77"/>
      <c r="L39" s="74"/>
    </row>
    <row r="40" spans="1:12" ht="14.25" customHeight="1">
      <c r="A40" s="33" t="s">
        <v>112</v>
      </c>
      <c r="B40" s="25">
        <v>728521</v>
      </c>
      <c r="C40" s="25"/>
      <c r="D40" s="25"/>
      <c r="F40" s="74"/>
      <c r="G40" s="75"/>
      <c r="H40" s="77"/>
      <c r="I40" s="77"/>
      <c r="J40" s="77"/>
      <c r="K40" s="77"/>
      <c r="L40" s="74"/>
    </row>
    <row r="41" spans="1:12" ht="14.25" customHeight="1">
      <c r="A41" s="33" t="s">
        <v>113</v>
      </c>
      <c r="B41" s="25">
        <v>350603</v>
      </c>
      <c r="C41" s="25"/>
      <c r="D41" s="25"/>
      <c r="F41" s="74"/>
      <c r="G41" s="75"/>
      <c r="H41" s="77"/>
      <c r="I41" s="77"/>
      <c r="J41" s="78"/>
      <c r="K41" s="77"/>
      <c r="L41" s="74"/>
    </row>
    <row r="42" spans="1:12" ht="14.25" customHeight="1">
      <c r="A42" s="33" t="s">
        <v>114</v>
      </c>
      <c r="B42" s="25">
        <v>1331261</v>
      </c>
      <c r="C42" s="25"/>
      <c r="D42" s="25"/>
      <c r="F42" s="74"/>
      <c r="G42" s="75"/>
      <c r="H42" s="77"/>
      <c r="I42" s="77"/>
      <c r="J42" s="78"/>
      <c r="K42" s="77"/>
      <c r="L42" s="74"/>
    </row>
    <row r="43" spans="1:12" ht="14.25" customHeight="1">
      <c r="A43" s="33" t="s">
        <v>115</v>
      </c>
      <c r="B43" s="28">
        <v>740800</v>
      </c>
      <c r="C43" s="26">
        <f>SUM(B24:B43)</f>
        <v>27138669</v>
      </c>
      <c r="D43" s="25"/>
      <c r="F43" s="74"/>
      <c r="G43" s="75"/>
      <c r="H43" s="77"/>
      <c r="I43" s="77"/>
      <c r="J43" s="78"/>
      <c r="K43" s="77"/>
      <c r="L43" s="74"/>
    </row>
    <row r="44" spans="1:12" ht="14.25" customHeight="1">
      <c r="A44" s="30" t="s">
        <v>60</v>
      </c>
      <c r="B44" s="39"/>
      <c r="C44" s="40"/>
      <c r="D44" s="38"/>
      <c r="F44" s="74"/>
      <c r="G44" s="74"/>
      <c r="H44" s="77"/>
      <c r="I44" s="77"/>
      <c r="J44" s="78"/>
      <c r="K44" s="77"/>
      <c r="L44" s="74"/>
    </row>
    <row r="45" spans="1:12" ht="14.25" customHeight="1">
      <c r="A45" s="33" t="s">
        <v>47</v>
      </c>
      <c r="B45" s="27">
        <v>1517461</v>
      </c>
      <c r="C45" s="38"/>
      <c r="D45" s="38"/>
      <c r="F45" s="74"/>
      <c r="G45" s="74"/>
      <c r="H45" s="74"/>
      <c r="I45" s="74"/>
      <c r="J45" s="74"/>
      <c r="K45" s="74"/>
      <c r="L45" s="74"/>
    </row>
    <row r="46" spans="1:12" ht="14.25" customHeight="1">
      <c r="A46" s="33" t="s">
        <v>48</v>
      </c>
      <c r="B46" s="27">
        <v>226889</v>
      </c>
      <c r="C46" s="38"/>
      <c r="D46" s="38"/>
      <c r="F46" s="74"/>
      <c r="G46" s="74"/>
      <c r="H46" s="74"/>
      <c r="I46" s="74"/>
      <c r="J46" s="74"/>
      <c r="K46" s="74"/>
      <c r="L46" s="74"/>
    </row>
    <row r="47" spans="1:12" ht="14.25" customHeight="1">
      <c r="A47" s="33" t="s">
        <v>49</v>
      </c>
      <c r="B47" s="27">
        <v>50000</v>
      </c>
      <c r="C47" s="38"/>
      <c r="D47" s="38"/>
    </row>
    <row r="48" spans="1:12" ht="14.25" customHeight="1">
      <c r="A48" s="33" t="s">
        <v>50</v>
      </c>
      <c r="B48" s="27">
        <v>19746</v>
      </c>
      <c r="C48" s="38"/>
      <c r="D48" s="38"/>
    </row>
    <row r="49" spans="1:4" ht="14.25" customHeight="1">
      <c r="A49" s="33" t="s">
        <v>104</v>
      </c>
      <c r="B49" s="27">
        <v>68806</v>
      </c>
      <c r="C49" s="38"/>
      <c r="D49" s="38"/>
    </row>
    <row r="50" spans="1:4" ht="14.25" customHeight="1">
      <c r="A50" s="33" t="s">
        <v>57</v>
      </c>
      <c r="B50" s="27">
        <v>39546</v>
      </c>
      <c r="C50" s="38"/>
      <c r="D50" s="38"/>
    </row>
    <row r="51" spans="1:4" ht="14.25" customHeight="1">
      <c r="A51" s="63" t="s">
        <v>106</v>
      </c>
      <c r="B51" s="27">
        <v>91469</v>
      </c>
      <c r="C51" s="38"/>
      <c r="D51" s="38"/>
    </row>
    <row r="52" spans="1:4" ht="14.25" customHeight="1">
      <c r="A52" s="33" t="s">
        <v>107</v>
      </c>
      <c r="B52" s="27">
        <v>38731</v>
      </c>
      <c r="C52" s="38"/>
      <c r="D52" s="38"/>
    </row>
    <row r="53" spans="1:4" ht="14.25" customHeight="1">
      <c r="A53" s="33" t="s">
        <v>116</v>
      </c>
      <c r="B53" s="27">
        <v>3706160</v>
      </c>
      <c r="C53" s="38"/>
      <c r="D53" s="38"/>
    </row>
    <row r="54" spans="1:4" ht="14.25" customHeight="1">
      <c r="A54" s="33" t="s">
        <v>194</v>
      </c>
      <c r="B54" s="27">
        <v>963900</v>
      </c>
      <c r="C54" s="38"/>
      <c r="D54" s="38"/>
    </row>
    <row r="55" spans="1:4" ht="14.25" customHeight="1">
      <c r="A55" s="33" t="s">
        <v>117</v>
      </c>
      <c r="B55" s="27">
        <v>57823</v>
      </c>
      <c r="C55" s="38"/>
      <c r="D55" s="38"/>
    </row>
    <row r="56" spans="1:4" ht="14.25" customHeight="1">
      <c r="A56" s="33" t="s">
        <v>118</v>
      </c>
      <c r="B56" s="27">
        <v>169431</v>
      </c>
      <c r="C56" s="38"/>
      <c r="D56" s="38"/>
    </row>
    <row r="57" spans="1:4" ht="14.25" customHeight="1">
      <c r="A57" s="33" t="s">
        <v>119</v>
      </c>
      <c r="B57" s="27">
        <v>194400</v>
      </c>
      <c r="C57" s="38"/>
      <c r="D57" s="38"/>
    </row>
    <row r="58" spans="1:4" ht="14.25" customHeight="1">
      <c r="A58" s="33" t="s">
        <v>113</v>
      </c>
      <c r="B58" s="26">
        <v>54278</v>
      </c>
      <c r="C58" s="41">
        <f>B45+B46+B47+B48+B49+B50+B51+B52+B53+B54+B55+B56+B57+B58</f>
        <v>7198640</v>
      </c>
      <c r="D58" s="38"/>
    </row>
    <row r="59" spans="1:4" ht="14.25" customHeight="1">
      <c r="A59" s="30" t="s">
        <v>124</v>
      </c>
      <c r="B59" s="25"/>
      <c r="C59" s="25"/>
      <c r="D59" s="26">
        <f>C43+C58</f>
        <v>34337309</v>
      </c>
    </row>
    <row r="60" spans="1:4" ht="14.25" customHeight="1">
      <c r="A60" s="30" t="s">
        <v>61</v>
      </c>
      <c r="B60" s="25"/>
      <c r="C60" s="25"/>
      <c r="D60" s="28">
        <f>+D20-D59</f>
        <v>3861045</v>
      </c>
    </row>
    <row r="61" spans="1:4" ht="14.25" customHeight="1">
      <c r="A61" s="30" t="s">
        <v>62</v>
      </c>
      <c r="B61" s="25"/>
      <c r="C61" s="27"/>
      <c r="D61" s="26">
        <v>-7297500</v>
      </c>
    </row>
    <row r="62" spans="1:4" ht="14.25" customHeight="1">
      <c r="A62" s="31" t="s">
        <v>63</v>
      </c>
      <c r="B62" s="26"/>
      <c r="C62" s="26"/>
      <c r="D62" s="29">
        <f>D60+D61</f>
        <v>-3436455</v>
      </c>
    </row>
  </sheetData>
  <mergeCells count="3">
    <mergeCell ref="A1:D1"/>
    <mergeCell ref="A2:D2"/>
    <mergeCell ref="B4:D4"/>
  </mergeCells>
  <phoneticPr fontId="3"/>
  <pageMargins left="0.78740157480314965" right="0.39370078740157483" top="0.19685039370078741" bottom="0.19685039370078741" header="0.51181102362204722" footer="0.51181102362204722"/>
  <pageSetup paperSize="9" orientation="portrait" horizontalDpi="4294967293"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2"/>
  <sheetViews>
    <sheetView topLeftCell="A44" workbookViewId="0">
      <selection activeCell="E34" sqref="E34"/>
    </sheetView>
  </sheetViews>
  <sheetFormatPr defaultRowHeight="13.5"/>
  <cols>
    <col min="1" max="1" width="4.75" customWidth="1"/>
    <col min="2" max="2" width="4.25" customWidth="1"/>
    <col min="4" max="6" width="10.625" customWidth="1"/>
    <col min="7" max="7" width="10.625" style="1" customWidth="1"/>
    <col min="8" max="8" width="11.875" customWidth="1"/>
    <col min="9" max="9" width="11.25" customWidth="1"/>
    <col min="10" max="10" width="11.375" customWidth="1"/>
  </cols>
  <sheetData>
    <row r="1" spans="1:10" ht="24">
      <c r="A1" s="135" t="s">
        <v>226</v>
      </c>
      <c r="B1" s="136"/>
      <c r="C1" s="136"/>
      <c r="D1" s="136"/>
      <c r="E1" s="136"/>
      <c r="F1" s="136"/>
      <c r="G1" s="136"/>
      <c r="H1" s="136"/>
      <c r="I1" s="136"/>
      <c r="J1" s="136"/>
    </row>
    <row r="2" spans="1:10" ht="9" customHeight="1"/>
    <row r="3" spans="1:10" ht="17.25">
      <c r="A3" s="58" t="s">
        <v>125</v>
      </c>
    </row>
    <row r="4" spans="1:10">
      <c r="B4" t="s">
        <v>195</v>
      </c>
    </row>
    <row r="5" spans="1:10">
      <c r="B5" t="s">
        <v>126</v>
      </c>
    </row>
    <row r="6" spans="1:10">
      <c r="C6" t="s">
        <v>127</v>
      </c>
    </row>
    <row r="7" spans="1:10">
      <c r="B7" t="s">
        <v>128</v>
      </c>
    </row>
    <row r="8" spans="1:10">
      <c r="C8" t="s">
        <v>129</v>
      </c>
    </row>
    <row r="9" spans="1:10" s="1" customFormat="1">
      <c r="B9" s="1" t="s">
        <v>182</v>
      </c>
    </row>
    <row r="10" spans="1:10">
      <c r="B10" s="1"/>
      <c r="C10" s="1" t="s">
        <v>183</v>
      </c>
    </row>
    <row r="11" spans="1:10" s="1" customFormat="1">
      <c r="C11" s="1" t="s">
        <v>184</v>
      </c>
    </row>
    <row r="12" spans="1:10" ht="17.25">
      <c r="A12" s="58" t="s">
        <v>135</v>
      </c>
    </row>
    <row r="13" spans="1:10" s="1" customFormat="1">
      <c r="B13" s="1" t="s">
        <v>136</v>
      </c>
      <c r="J13" s="143" t="s">
        <v>134</v>
      </c>
    </row>
    <row r="14" spans="1:10" ht="4.5" customHeight="1">
      <c r="J14" s="144"/>
    </row>
    <row r="15" spans="1:10" ht="14.25" customHeight="1">
      <c r="A15" s="138" t="s">
        <v>133</v>
      </c>
      <c r="B15" s="139"/>
      <c r="C15" s="139"/>
      <c r="D15" s="64" t="s">
        <v>130</v>
      </c>
      <c r="E15" s="64" t="s">
        <v>131</v>
      </c>
      <c r="F15" s="64" t="s">
        <v>132</v>
      </c>
      <c r="G15" s="64" t="s">
        <v>202</v>
      </c>
      <c r="H15" s="64" t="s">
        <v>137</v>
      </c>
      <c r="I15" s="64" t="s">
        <v>138</v>
      </c>
      <c r="J15" s="64" t="s">
        <v>139</v>
      </c>
    </row>
    <row r="16" spans="1:10" s="1" customFormat="1" ht="14.25" customHeight="1">
      <c r="A16" s="147" t="s">
        <v>140</v>
      </c>
      <c r="B16" s="148"/>
      <c r="C16" s="148"/>
      <c r="D16" s="92"/>
      <c r="E16" s="92"/>
      <c r="F16" s="93"/>
      <c r="G16" s="93"/>
      <c r="H16" s="93"/>
      <c r="I16" s="94"/>
      <c r="J16" s="94"/>
    </row>
    <row r="17" spans="1:10" s="1" customFormat="1" ht="14.25" customHeight="1">
      <c r="A17" s="133" t="s">
        <v>141</v>
      </c>
      <c r="B17" s="134"/>
      <c r="C17" s="134"/>
      <c r="D17" s="79">
        <v>0</v>
      </c>
      <c r="E17" s="79">
        <v>0</v>
      </c>
      <c r="F17" s="80">
        <v>0</v>
      </c>
      <c r="G17" s="80">
        <v>0</v>
      </c>
      <c r="H17" s="80">
        <f>D17+E17+F17+G17</f>
        <v>0</v>
      </c>
      <c r="I17" s="95">
        <v>0</v>
      </c>
      <c r="J17" s="95">
        <f>H17+I17</f>
        <v>0</v>
      </c>
    </row>
    <row r="18" spans="1:10" s="1" customFormat="1" ht="14.25" customHeight="1">
      <c r="A18" s="133" t="s">
        <v>142</v>
      </c>
      <c r="B18" s="134"/>
      <c r="C18" s="134"/>
      <c r="D18" s="79">
        <v>28000</v>
      </c>
      <c r="E18" s="79">
        <v>0</v>
      </c>
      <c r="F18" s="80">
        <v>0</v>
      </c>
      <c r="G18" s="80">
        <v>0</v>
      </c>
      <c r="H18" s="80">
        <f t="shared" ref="H18:H21" si="0">D18+E18+F18+G18</f>
        <v>28000</v>
      </c>
      <c r="I18" s="95">
        <v>0</v>
      </c>
      <c r="J18" s="95">
        <f t="shared" ref="J18:J21" si="1">H18+I18</f>
        <v>28000</v>
      </c>
    </row>
    <row r="19" spans="1:10" s="1" customFormat="1" ht="14.25" customHeight="1">
      <c r="A19" s="133" t="s">
        <v>143</v>
      </c>
      <c r="B19" s="134"/>
      <c r="C19" s="134"/>
      <c r="D19" s="79">
        <v>0</v>
      </c>
      <c r="E19" s="79">
        <v>21797378</v>
      </c>
      <c r="F19" s="80">
        <v>11226684</v>
      </c>
      <c r="G19" s="80">
        <v>0</v>
      </c>
      <c r="H19" s="80">
        <f t="shared" si="0"/>
        <v>33024062</v>
      </c>
      <c r="I19" s="95">
        <v>0</v>
      </c>
      <c r="J19" s="95">
        <f t="shared" si="1"/>
        <v>33024062</v>
      </c>
    </row>
    <row r="20" spans="1:10" s="1" customFormat="1" ht="14.25" customHeight="1">
      <c r="A20" s="62" t="s">
        <v>144</v>
      </c>
      <c r="B20" s="65"/>
      <c r="C20" s="65"/>
      <c r="D20" s="79">
        <v>0</v>
      </c>
      <c r="E20" s="79">
        <v>0</v>
      </c>
      <c r="F20" s="80">
        <v>4574600</v>
      </c>
      <c r="G20" s="80">
        <v>0</v>
      </c>
      <c r="H20" s="80">
        <f t="shared" si="0"/>
        <v>4574600</v>
      </c>
      <c r="I20" s="95">
        <v>0</v>
      </c>
      <c r="J20" s="95">
        <f t="shared" si="1"/>
        <v>4574600</v>
      </c>
    </row>
    <row r="21" spans="1:10" s="1" customFormat="1" ht="14.25" customHeight="1">
      <c r="A21" s="62" t="s">
        <v>145</v>
      </c>
      <c r="B21" s="65"/>
      <c r="C21" s="65"/>
      <c r="D21" s="81">
        <v>317909</v>
      </c>
      <c r="E21" s="81">
        <v>34100</v>
      </c>
      <c r="F21" s="82">
        <v>219683</v>
      </c>
      <c r="G21" s="80">
        <v>0</v>
      </c>
      <c r="H21" s="80">
        <f t="shared" si="0"/>
        <v>571692</v>
      </c>
      <c r="I21" s="96">
        <v>0</v>
      </c>
      <c r="J21" s="95">
        <f t="shared" si="1"/>
        <v>571692</v>
      </c>
    </row>
    <row r="22" spans="1:10" s="1" customFormat="1" ht="14.25" customHeight="1">
      <c r="A22" s="62" t="s">
        <v>170</v>
      </c>
      <c r="B22" s="65"/>
      <c r="C22" s="66"/>
      <c r="D22" s="69">
        <f>D17+D18+D19+D20+D21</f>
        <v>345909</v>
      </c>
      <c r="E22" s="69">
        <f t="shared" ref="E22:J22" si="2">E17+E18+E19+E20+E21</f>
        <v>21831478</v>
      </c>
      <c r="F22" s="69">
        <f t="shared" si="2"/>
        <v>16020967</v>
      </c>
      <c r="G22" s="69">
        <f t="shared" si="2"/>
        <v>0</v>
      </c>
      <c r="H22" s="69">
        <f>H17+H18+H19+H20+H21</f>
        <v>38198354</v>
      </c>
      <c r="I22" s="69">
        <f t="shared" si="2"/>
        <v>0</v>
      </c>
      <c r="J22" s="69">
        <f t="shared" si="2"/>
        <v>38198354</v>
      </c>
    </row>
    <row r="23" spans="1:10" s="1" customFormat="1" ht="14.25" customHeight="1">
      <c r="A23" s="62" t="s">
        <v>146</v>
      </c>
      <c r="B23" s="65"/>
      <c r="C23" s="65"/>
      <c r="D23" s="83"/>
      <c r="E23" s="84"/>
      <c r="F23" s="84"/>
      <c r="G23" s="84"/>
      <c r="H23" s="83"/>
      <c r="I23" s="85"/>
      <c r="J23" s="85"/>
    </row>
    <row r="24" spans="1:10" ht="14.25" customHeight="1">
      <c r="A24" s="133" t="s">
        <v>147</v>
      </c>
      <c r="B24" s="134"/>
      <c r="C24" s="134"/>
      <c r="D24" s="86">
        <v>0</v>
      </c>
      <c r="E24" s="87">
        <v>11131464</v>
      </c>
      <c r="F24" s="87">
        <v>4839230</v>
      </c>
      <c r="G24" s="87">
        <v>0</v>
      </c>
      <c r="H24" s="86">
        <f>D24+E24+F24+G24</f>
        <v>15970694</v>
      </c>
      <c r="I24" s="88">
        <v>1517461</v>
      </c>
      <c r="J24" s="88">
        <f>H24+I24</f>
        <v>17488155</v>
      </c>
    </row>
    <row r="25" spans="1:10" ht="14.25" customHeight="1">
      <c r="A25" s="133" t="s">
        <v>148</v>
      </c>
      <c r="B25" s="134"/>
      <c r="C25" s="134"/>
      <c r="D25" s="86">
        <v>0</v>
      </c>
      <c r="E25" s="87">
        <v>0</v>
      </c>
      <c r="F25" s="87">
        <v>5509</v>
      </c>
      <c r="G25" s="87">
        <v>0</v>
      </c>
      <c r="H25" s="86">
        <f t="shared" ref="H25:H48" si="3">D25+E25+F25+G25</f>
        <v>5509</v>
      </c>
      <c r="I25" s="88">
        <v>0</v>
      </c>
      <c r="J25" s="88">
        <f t="shared" ref="J25:J48" si="4">H25+I25</f>
        <v>5509</v>
      </c>
    </row>
    <row r="26" spans="1:10" ht="14.25" customHeight="1">
      <c r="A26" s="133" t="s">
        <v>149</v>
      </c>
      <c r="B26" s="134"/>
      <c r="C26" s="134"/>
      <c r="D26" s="86">
        <v>0</v>
      </c>
      <c r="E26" s="87">
        <v>1209753</v>
      </c>
      <c r="F26" s="87">
        <v>384111</v>
      </c>
      <c r="G26" s="87">
        <v>0</v>
      </c>
      <c r="H26" s="86">
        <f t="shared" si="3"/>
        <v>1593864</v>
      </c>
      <c r="I26" s="88">
        <v>226889</v>
      </c>
      <c r="J26" s="88">
        <f t="shared" si="4"/>
        <v>1820753</v>
      </c>
    </row>
    <row r="27" spans="1:10" ht="14.25" customHeight="1">
      <c r="A27" s="133" t="s">
        <v>150</v>
      </c>
      <c r="B27" s="134"/>
      <c r="C27" s="134"/>
      <c r="D27" s="86">
        <v>110336</v>
      </c>
      <c r="E27" s="87">
        <v>423648</v>
      </c>
      <c r="F27" s="87">
        <v>161201</v>
      </c>
      <c r="G27" s="87">
        <v>0</v>
      </c>
      <c r="H27" s="86">
        <f t="shared" si="3"/>
        <v>695185</v>
      </c>
      <c r="I27" s="88">
        <v>50000</v>
      </c>
      <c r="J27" s="88">
        <f t="shared" si="4"/>
        <v>745185</v>
      </c>
    </row>
    <row r="28" spans="1:10" ht="14.25" customHeight="1">
      <c r="A28" s="133" t="s">
        <v>151</v>
      </c>
      <c r="B28" s="134"/>
      <c r="C28" s="134"/>
      <c r="D28" s="86">
        <v>0</v>
      </c>
      <c r="E28" s="87">
        <v>16820</v>
      </c>
      <c r="F28" s="87">
        <v>12222</v>
      </c>
      <c r="G28" s="87">
        <v>0</v>
      </c>
      <c r="H28" s="86">
        <f t="shared" si="3"/>
        <v>29042</v>
      </c>
      <c r="I28" s="88">
        <v>19746</v>
      </c>
      <c r="J28" s="88">
        <f t="shared" si="4"/>
        <v>48788</v>
      </c>
    </row>
    <row r="29" spans="1:10" ht="14.25" customHeight="1">
      <c r="A29" s="133" t="s">
        <v>152</v>
      </c>
      <c r="B29" s="134"/>
      <c r="C29" s="134"/>
      <c r="D29" s="86">
        <v>4900</v>
      </c>
      <c r="E29" s="87">
        <v>98055</v>
      </c>
      <c r="F29" s="87">
        <v>56473</v>
      </c>
      <c r="G29" s="87">
        <v>0</v>
      </c>
      <c r="H29" s="86">
        <f t="shared" si="3"/>
        <v>159428</v>
      </c>
      <c r="I29" s="88">
        <v>68806</v>
      </c>
      <c r="J29" s="88">
        <f t="shared" si="4"/>
        <v>228234</v>
      </c>
    </row>
    <row r="30" spans="1:10" ht="14.25" customHeight="1">
      <c r="A30" s="133" t="s">
        <v>153</v>
      </c>
      <c r="B30" s="134"/>
      <c r="C30" s="134"/>
      <c r="D30" s="86">
        <v>9002</v>
      </c>
      <c r="E30" s="87">
        <v>283892</v>
      </c>
      <c r="F30" s="87">
        <v>36493</v>
      </c>
      <c r="G30" s="87">
        <v>4980</v>
      </c>
      <c r="H30" s="86">
        <f t="shared" si="3"/>
        <v>334367</v>
      </c>
      <c r="I30" s="88">
        <v>39546</v>
      </c>
      <c r="J30" s="88">
        <f t="shared" si="4"/>
        <v>373913</v>
      </c>
    </row>
    <row r="31" spans="1:10" ht="14.25" customHeight="1">
      <c r="A31" s="133" t="s">
        <v>154</v>
      </c>
      <c r="B31" s="134"/>
      <c r="C31" s="134"/>
      <c r="D31" s="86">
        <v>0</v>
      </c>
      <c r="E31" s="87">
        <v>5139</v>
      </c>
      <c r="F31" s="87">
        <v>0</v>
      </c>
      <c r="G31" s="87">
        <v>0</v>
      </c>
      <c r="H31" s="86">
        <f t="shared" si="3"/>
        <v>5139</v>
      </c>
      <c r="I31" s="88">
        <v>0</v>
      </c>
      <c r="J31" s="88">
        <f t="shared" si="4"/>
        <v>5139</v>
      </c>
    </row>
    <row r="32" spans="1:10" ht="14.25" customHeight="1">
      <c r="A32" s="137" t="s">
        <v>155</v>
      </c>
      <c r="B32" s="134"/>
      <c r="C32" s="134"/>
      <c r="D32" s="86">
        <v>0</v>
      </c>
      <c r="E32" s="87">
        <v>778160</v>
      </c>
      <c r="F32" s="87">
        <v>56846</v>
      </c>
      <c r="G32" s="87">
        <v>0</v>
      </c>
      <c r="H32" s="86">
        <f t="shared" si="3"/>
        <v>835006</v>
      </c>
      <c r="I32" s="88">
        <v>91469</v>
      </c>
      <c r="J32" s="88">
        <f t="shared" si="4"/>
        <v>926475</v>
      </c>
    </row>
    <row r="33" spans="1:10" ht="14.25" customHeight="1">
      <c r="A33" s="133" t="s">
        <v>156</v>
      </c>
      <c r="B33" s="134"/>
      <c r="C33" s="134"/>
      <c r="D33" s="86">
        <v>0</v>
      </c>
      <c r="E33" s="87">
        <v>225651</v>
      </c>
      <c r="F33" s="87">
        <v>849847</v>
      </c>
      <c r="G33" s="87">
        <v>0</v>
      </c>
      <c r="H33" s="86">
        <f t="shared" si="3"/>
        <v>1075498</v>
      </c>
      <c r="I33" s="88">
        <v>38731</v>
      </c>
      <c r="J33" s="88">
        <f t="shared" si="4"/>
        <v>1114229</v>
      </c>
    </row>
    <row r="34" spans="1:10" ht="14.25" customHeight="1">
      <c r="A34" s="133" t="s">
        <v>157</v>
      </c>
      <c r="B34" s="134"/>
      <c r="C34" s="134"/>
      <c r="D34" s="86">
        <v>0</v>
      </c>
      <c r="E34" s="87">
        <v>0</v>
      </c>
      <c r="F34" s="87">
        <v>0</v>
      </c>
      <c r="G34" s="87">
        <v>0</v>
      </c>
      <c r="H34" s="86">
        <f t="shared" si="3"/>
        <v>0</v>
      </c>
      <c r="I34" s="88">
        <v>963900</v>
      </c>
      <c r="J34" s="88">
        <f t="shared" si="4"/>
        <v>963900</v>
      </c>
    </row>
    <row r="35" spans="1:10" s="1" customFormat="1" ht="14.25" customHeight="1">
      <c r="A35" s="145" t="s">
        <v>190</v>
      </c>
      <c r="B35" s="146"/>
      <c r="C35" s="140"/>
      <c r="D35" s="86">
        <v>0</v>
      </c>
      <c r="E35" s="87">
        <v>0</v>
      </c>
      <c r="F35" s="87">
        <v>0</v>
      </c>
      <c r="G35" s="87">
        <v>0</v>
      </c>
      <c r="H35" s="86">
        <f t="shared" si="3"/>
        <v>0</v>
      </c>
      <c r="I35" s="88">
        <v>3706160</v>
      </c>
      <c r="J35" s="88">
        <f t="shared" si="4"/>
        <v>3706160</v>
      </c>
    </row>
    <row r="36" spans="1:10" s="1" customFormat="1" ht="14.25" customHeight="1">
      <c r="A36" s="145" t="s">
        <v>191</v>
      </c>
      <c r="B36" s="146"/>
      <c r="C36" s="140"/>
      <c r="D36" s="86">
        <v>0</v>
      </c>
      <c r="E36" s="87">
        <v>114050</v>
      </c>
      <c r="F36" s="87">
        <v>0</v>
      </c>
      <c r="G36" s="87">
        <v>0</v>
      </c>
      <c r="H36" s="86">
        <f t="shared" si="3"/>
        <v>114050</v>
      </c>
      <c r="I36" s="88">
        <v>57823</v>
      </c>
      <c r="J36" s="88">
        <f t="shared" si="4"/>
        <v>171873</v>
      </c>
    </row>
    <row r="37" spans="1:10" s="1" customFormat="1" ht="14.25" customHeight="1">
      <c r="A37" s="145" t="s">
        <v>192</v>
      </c>
      <c r="B37" s="146"/>
      <c r="C37" s="140"/>
      <c r="D37" s="86">
        <v>0</v>
      </c>
      <c r="E37" s="87">
        <v>0</v>
      </c>
      <c r="F37" s="87">
        <v>0</v>
      </c>
      <c r="G37" s="87">
        <v>0</v>
      </c>
      <c r="H37" s="86">
        <f t="shared" si="3"/>
        <v>0</v>
      </c>
      <c r="I37" s="88">
        <v>169431</v>
      </c>
      <c r="J37" s="88">
        <f t="shared" si="4"/>
        <v>169431</v>
      </c>
    </row>
    <row r="38" spans="1:10" s="1" customFormat="1" ht="14.25" customHeight="1">
      <c r="A38" s="145" t="s">
        <v>193</v>
      </c>
      <c r="B38" s="146"/>
      <c r="C38" s="140"/>
      <c r="D38" s="86">
        <v>0</v>
      </c>
      <c r="E38" s="87">
        <v>0</v>
      </c>
      <c r="F38" s="87">
        <v>0</v>
      </c>
      <c r="G38" s="87">
        <v>0</v>
      </c>
      <c r="H38" s="86">
        <f t="shared" si="3"/>
        <v>0</v>
      </c>
      <c r="I38" s="88">
        <v>194400</v>
      </c>
      <c r="J38" s="88">
        <f t="shared" si="4"/>
        <v>194400</v>
      </c>
    </row>
    <row r="39" spans="1:10" ht="14.25" customHeight="1">
      <c r="A39" s="133" t="s">
        <v>158</v>
      </c>
      <c r="B39" s="134"/>
      <c r="C39" s="134"/>
      <c r="D39" s="86">
        <v>0</v>
      </c>
      <c r="E39" s="87">
        <v>467010</v>
      </c>
      <c r="F39" s="87">
        <v>40000</v>
      </c>
      <c r="G39" s="87">
        <v>0</v>
      </c>
      <c r="H39" s="86">
        <f t="shared" si="3"/>
        <v>507010</v>
      </c>
      <c r="I39" s="88">
        <v>0</v>
      </c>
      <c r="J39" s="88">
        <f t="shared" si="4"/>
        <v>507010</v>
      </c>
    </row>
    <row r="40" spans="1:10" ht="14.25" customHeight="1">
      <c r="A40" s="133" t="s">
        <v>159</v>
      </c>
      <c r="B40" s="134"/>
      <c r="C40" s="134"/>
      <c r="D40" s="86">
        <v>6170</v>
      </c>
      <c r="E40" s="87">
        <v>22500</v>
      </c>
      <c r="F40" s="87">
        <v>19000</v>
      </c>
      <c r="G40" s="87">
        <v>0</v>
      </c>
      <c r="H40" s="86">
        <f t="shared" si="3"/>
        <v>47670</v>
      </c>
      <c r="I40" s="88">
        <v>0</v>
      </c>
      <c r="J40" s="88">
        <f t="shared" si="4"/>
        <v>47670</v>
      </c>
    </row>
    <row r="41" spans="1:10" ht="14.25" customHeight="1">
      <c r="A41" s="133" t="s">
        <v>160</v>
      </c>
      <c r="B41" s="134"/>
      <c r="C41" s="134"/>
      <c r="D41" s="86">
        <v>0</v>
      </c>
      <c r="E41" s="87">
        <v>0</v>
      </c>
      <c r="F41" s="87">
        <v>0</v>
      </c>
      <c r="G41" s="87">
        <v>0</v>
      </c>
      <c r="H41" s="86">
        <f t="shared" si="3"/>
        <v>0</v>
      </c>
      <c r="I41" s="88">
        <v>0</v>
      </c>
      <c r="J41" s="88">
        <f t="shared" si="4"/>
        <v>0</v>
      </c>
    </row>
    <row r="42" spans="1:10" ht="14.25" customHeight="1">
      <c r="A42" s="133" t="s">
        <v>161</v>
      </c>
      <c r="B42" s="134"/>
      <c r="C42" s="134"/>
      <c r="D42" s="86">
        <v>0</v>
      </c>
      <c r="E42" s="87">
        <v>4320</v>
      </c>
      <c r="F42" s="87">
        <v>2700</v>
      </c>
      <c r="G42" s="87">
        <v>0</v>
      </c>
      <c r="H42" s="86">
        <f t="shared" si="3"/>
        <v>7020</v>
      </c>
      <c r="I42" s="88">
        <v>0</v>
      </c>
      <c r="J42" s="88">
        <f t="shared" si="4"/>
        <v>7020</v>
      </c>
    </row>
    <row r="43" spans="1:10" ht="14.25" customHeight="1">
      <c r="A43" s="133" t="s">
        <v>162</v>
      </c>
      <c r="B43" s="134"/>
      <c r="C43" s="134"/>
      <c r="D43" s="86">
        <v>0</v>
      </c>
      <c r="E43" s="87">
        <v>99199</v>
      </c>
      <c r="F43" s="87">
        <v>0</v>
      </c>
      <c r="G43" s="87">
        <v>0</v>
      </c>
      <c r="H43" s="86">
        <f t="shared" si="3"/>
        <v>99199</v>
      </c>
      <c r="I43" s="88">
        <v>0</v>
      </c>
      <c r="J43" s="88">
        <f t="shared" si="4"/>
        <v>99199</v>
      </c>
    </row>
    <row r="44" spans="1:10" ht="14.25" customHeight="1">
      <c r="A44" s="133" t="s">
        <v>163</v>
      </c>
      <c r="B44" s="134"/>
      <c r="C44" s="134"/>
      <c r="D44" s="86">
        <v>0</v>
      </c>
      <c r="E44" s="87">
        <v>0</v>
      </c>
      <c r="F44" s="87">
        <v>2508803</v>
      </c>
      <c r="G44" s="87">
        <v>0</v>
      </c>
      <c r="H44" s="86">
        <f t="shared" si="3"/>
        <v>2508803</v>
      </c>
      <c r="I44" s="88">
        <v>0</v>
      </c>
      <c r="J44" s="88">
        <f t="shared" si="4"/>
        <v>2508803</v>
      </c>
    </row>
    <row r="45" spans="1:10" ht="14.25" customHeight="1">
      <c r="A45" s="133" t="s">
        <v>164</v>
      </c>
      <c r="B45" s="134"/>
      <c r="C45" s="134"/>
      <c r="D45" s="86">
        <v>0</v>
      </c>
      <c r="E45" s="87">
        <v>0</v>
      </c>
      <c r="F45" s="87">
        <v>728521</v>
      </c>
      <c r="G45" s="87">
        <v>0</v>
      </c>
      <c r="H45" s="86">
        <f t="shared" si="3"/>
        <v>728521</v>
      </c>
      <c r="I45" s="88">
        <v>0</v>
      </c>
      <c r="J45" s="88">
        <f t="shared" si="4"/>
        <v>728521</v>
      </c>
    </row>
    <row r="46" spans="1:10" ht="14.25" customHeight="1">
      <c r="A46" s="133" t="s">
        <v>165</v>
      </c>
      <c r="B46" s="134"/>
      <c r="C46" s="134"/>
      <c r="D46" s="86">
        <v>298741</v>
      </c>
      <c r="E46" s="87">
        <v>24952</v>
      </c>
      <c r="F46" s="87">
        <v>26910</v>
      </c>
      <c r="G46" s="87">
        <v>0</v>
      </c>
      <c r="H46" s="86">
        <f t="shared" si="3"/>
        <v>350603</v>
      </c>
      <c r="I46" s="88">
        <v>54278</v>
      </c>
      <c r="J46" s="88">
        <f t="shared" si="4"/>
        <v>404881</v>
      </c>
    </row>
    <row r="47" spans="1:10" ht="14.25" customHeight="1">
      <c r="A47" s="133" t="s">
        <v>166</v>
      </c>
      <c r="B47" s="134"/>
      <c r="C47" s="134"/>
      <c r="D47" s="86">
        <v>518239</v>
      </c>
      <c r="E47" s="87">
        <v>543738</v>
      </c>
      <c r="F47" s="87">
        <v>269284</v>
      </c>
      <c r="G47" s="87">
        <v>0</v>
      </c>
      <c r="H47" s="86">
        <f t="shared" si="3"/>
        <v>1331261</v>
      </c>
      <c r="I47" s="88">
        <v>0</v>
      </c>
      <c r="J47" s="88">
        <f t="shared" si="4"/>
        <v>1331261</v>
      </c>
    </row>
    <row r="48" spans="1:10" ht="14.25" customHeight="1">
      <c r="A48" s="133" t="s">
        <v>167</v>
      </c>
      <c r="B48" s="134"/>
      <c r="C48" s="134"/>
      <c r="D48" s="89">
        <v>740800</v>
      </c>
      <c r="E48" s="90">
        <v>0</v>
      </c>
      <c r="F48" s="90">
        <v>0</v>
      </c>
      <c r="G48" s="87">
        <v>0</v>
      </c>
      <c r="H48" s="86">
        <f t="shared" si="3"/>
        <v>740800</v>
      </c>
      <c r="I48" s="91">
        <v>0</v>
      </c>
      <c r="J48" s="88">
        <f t="shared" si="4"/>
        <v>740800</v>
      </c>
    </row>
    <row r="49" spans="1:10">
      <c r="A49" s="133" t="s">
        <v>168</v>
      </c>
      <c r="B49" s="134"/>
      <c r="C49" s="140"/>
      <c r="D49" s="97">
        <f t="shared" ref="D49:I49" si="5">SUM(D24:D48)</f>
        <v>1688188</v>
      </c>
      <c r="E49" s="98">
        <f t="shared" si="5"/>
        <v>15448351</v>
      </c>
      <c r="F49" s="98">
        <f t="shared" si="5"/>
        <v>9997150</v>
      </c>
      <c r="G49" s="68">
        <f t="shared" si="5"/>
        <v>4980</v>
      </c>
      <c r="H49" s="68">
        <f t="shared" si="5"/>
        <v>27138669</v>
      </c>
      <c r="I49" s="98">
        <f t="shared" si="5"/>
        <v>7198640</v>
      </c>
      <c r="J49" s="68">
        <f>SUM(J24:J48)</f>
        <v>34337309</v>
      </c>
    </row>
    <row r="50" spans="1:10" ht="14.25" thickBot="1">
      <c r="A50" s="71" t="s">
        <v>169</v>
      </c>
      <c r="B50" s="72"/>
      <c r="C50" s="73"/>
      <c r="D50" s="99">
        <f t="shared" ref="D50:I50" si="6">D22-D49</f>
        <v>-1342279</v>
      </c>
      <c r="E50" s="99">
        <f t="shared" si="6"/>
        <v>6383127</v>
      </c>
      <c r="F50" s="99">
        <f t="shared" si="6"/>
        <v>6023817</v>
      </c>
      <c r="G50" s="99">
        <f t="shared" si="6"/>
        <v>-4980</v>
      </c>
      <c r="H50" s="99">
        <f t="shared" si="6"/>
        <v>11059685</v>
      </c>
      <c r="I50" s="99">
        <f t="shared" si="6"/>
        <v>-7198640</v>
      </c>
      <c r="J50" s="99">
        <f>J22-J49</f>
        <v>3861045</v>
      </c>
    </row>
    <row r="51" spans="1:10" ht="14.25" thickTop="1"/>
    <row r="52" spans="1:10" ht="17.25">
      <c r="A52" s="58" t="s">
        <v>171</v>
      </c>
      <c r="B52" s="1"/>
      <c r="C52" s="1"/>
    </row>
    <row r="53" spans="1:10" ht="9" customHeight="1">
      <c r="A53" s="1"/>
      <c r="B53" s="1"/>
      <c r="C53" s="1"/>
    </row>
    <row r="54" spans="1:10">
      <c r="A54" s="141" t="s">
        <v>133</v>
      </c>
      <c r="B54" s="142"/>
      <c r="C54" s="142"/>
      <c r="D54" s="67" t="s">
        <v>172</v>
      </c>
      <c r="E54" s="67" t="s">
        <v>173</v>
      </c>
      <c r="F54" s="67" t="s">
        <v>174</v>
      </c>
      <c r="G54" s="67" t="s">
        <v>235</v>
      </c>
      <c r="H54" s="67" t="s">
        <v>175</v>
      </c>
      <c r="I54" s="67" t="s">
        <v>176</v>
      </c>
      <c r="J54" s="67" t="s">
        <v>177</v>
      </c>
    </row>
    <row r="55" spans="1:10" s="1" customFormat="1">
      <c r="A55" s="141" t="s">
        <v>234</v>
      </c>
      <c r="B55" s="142"/>
      <c r="C55" s="142"/>
      <c r="D55" s="83">
        <v>0</v>
      </c>
      <c r="E55" s="83">
        <v>450000</v>
      </c>
      <c r="F55" s="83">
        <v>0</v>
      </c>
      <c r="G55" s="83">
        <v>225000</v>
      </c>
      <c r="H55" s="83">
        <v>450000</v>
      </c>
      <c r="I55" s="83">
        <f>G55</f>
        <v>225000</v>
      </c>
      <c r="J55" s="83">
        <f>H55-I55</f>
        <v>225000</v>
      </c>
    </row>
    <row r="56" spans="1:10" s="1" customFormat="1">
      <c r="A56" s="141" t="s">
        <v>179</v>
      </c>
      <c r="B56" s="142"/>
      <c r="C56" s="142"/>
      <c r="D56" s="69">
        <v>738150</v>
      </c>
      <c r="E56" s="69">
        <v>0</v>
      </c>
      <c r="F56" s="69">
        <v>0</v>
      </c>
      <c r="G56" s="69">
        <v>163951</v>
      </c>
      <c r="H56" s="69">
        <v>738150</v>
      </c>
      <c r="I56" s="69">
        <v>409754</v>
      </c>
      <c r="J56" s="83">
        <f>H56-I56</f>
        <v>328396</v>
      </c>
    </row>
    <row r="57" spans="1:10">
      <c r="A57" s="141" t="s">
        <v>178</v>
      </c>
      <c r="B57" s="142"/>
      <c r="C57" s="142"/>
      <c r="D57" s="69">
        <v>3360850</v>
      </c>
      <c r="E57" s="69">
        <v>0</v>
      </c>
      <c r="F57" s="69">
        <v>0</v>
      </c>
      <c r="G57" s="69">
        <v>262479</v>
      </c>
      <c r="H57" s="69">
        <v>3360850</v>
      </c>
      <c r="I57" s="69">
        <v>553143</v>
      </c>
      <c r="J57" s="83">
        <f t="shared" ref="J57:J59" si="7">H57-I57</f>
        <v>2807707</v>
      </c>
    </row>
    <row r="58" spans="1:10">
      <c r="A58" s="141" t="s">
        <v>180</v>
      </c>
      <c r="B58" s="142"/>
      <c r="C58" s="142"/>
      <c r="D58" s="70">
        <v>900000</v>
      </c>
      <c r="E58" s="70">
        <v>0</v>
      </c>
      <c r="F58" s="69">
        <v>0</v>
      </c>
      <c r="G58" s="69">
        <v>56259</v>
      </c>
      <c r="H58" s="70">
        <v>900000</v>
      </c>
      <c r="I58" s="69">
        <v>116559</v>
      </c>
      <c r="J58" s="83">
        <f t="shared" si="7"/>
        <v>783441</v>
      </c>
    </row>
    <row r="59" spans="1:10">
      <c r="A59" s="141" t="s">
        <v>181</v>
      </c>
      <c r="B59" s="142"/>
      <c r="C59" s="142"/>
      <c r="D59" s="70">
        <v>422113</v>
      </c>
      <c r="E59" s="70">
        <v>0</v>
      </c>
      <c r="F59" s="69">
        <v>0</v>
      </c>
      <c r="G59" s="69">
        <v>140704</v>
      </c>
      <c r="H59" s="70">
        <f>D59+E59</f>
        <v>422113</v>
      </c>
      <c r="I59" s="69">
        <v>316779</v>
      </c>
      <c r="J59" s="69">
        <f t="shared" si="7"/>
        <v>105334</v>
      </c>
    </row>
    <row r="60" spans="1:10">
      <c r="I60" s="108"/>
    </row>
    <row r="61" spans="1:10" ht="17.25">
      <c r="A61" s="58" t="s">
        <v>210</v>
      </c>
    </row>
    <row r="62" spans="1:10">
      <c r="C62" t="s">
        <v>233</v>
      </c>
    </row>
  </sheetData>
  <mergeCells count="39">
    <mergeCell ref="A55:C55"/>
    <mergeCell ref="A59:C59"/>
    <mergeCell ref="J13:J14"/>
    <mergeCell ref="A35:C35"/>
    <mergeCell ref="A36:C36"/>
    <mergeCell ref="A37:C37"/>
    <mergeCell ref="A38:C38"/>
    <mergeCell ref="A57:C57"/>
    <mergeCell ref="A58:C58"/>
    <mergeCell ref="A56:C56"/>
    <mergeCell ref="A16:C16"/>
    <mergeCell ref="A17:C17"/>
    <mergeCell ref="A18:C18"/>
    <mergeCell ref="A19:C19"/>
    <mergeCell ref="A54:C54"/>
    <mergeCell ref="A48:C48"/>
    <mergeCell ref="A49:C49"/>
    <mergeCell ref="A47:C47"/>
    <mergeCell ref="A34:C34"/>
    <mergeCell ref="A39:C39"/>
    <mergeCell ref="A40:C40"/>
    <mergeCell ref="A41:C41"/>
    <mergeCell ref="A42:C42"/>
    <mergeCell ref="A43:C43"/>
    <mergeCell ref="A28:C28"/>
    <mergeCell ref="A1:J1"/>
    <mergeCell ref="A44:C44"/>
    <mergeCell ref="A45:C45"/>
    <mergeCell ref="A46:C46"/>
    <mergeCell ref="A29:C29"/>
    <mergeCell ref="A30:C30"/>
    <mergeCell ref="A31:C31"/>
    <mergeCell ref="A32:C32"/>
    <mergeCell ref="A33:C33"/>
    <mergeCell ref="A15:C15"/>
    <mergeCell ref="A24:C24"/>
    <mergeCell ref="A25:C25"/>
    <mergeCell ref="A26:C26"/>
    <mergeCell ref="A27:C27"/>
  </mergeCells>
  <phoneticPr fontId="3"/>
  <pageMargins left="0.31496062992125984" right="0.31496062992125984" top="0.35433070866141736" bottom="0.35433070866141736"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5"/>
  <sheetViews>
    <sheetView topLeftCell="A19" workbookViewId="0">
      <selection activeCell="B32" sqref="B32"/>
    </sheetView>
  </sheetViews>
  <sheetFormatPr defaultRowHeight="13.5"/>
  <cols>
    <col min="1" max="1" width="30.5" style="3" customWidth="1"/>
    <col min="2" max="2" width="21.625" style="4" bestFit="1" customWidth="1"/>
    <col min="3" max="3" width="14.25" style="4" customWidth="1"/>
    <col min="4" max="4" width="12.375" style="4" bestFit="1" customWidth="1"/>
    <col min="5" max="5" width="10.25" style="4" bestFit="1" customWidth="1"/>
    <col min="6" max="256" width="9" style="4"/>
    <col min="257" max="257" width="46.125" style="4" bestFit="1" customWidth="1"/>
    <col min="258" max="258" width="21.625" style="4" bestFit="1" customWidth="1"/>
    <col min="259" max="259" width="10.375" style="4" bestFit="1" customWidth="1"/>
    <col min="260" max="512" width="9" style="4"/>
    <col min="513" max="513" width="46.125" style="4" bestFit="1" customWidth="1"/>
    <col min="514" max="514" width="21.625" style="4" bestFit="1" customWidth="1"/>
    <col min="515" max="515" width="10.375" style="4" bestFit="1" customWidth="1"/>
    <col min="516" max="768" width="9" style="4"/>
    <col min="769" max="769" width="46.125" style="4" bestFit="1" customWidth="1"/>
    <col min="770" max="770" width="21.625" style="4" bestFit="1" customWidth="1"/>
    <col min="771" max="771" width="10.375" style="4" bestFit="1" customWidth="1"/>
    <col min="772" max="1024" width="9" style="4"/>
    <col min="1025" max="1025" width="46.125" style="4" bestFit="1" customWidth="1"/>
    <col min="1026" max="1026" width="21.625" style="4" bestFit="1" customWidth="1"/>
    <col min="1027" max="1027" width="10.375" style="4" bestFit="1" customWidth="1"/>
    <col min="1028" max="1280" width="9" style="4"/>
    <col min="1281" max="1281" width="46.125" style="4" bestFit="1" customWidth="1"/>
    <col min="1282" max="1282" width="21.625" style="4" bestFit="1" customWidth="1"/>
    <col min="1283" max="1283" width="10.375" style="4" bestFit="1" customWidth="1"/>
    <col min="1284" max="1536" width="9" style="4"/>
    <col min="1537" max="1537" width="46.125" style="4" bestFit="1" customWidth="1"/>
    <col min="1538" max="1538" width="21.625" style="4" bestFit="1" customWidth="1"/>
    <col min="1539" max="1539" width="10.375" style="4" bestFit="1" customWidth="1"/>
    <col min="1540" max="1792" width="9" style="4"/>
    <col min="1793" max="1793" width="46.125" style="4" bestFit="1" customWidth="1"/>
    <col min="1794" max="1794" width="21.625" style="4" bestFit="1" customWidth="1"/>
    <col min="1795" max="1795" width="10.375" style="4" bestFit="1" customWidth="1"/>
    <col min="1796" max="2048" width="9" style="4"/>
    <col min="2049" max="2049" width="46.125" style="4" bestFit="1" customWidth="1"/>
    <col min="2050" max="2050" width="21.625" style="4" bestFit="1" customWidth="1"/>
    <col min="2051" max="2051" width="10.375" style="4" bestFit="1" customWidth="1"/>
    <col min="2052" max="2304" width="9" style="4"/>
    <col min="2305" max="2305" width="46.125" style="4" bestFit="1" customWidth="1"/>
    <col min="2306" max="2306" width="21.625" style="4" bestFit="1" customWidth="1"/>
    <col min="2307" max="2307" width="10.375" style="4" bestFit="1" customWidth="1"/>
    <col min="2308" max="2560" width="9" style="4"/>
    <col min="2561" max="2561" width="46.125" style="4" bestFit="1" customWidth="1"/>
    <col min="2562" max="2562" width="21.625" style="4" bestFit="1" customWidth="1"/>
    <col min="2563" max="2563" width="10.375" style="4" bestFit="1" customWidth="1"/>
    <col min="2564" max="2816" width="9" style="4"/>
    <col min="2817" max="2817" width="46.125" style="4" bestFit="1" customWidth="1"/>
    <col min="2818" max="2818" width="21.625" style="4" bestFit="1" customWidth="1"/>
    <col min="2819" max="2819" width="10.375" style="4" bestFit="1" customWidth="1"/>
    <col min="2820" max="3072" width="9" style="4"/>
    <col min="3073" max="3073" width="46.125" style="4" bestFit="1" customWidth="1"/>
    <col min="3074" max="3074" width="21.625" style="4" bestFit="1" customWidth="1"/>
    <col min="3075" max="3075" width="10.375" style="4" bestFit="1" customWidth="1"/>
    <col min="3076" max="3328" width="9" style="4"/>
    <col min="3329" max="3329" width="46.125" style="4" bestFit="1" customWidth="1"/>
    <col min="3330" max="3330" width="21.625" style="4" bestFit="1" customWidth="1"/>
    <col min="3331" max="3331" width="10.375" style="4" bestFit="1" customWidth="1"/>
    <col min="3332" max="3584" width="9" style="4"/>
    <col min="3585" max="3585" width="46.125" style="4" bestFit="1" customWidth="1"/>
    <col min="3586" max="3586" width="21.625" style="4" bestFit="1" customWidth="1"/>
    <col min="3587" max="3587" width="10.375" style="4" bestFit="1" customWidth="1"/>
    <col min="3588" max="3840" width="9" style="4"/>
    <col min="3841" max="3841" width="46.125" style="4" bestFit="1" customWidth="1"/>
    <col min="3842" max="3842" width="21.625" style="4" bestFit="1" customWidth="1"/>
    <col min="3843" max="3843" width="10.375" style="4" bestFit="1" customWidth="1"/>
    <col min="3844" max="4096" width="9" style="4"/>
    <col min="4097" max="4097" width="46.125" style="4" bestFit="1" customWidth="1"/>
    <col min="4098" max="4098" width="21.625" style="4" bestFit="1" customWidth="1"/>
    <col min="4099" max="4099" width="10.375" style="4" bestFit="1" customWidth="1"/>
    <col min="4100" max="4352" width="9" style="4"/>
    <col min="4353" max="4353" width="46.125" style="4" bestFit="1" customWidth="1"/>
    <col min="4354" max="4354" width="21.625" style="4" bestFit="1" customWidth="1"/>
    <col min="4355" max="4355" width="10.375" style="4" bestFit="1" customWidth="1"/>
    <col min="4356" max="4608" width="9" style="4"/>
    <col min="4609" max="4609" width="46.125" style="4" bestFit="1" customWidth="1"/>
    <col min="4610" max="4610" width="21.625" style="4" bestFit="1" customWidth="1"/>
    <col min="4611" max="4611" width="10.375" style="4" bestFit="1" customWidth="1"/>
    <col min="4612" max="4864" width="9" style="4"/>
    <col min="4865" max="4865" width="46.125" style="4" bestFit="1" customWidth="1"/>
    <col min="4866" max="4866" width="21.625" style="4" bestFit="1" customWidth="1"/>
    <col min="4867" max="4867" width="10.375" style="4" bestFit="1" customWidth="1"/>
    <col min="4868" max="5120" width="9" style="4"/>
    <col min="5121" max="5121" width="46.125" style="4" bestFit="1" customWidth="1"/>
    <col min="5122" max="5122" width="21.625" style="4" bestFit="1" customWidth="1"/>
    <col min="5123" max="5123" width="10.375" style="4" bestFit="1" customWidth="1"/>
    <col min="5124" max="5376" width="9" style="4"/>
    <col min="5377" max="5377" width="46.125" style="4" bestFit="1" customWidth="1"/>
    <col min="5378" max="5378" width="21.625" style="4" bestFit="1" customWidth="1"/>
    <col min="5379" max="5379" width="10.375" style="4" bestFit="1" customWidth="1"/>
    <col min="5380" max="5632" width="9" style="4"/>
    <col min="5633" max="5633" width="46.125" style="4" bestFit="1" customWidth="1"/>
    <col min="5634" max="5634" width="21.625" style="4" bestFit="1" customWidth="1"/>
    <col min="5635" max="5635" width="10.375" style="4" bestFit="1" customWidth="1"/>
    <col min="5636" max="5888" width="9" style="4"/>
    <col min="5889" max="5889" width="46.125" style="4" bestFit="1" customWidth="1"/>
    <col min="5890" max="5890" width="21.625" style="4" bestFit="1" customWidth="1"/>
    <col min="5891" max="5891" width="10.375" style="4" bestFit="1" customWidth="1"/>
    <col min="5892" max="6144" width="9" style="4"/>
    <col min="6145" max="6145" width="46.125" style="4" bestFit="1" customWidth="1"/>
    <col min="6146" max="6146" width="21.625" style="4" bestFit="1" customWidth="1"/>
    <col min="6147" max="6147" width="10.375" style="4" bestFit="1" customWidth="1"/>
    <col min="6148" max="6400" width="9" style="4"/>
    <col min="6401" max="6401" width="46.125" style="4" bestFit="1" customWidth="1"/>
    <col min="6402" max="6402" width="21.625" style="4" bestFit="1" customWidth="1"/>
    <col min="6403" max="6403" width="10.375" style="4" bestFit="1" customWidth="1"/>
    <col min="6404" max="6656" width="9" style="4"/>
    <col min="6657" max="6657" width="46.125" style="4" bestFit="1" customWidth="1"/>
    <col min="6658" max="6658" width="21.625" style="4" bestFit="1" customWidth="1"/>
    <col min="6659" max="6659" width="10.375" style="4" bestFit="1" customWidth="1"/>
    <col min="6660" max="6912" width="9" style="4"/>
    <col min="6913" max="6913" width="46.125" style="4" bestFit="1" customWidth="1"/>
    <col min="6914" max="6914" width="21.625" style="4" bestFit="1" customWidth="1"/>
    <col min="6915" max="6915" width="10.375" style="4" bestFit="1" customWidth="1"/>
    <col min="6916" max="7168" width="9" style="4"/>
    <col min="7169" max="7169" width="46.125" style="4" bestFit="1" customWidth="1"/>
    <col min="7170" max="7170" width="21.625" style="4" bestFit="1" customWidth="1"/>
    <col min="7171" max="7171" width="10.375" style="4" bestFit="1" customWidth="1"/>
    <col min="7172" max="7424" width="9" style="4"/>
    <col min="7425" max="7425" width="46.125" style="4" bestFit="1" customWidth="1"/>
    <col min="7426" max="7426" width="21.625" style="4" bestFit="1" customWidth="1"/>
    <col min="7427" max="7427" width="10.375" style="4" bestFit="1" customWidth="1"/>
    <col min="7428" max="7680" width="9" style="4"/>
    <col min="7681" max="7681" width="46.125" style="4" bestFit="1" customWidth="1"/>
    <col min="7682" max="7682" width="21.625" style="4" bestFit="1" customWidth="1"/>
    <col min="7683" max="7683" width="10.375" style="4" bestFit="1" customWidth="1"/>
    <col min="7684" max="7936" width="9" style="4"/>
    <col min="7937" max="7937" width="46.125" style="4" bestFit="1" customWidth="1"/>
    <col min="7938" max="7938" width="21.625" style="4" bestFit="1" customWidth="1"/>
    <col min="7939" max="7939" width="10.375" style="4" bestFit="1" customWidth="1"/>
    <col min="7940" max="8192" width="9" style="4"/>
    <col min="8193" max="8193" width="46.125" style="4" bestFit="1" customWidth="1"/>
    <col min="8194" max="8194" width="21.625" style="4" bestFit="1" customWidth="1"/>
    <col min="8195" max="8195" width="10.375" style="4" bestFit="1" customWidth="1"/>
    <col min="8196" max="8448" width="9" style="4"/>
    <col min="8449" max="8449" width="46.125" style="4" bestFit="1" customWidth="1"/>
    <col min="8450" max="8450" width="21.625" style="4" bestFit="1" customWidth="1"/>
    <col min="8451" max="8451" width="10.375" style="4" bestFit="1" customWidth="1"/>
    <col min="8452" max="8704" width="9" style="4"/>
    <col min="8705" max="8705" width="46.125" style="4" bestFit="1" customWidth="1"/>
    <col min="8706" max="8706" width="21.625" style="4" bestFit="1" customWidth="1"/>
    <col min="8707" max="8707" width="10.375" style="4" bestFit="1" customWidth="1"/>
    <col min="8708" max="8960" width="9" style="4"/>
    <col min="8961" max="8961" width="46.125" style="4" bestFit="1" customWidth="1"/>
    <col min="8962" max="8962" width="21.625" style="4" bestFit="1" customWidth="1"/>
    <col min="8963" max="8963" width="10.375" style="4" bestFit="1" customWidth="1"/>
    <col min="8964" max="9216" width="9" style="4"/>
    <col min="9217" max="9217" width="46.125" style="4" bestFit="1" customWidth="1"/>
    <col min="9218" max="9218" width="21.625" style="4" bestFit="1" customWidth="1"/>
    <col min="9219" max="9219" width="10.375" style="4" bestFit="1" customWidth="1"/>
    <col min="9220" max="9472" width="9" style="4"/>
    <col min="9473" max="9473" width="46.125" style="4" bestFit="1" customWidth="1"/>
    <col min="9474" max="9474" width="21.625" style="4" bestFit="1" customWidth="1"/>
    <col min="9475" max="9475" width="10.375" style="4" bestFit="1" customWidth="1"/>
    <col min="9476" max="9728" width="9" style="4"/>
    <col min="9729" max="9729" width="46.125" style="4" bestFit="1" customWidth="1"/>
    <col min="9730" max="9730" width="21.625" style="4" bestFit="1" customWidth="1"/>
    <col min="9731" max="9731" width="10.375" style="4" bestFit="1" customWidth="1"/>
    <col min="9732" max="9984" width="9" style="4"/>
    <col min="9985" max="9985" width="46.125" style="4" bestFit="1" customWidth="1"/>
    <col min="9986" max="9986" width="21.625" style="4" bestFit="1" customWidth="1"/>
    <col min="9987" max="9987" width="10.375" style="4" bestFit="1" customWidth="1"/>
    <col min="9988" max="10240" width="9" style="4"/>
    <col min="10241" max="10241" width="46.125" style="4" bestFit="1" customWidth="1"/>
    <col min="10242" max="10242" width="21.625" style="4" bestFit="1" customWidth="1"/>
    <col min="10243" max="10243" width="10.375" style="4" bestFit="1" customWidth="1"/>
    <col min="10244" max="10496" width="9" style="4"/>
    <col min="10497" max="10497" width="46.125" style="4" bestFit="1" customWidth="1"/>
    <col min="10498" max="10498" width="21.625" style="4" bestFit="1" customWidth="1"/>
    <col min="10499" max="10499" width="10.375" style="4" bestFit="1" customWidth="1"/>
    <col min="10500" max="10752" width="9" style="4"/>
    <col min="10753" max="10753" width="46.125" style="4" bestFit="1" customWidth="1"/>
    <col min="10754" max="10754" width="21.625" style="4" bestFit="1" customWidth="1"/>
    <col min="10755" max="10755" width="10.375" style="4" bestFit="1" customWidth="1"/>
    <col min="10756" max="11008" width="9" style="4"/>
    <col min="11009" max="11009" width="46.125" style="4" bestFit="1" customWidth="1"/>
    <col min="11010" max="11010" width="21.625" style="4" bestFit="1" customWidth="1"/>
    <col min="11011" max="11011" width="10.375" style="4" bestFit="1" customWidth="1"/>
    <col min="11012" max="11264" width="9" style="4"/>
    <col min="11265" max="11265" width="46.125" style="4" bestFit="1" customWidth="1"/>
    <col min="11266" max="11266" width="21.625" style="4" bestFit="1" customWidth="1"/>
    <col min="11267" max="11267" width="10.375" style="4" bestFit="1" customWidth="1"/>
    <col min="11268" max="11520" width="9" style="4"/>
    <col min="11521" max="11521" width="46.125" style="4" bestFit="1" customWidth="1"/>
    <col min="11522" max="11522" width="21.625" style="4" bestFit="1" customWidth="1"/>
    <col min="11523" max="11523" width="10.375" style="4" bestFit="1" customWidth="1"/>
    <col min="11524" max="11776" width="9" style="4"/>
    <col min="11777" max="11777" width="46.125" style="4" bestFit="1" customWidth="1"/>
    <col min="11778" max="11778" width="21.625" style="4" bestFit="1" customWidth="1"/>
    <col min="11779" max="11779" width="10.375" style="4" bestFit="1" customWidth="1"/>
    <col min="11780" max="12032" width="9" style="4"/>
    <col min="12033" max="12033" width="46.125" style="4" bestFit="1" customWidth="1"/>
    <col min="12034" max="12034" width="21.625" style="4" bestFit="1" customWidth="1"/>
    <col min="12035" max="12035" width="10.375" style="4" bestFit="1" customWidth="1"/>
    <col min="12036" max="12288" width="9" style="4"/>
    <col min="12289" max="12289" width="46.125" style="4" bestFit="1" customWidth="1"/>
    <col min="12290" max="12290" width="21.625" style="4" bestFit="1" customWidth="1"/>
    <col min="12291" max="12291" width="10.375" style="4" bestFit="1" customWidth="1"/>
    <col min="12292" max="12544" width="9" style="4"/>
    <col min="12545" max="12545" width="46.125" style="4" bestFit="1" customWidth="1"/>
    <col min="12546" max="12546" width="21.625" style="4" bestFit="1" customWidth="1"/>
    <col min="12547" max="12547" width="10.375" style="4" bestFit="1" customWidth="1"/>
    <col min="12548" max="12800" width="9" style="4"/>
    <col min="12801" max="12801" width="46.125" style="4" bestFit="1" customWidth="1"/>
    <col min="12802" max="12802" width="21.625" style="4" bestFit="1" customWidth="1"/>
    <col min="12803" max="12803" width="10.375" style="4" bestFit="1" customWidth="1"/>
    <col min="12804" max="13056" width="9" style="4"/>
    <col min="13057" max="13057" width="46.125" style="4" bestFit="1" customWidth="1"/>
    <col min="13058" max="13058" width="21.625" style="4" bestFit="1" customWidth="1"/>
    <col min="13059" max="13059" width="10.375" style="4" bestFit="1" customWidth="1"/>
    <col min="13060" max="13312" width="9" style="4"/>
    <col min="13313" max="13313" width="46.125" style="4" bestFit="1" customWidth="1"/>
    <col min="13314" max="13314" width="21.625" style="4" bestFit="1" customWidth="1"/>
    <col min="13315" max="13315" width="10.375" style="4" bestFit="1" customWidth="1"/>
    <col min="13316" max="13568" width="9" style="4"/>
    <col min="13569" max="13569" width="46.125" style="4" bestFit="1" customWidth="1"/>
    <col min="13570" max="13570" width="21.625" style="4" bestFit="1" customWidth="1"/>
    <col min="13571" max="13571" width="10.375" style="4" bestFit="1" customWidth="1"/>
    <col min="13572" max="13824" width="9" style="4"/>
    <col min="13825" max="13825" width="46.125" style="4" bestFit="1" customWidth="1"/>
    <col min="13826" max="13826" width="21.625" style="4" bestFit="1" customWidth="1"/>
    <col min="13827" max="13827" width="10.375" style="4" bestFit="1" customWidth="1"/>
    <col min="13828" max="14080" width="9" style="4"/>
    <col min="14081" max="14081" width="46.125" style="4" bestFit="1" customWidth="1"/>
    <col min="14082" max="14082" width="21.625" style="4" bestFit="1" customWidth="1"/>
    <col min="14083" max="14083" width="10.375" style="4" bestFit="1" customWidth="1"/>
    <col min="14084" max="14336" width="9" style="4"/>
    <col min="14337" max="14337" width="46.125" style="4" bestFit="1" customWidth="1"/>
    <col min="14338" max="14338" width="21.625" style="4" bestFit="1" customWidth="1"/>
    <col min="14339" max="14339" width="10.375" style="4" bestFit="1" customWidth="1"/>
    <col min="14340" max="14592" width="9" style="4"/>
    <col min="14593" max="14593" width="46.125" style="4" bestFit="1" customWidth="1"/>
    <col min="14594" max="14594" width="21.625" style="4" bestFit="1" customWidth="1"/>
    <col min="14595" max="14595" width="10.375" style="4" bestFit="1" customWidth="1"/>
    <col min="14596" max="14848" width="9" style="4"/>
    <col min="14849" max="14849" width="46.125" style="4" bestFit="1" customWidth="1"/>
    <col min="14850" max="14850" width="21.625" style="4" bestFit="1" customWidth="1"/>
    <col min="14851" max="14851" width="10.375" style="4" bestFit="1" customWidth="1"/>
    <col min="14852" max="15104" width="9" style="4"/>
    <col min="15105" max="15105" width="46.125" style="4" bestFit="1" customWidth="1"/>
    <col min="15106" max="15106" width="21.625" style="4" bestFit="1" customWidth="1"/>
    <col min="15107" max="15107" width="10.375" style="4" bestFit="1" customWidth="1"/>
    <col min="15108" max="15360" width="9" style="4"/>
    <col min="15361" max="15361" width="46.125" style="4" bestFit="1" customWidth="1"/>
    <col min="15362" max="15362" width="21.625" style="4" bestFit="1" customWidth="1"/>
    <col min="15363" max="15363" width="10.375" style="4" bestFit="1" customWidth="1"/>
    <col min="15364" max="15616" width="9" style="4"/>
    <col min="15617" max="15617" width="46.125" style="4" bestFit="1" customWidth="1"/>
    <col min="15618" max="15618" width="21.625" style="4" bestFit="1" customWidth="1"/>
    <col min="15619" max="15619" width="10.375" style="4" bestFit="1" customWidth="1"/>
    <col min="15620" max="15872" width="9" style="4"/>
    <col min="15873" max="15873" width="46.125" style="4" bestFit="1" customWidth="1"/>
    <col min="15874" max="15874" width="21.625" style="4" bestFit="1" customWidth="1"/>
    <col min="15875" max="15875" width="10.375" style="4" bestFit="1" customWidth="1"/>
    <col min="15876" max="16128" width="9" style="4"/>
    <col min="16129" max="16129" width="46.125" style="4" bestFit="1" customWidth="1"/>
    <col min="16130" max="16130" width="21.625" style="4" bestFit="1" customWidth="1"/>
    <col min="16131" max="16131" width="10.375" style="4" bestFit="1" customWidth="1"/>
    <col min="16132" max="16384" width="9" style="4"/>
  </cols>
  <sheetData>
    <row r="1" spans="1:4">
      <c r="A1" s="21" t="s">
        <v>13</v>
      </c>
    </row>
    <row r="2" spans="1:4" ht="17.25">
      <c r="A2" s="131" t="s">
        <v>227</v>
      </c>
      <c r="B2" s="131"/>
      <c r="C2" s="131"/>
      <c r="D2" s="131"/>
    </row>
    <row r="3" spans="1:4">
      <c r="A3" s="6"/>
      <c r="B3" s="2"/>
      <c r="C3" s="3"/>
    </row>
    <row r="4" spans="1:4">
      <c r="A4" s="126" t="s">
        <v>228</v>
      </c>
      <c r="B4" s="126"/>
      <c r="C4" s="126"/>
      <c r="D4" s="126"/>
    </row>
    <row r="5" spans="1:4">
      <c r="A5" s="4"/>
      <c r="B5" s="3"/>
      <c r="C5" s="3"/>
    </row>
    <row r="6" spans="1:4">
      <c r="A6" s="3" t="s">
        <v>80</v>
      </c>
      <c r="D6" s="7" t="s">
        <v>0</v>
      </c>
    </row>
    <row r="7" spans="1:4">
      <c r="A7" s="149" t="s">
        <v>14</v>
      </c>
      <c r="B7" s="150"/>
      <c r="C7" s="150"/>
      <c r="D7" s="151"/>
    </row>
    <row r="8" spans="1:4">
      <c r="A8" s="8" t="s">
        <v>9</v>
      </c>
      <c r="B8" s="9"/>
      <c r="C8" s="9"/>
      <c r="D8" s="10"/>
    </row>
    <row r="9" spans="1:4">
      <c r="A9" s="11" t="s">
        <v>15</v>
      </c>
      <c r="B9" s="12"/>
      <c r="C9" s="12"/>
      <c r="D9" s="13"/>
    </row>
    <row r="10" spans="1:4">
      <c r="A10" s="11" t="s">
        <v>19</v>
      </c>
      <c r="B10" s="14">
        <v>4335309</v>
      </c>
      <c r="C10" s="12"/>
      <c r="D10" s="13"/>
    </row>
    <row r="11" spans="1:4">
      <c r="A11" s="11" t="s">
        <v>188</v>
      </c>
      <c r="B11" s="14">
        <v>5767745</v>
      </c>
      <c r="C11" s="12"/>
      <c r="D11" s="13"/>
    </row>
    <row r="12" spans="1:4">
      <c r="A12" s="11" t="s">
        <v>187</v>
      </c>
      <c r="B12" s="15">
        <v>311000</v>
      </c>
      <c r="C12" s="12"/>
      <c r="D12" s="13"/>
    </row>
    <row r="13" spans="1:4">
      <c r="A13" s="11" t="s">
        <v>20</v>
      </c>
      <c r="B13" s="12"/>
      <c r="C13" s="15">
        <f>B10+B11+B12</f>
        <v>10414054</v>
      </c>
      <c r="D13" s="13"/>
    </row>
    <row r="14" spans="1:4">
      <c r="A14" s="11" t="s">
        <v>16</v>
      </c>
      <c r="B14" s="12"/>
      <c r="C14" s="12"/>
      <c r="D14" s="13"/>
    </row>
    <row r="15" spans="1:4">
      <c r="A15" s="11" t="s">
        <v>17</v>
      </c>
      <c r="B15" s="12"/>
      <c r="C15" s="12"/>
      <c r="D15" s="13"/>
    </row>
    <row r="16" spans="1:4">
      <c r="A16" s="11" t="s">
        <v>236</v>
      </c>
      <c r="B16" s="12">
        <v>225000</v>
      </c>
      <c r="C16" s="12"/>
      <c r="D16" s="13"/>
    </row>
    <row r="17" spans="1:4">
      <c r="A17" s="11" t="s">
        <v>185</v>
      </c>
      <c r="B17" s="14">
        <v>328396</v>
      </c>
      <c r="C17" s="12"/>
      <c r="D17" s="13"/>
    </row>
    <row r="18" spans="1:4">
      <c r="A18" s="11" t="s">
        <v>46</v>
      </c>
      <c r="B18" s="14">
        <v>2807707</v>
      </c>
      <c r="C18" s="12"/>
      <c r="D18" s="13"/>
    </row>
    <row r="19" spans="1:4">
      <c r="A19" s="11" t="s">
        <v>21</v>
      </c>
      <c r="B19" s="14">
        <v>783441</v>
      </c>
      <c r="C19" s="12"/>
      <c r="D19" s="13"/>
    </row>
    <row r="20" spans="1:4">
      <c r="A20" s="11" t="s">
        <v>186</v>
      </c>
      <c r="B20" s="15">
        <v>105334</v>
      </c>
      <c r="C20" s="12"/>
      <c r="D20" s="13"/>
    </row>
    <row r="21" spans="1:4">
      <c r="A21" s="11" t="s">
        <v>22</v>
      </c>
      <c r="B21" s="13"/>
      <c r="C21" s="15">
        <f>B17+B18+B19+B20+B16</f>
        <v>4249878</v>
      </c>
      <c r="D21" s="13"/>
    </row>
    <row r="22" spans="1:4">
      <c r="A22" s="11" t="s">
        <v>18</v>
      </c>
      <c r="B22" s="12"/>
      <c r="C22" s="12"/>
      <c r="D22" s="13"/>
    </row>
    <row r="23" spans="1:4">
      <c r="A23" s="11" t="s">
        <v>23</v>
      </c>
      <c r="B23" s="15">
        <v>748000</v>
      </c>
      <c r="C23" s="12"/>
      <c r="D23" s="13"/>
    </row>
    <row r="24" spans="1:4">
      <c r="A24" s="11" t="s">
        <v>24</v>
      </c>
      <c r="B24" s="13"/>
      <c r="C24" s="15">
        <f>B23</f>
        <v>748000</v>
      </c>
      <c r="D24" s="13"/>
    </row>
    <row r="25" spans="1:4">
      <c r="A25" s="11" t="s">
        <v>25</v>
      </c>
      <c r="B25" s="12"/>
      <c r="C25" s="15">
        <f>C21+C24</f>
        <v>4997878</v>
      </c>
      <c r="D25" s="13"/>
    </row>
    <row r="26" spans="1:4" ht="12.75" customHeight="1">
      <c r="A26" s="11" t="s">
        <v>26</v>
      </c>
      <c r="B26" s="12"/>
      <c r="C26" s="13"/>
      <c r="D26" s="15">
        <f>C13+C25</f>
        <v>15411932</v>
      </c>
    </row>
    <row r="27" spans="1:4">
      <c r="A27" s="11"/>
      <c r="B27" s="13"/>
      <c r="C27" s="13"/>
      <c r="D27" s="13"/>
    </row>
    <row r="28" spans="1:4">
      <c r="A28" s="17" t="s">
        <v>10</v>
      </c>
      <c r="B28" s="12"/>
      <c r="C28" s="12"/>
      <c r="D28" s="13"/>
    </row>
    <row r="29" spans="1:4">
      <c r="A29" s="17" t="s">
        <v>31</v>
      </c>
      <c r="B29" s="12"/>
      <c r="C29" s="12"/>
      <c r="D29" s="13"/>
    </row>
    <row r="30" spans="1:4">
      <c r="A30" s="17" t="s">
        <v>27</v>
      </c>
      <c r="B30" s="14">
        <v>11287068</v>
      </c>
      <c r="C30" s="12"/>
      <c r="D30" s="13"/>
    </row>
    <row r="31" spans="1:4">
      <c r="A31" s="17" t="s">
        <v>28</v>
      </c>
      <c r="B31" s="14">
        <v>2513496</v>
      </c>
      <c r="C31" s="12"/>
      <c r="D31" s="13"/>
    </row>
    <row r="32" spans="1:4">
      <c r="A32" s="17" t="s">
        <v>189</v>
      </c>
      <c r="B32" s="14">
        <v>180979</v>
      </c>
      <c r="C32" s="12"/>
      <c r="D32" s="13"/>
    </row>
    <row r="33" spans="1:4">
      <c r="A33" s="17" t="s">
        <v>29</v>
      </c>
      <c r="B33" s="15">
        <v>136844</v>
      </c>
      <c r="C33" s="12"/>
      <c r="D33" s="13"/>
    </row>
    <row r="34" spans="1:4">
      <c r="A34" s="17" t="s">
        <v>30</v>
      </c>
      <c r="B34" s="12"/>
      <c r="C34" s="15">
        <f>B30+B31+B32+B33</f>
        <v>14118387</v>
      </c>
      <c r="D34" s="13"/>
    </row>
    <row r="35" spans="1:4" ht="14.25" customHeight="1">
      <c r="A35" s="17" t="s">
        <v>32</v>
      </c>
      <c r="B35" s="12"/>
      <c r="C35" s="12"/>
      <c r="D35" s="13"/>
    </row>
    <row r="36" spans="1:4" ht="14.25" customHeight="1">
      <c r="A36" s="17" t="s">
        <v>33</v>
      </c>
      <c r="B36" s="15">
        <v>4730000</v>
      </c>
      <c r="C36" s="12"/>
      <c r="D36" s="13"/>
    </row>
    <row r="37" spans="1:4" ht="14.25" customHeight="1">
      <c r="A37" s="17" t="s">
        <v>34</v>
      </c>
      <c r="B37" s="12"/>
      <c r="C37" s="15">
        <f>B36</f>
        <v>4730000</v>
      </c>
      <c r="D37" s="13"/>
    </row>
    <row r="38" spans="1:4" ht="14.25" customHeight="1">
      <c r="A38" s="17" t="s">
        <v>35</v>
      </c>
      <c r="B38" s="12"/>
      <c r="C38" s="13"/>
      <c r="D38" s="15">
        <f>C34+C37</f>
        <v>18848387</v>
      </c>
    </row>
    <row r="39" spans="1:4" ht="14.25" customHeight="1">
      <c r="A39" s="17"/>
      <c r="B39" s="12"/>
      <c r="C39" s="12"/>
      <c r="D39" s="13"/>
    </row>
    <row r="40" spans="1:4" ht="14.25" customHeight="1">
      <c r="A40" s="17" t="s">
        <v>36</v>
      </c>
      <c r="B40" s="12"/>
      <c r="C40" s="13"/>
      <c r="D40" s="15">
        <f>D26-D38</f>
        <v>-3436455</v>
      </c>
    </row>
    <row r="41" spans="1:4" ht="14.25" customHeight="1">
      <c r="A41" s="18"/>
      <c r="B41" s="19"/>
      <c r="C41" s="19"/>
      <c r="D41" s="19"/>
    </row>
    <row r="42" spans="1:4" ht="14.25" customHeight="1"/>
    <row r="43" spans="1:4" ht="14.25" customHeight="1"/>
    <row r="44" spans="1:4" ht="14.25" customHeight="1"/>
    <row r="45" spans="1:4" ht="14.25" customHeight="1"/>
    <row r="46" spans="1:4" ht="14.25" customHeight="1"/>
    <row r="47" spans="1:4" ht="14.25" customHeight="1"/>
    <row r="48" spans="1:4"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sheetData>
  <mergeCells count="3">
    <mergeCell ref="A2:D2"/>
    <mergeCell ref="A4:D4"/>
    <mergeCell ref="A7:D7"/>
  </mergeCells>
  <phoneticPr fontId="3"/>
  <pageMargins left="0.78700000000000003" right="0.78700000000000003" top="0.98399999999999999" bottom="0.98399999999999999" header="0.51200000000000001" footer="0.51200000000000001"/>
  <pageSetup paperSize="9" orientation="portrait" horizontalDpi="4294967293"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6"/>
  <sheetViews>
    <sheetView tabSelected="1" topLeftCell="A21" workbookViewId="0">
      <selection activeCell="L41" sqref="L41"/>
    </sheetView>
  </sheetViews>
  <sheetFormatPr defaultRowHeight="13.5"/>
  <cols>
    <col min="1" max="1" width="5.875" customWidth="1"/>
    <col min="8" max="8" width="16.375" customWidth="1"/>
  </cols>
  <sheetData>
    <row r="1" spans="1:9" ht="24">
      <c r="A1" s="165" t="s">
        <v>229</v>
      </c>
      <c r="B1" s="165"/>
      <c r="C1" s="165"/>
      <c r="D1" s="165"/>
      <c r="E1" s="165"/>
      <c r="F1" s="165"/>
      <c r="G1" s="165"/>
      <c r="H1" s="165"/>
      <c r="I1" s="165"/>
    </row>
    <row r="2" spans="1:9" ht="9.75" customHeight="1"/>
    <row r="3" spans="1:9" ht="14.25">
      <c r="A3" s="166" t="s">
        <v>230</v>
      </c>
      <c r="B3" s="166"/>
      <c r="C3" s="166"/>
      <c r="D3" s="166"/>
      <c r="E3" s="166"/>
      <c r="F3" s="166"/>
      <c r="G3" s="166"/>
      <c r="H3" s="166"/>
      <c r="I3" s="166"/>
    </row>
    <row r="4" spans="1:9" ht="6.75" customHeight="1"/>
    <row r="5" spans="1:9">
      <c r="A5" s="167" t="s">
        <v>81</v>
      </c>
      <c r="B5" s="167"/>
      <c r="C5" s="167"/>
      <c r="D5" s="167"/>
      <c r="E5" s="167"/>
      <c r="F5" s="167"/>
      <c r="G5" s="167"/>
      <c r="H5" s="167"/>
      <c r="I5" s="167"/>
    </row>
    <row r="6" spans="1:9" ht="8.25" customHeight="1"/>
    <row r="7" spans="1:9" ht="18.75">
      <c r="A7" s="57" t="s">
        <v>64</v>
      </c>
    </row>
    <row r="8" spans="1:9" s="1" customFormat="1" ht="13.5" customHeight="1">
      <c r="A8" s="57"/>
      <c r="B8" s="1" t="s">
        <v>197</v>
      </c>
    </row>
    <row r="9" spans="1:9" s="1" customFormat="1" ht="13.5" customHeight="1">
      <c r="A9" s="57"/>
      <c r="B9" s="123" t="s">
        <v>240</v>
      </c>
    </row>
    <row r="10" spans="1:9" s="1" customFormat="1" ht="13.5" customHeight="1">
      <c r="A10" s="57"/>
      <c r="B10" s="124" t="s">
        <v>237</v>
      </c>
    </row>
    <row r="11" spans="1:9" s="1" customFormat="1" ht="13.5" customHeight="1">
      <c r="A11" s="57"/>
      <c r="B11" s="124" t="s">
        <v>238</v>
      </c>
    </row>
    <row r="12" spans="1:9" s="1" customFormat="1" ht="13.5" customHeight="1">
      <c r="A12" s="57"/>
      <c r="B12" s="124" t="s">
        <v>239</v>
      </c>
    </row>
    <row r="13" spans="1:9" s="1" customFormat="1" ht="13.5" customHeight="1">
      <c r="A13" s="57"/>
      <c r="B13" s="1" t="s">
        <v>198</v>
      </c>
    </row>
    <row r="14" spans="1:9" s="1" customFormat="1" ht="13.5" customHeight="1">
      <c r="A14" s="57"/>
      <c r="B14" s="124" t="s">
        <v>241</v>
      </c>
    </row>
    <row r="15" spans="1:9" s="1" customFormat="1" ht="13.5" customHeight="1">
      <c r="A15" s="57"/>
      <c r="B15" s="124" t="s">
        <v>246</v>
      </c>
    </row>
    <row r="16" spans="1:9" s="1" customFormat="1" ht="13.5" customHeight="1">
      <c r="A16" s="57"/>
      <c r="B16" s="124" t="s">
        <v>244</v>
      </c>
    </row>
    <row r="17" spans="1:2" s="1" customFormat="1" ht="13.5" customHeight="1">
      <c r="A17" s="57"/>
      <c r="B17" s="1" t="s">
        <v>221</v>
      </c>
    </row>
    <row r="18" spans="1:2" s="1" customFormat="1" ht="13.5" customHeight="1">
      <c r="A18" s="57"/>
      <c r="B18" s="124" t="s">
        <v>245</v>
      </c>
    </row>
    <row r="19" spans="1:2" s="1" customFormat="1" ht="13.5" customHeight="1">
      <c r="A19" s="57"/>
      <c r="B19" s="124" t="s">
        <v>247</v>
      </c>
    </row>
    <row r="20" spans="1:2">
      <c r="B20" t="s">
        <v>199</v>
      </c>
    </row>
    <row r="21" spans="1:2">
      <c r="B21" s="124" t="s">
        <v>256</v>
      </c>
    </row>
    <row r="22" spans="1:2" s="1" customFormat="1">
      <c r="B22" s="124" t="s">
        <v>248</v>
      </c>
    </row>
    <row r="23" spans="1:2">
      <c r="B23" s="124" t="s">
        <v>242</v>
      </c>
    </row>
    <row r="24" spans="1:2" s="1" customFormat="1">
      <c r="B24" s="124" t="s">
        <v>249</v>
      </c>
    </row>
    <row r="25" spans="1:2" s="1" customFormat="1">
      <c r="B25" s="124" t="s">
        <v>243</v>
      </c>
    </row>
    <row r="26" spans="1:2">
      <c r="B26" t="s">
        <v>200</v>
      </c>
    </row>
    <row r="27" spans="1:2">
      <c r="B27" s="124" t="s">
        <v>250</v>
      </c>
    </row>
    <row r="28" spans="1:2" s="1" customFormat="1">
      <c r="B28" s="124" t="s">
        <v>251</v>
      </c>
    </row>
    <row r="29" spans="1:2" s="1" customFormat="1"/>
    <row r="30" spans="1:2" s="1" customFormat="1"/>
    <row r="31" spans="1:2" s="1" customFormat="1"/>
    <row r="32" spans="1:2" ht="18.75">
      <c r="A32" s="57" t="s">
        <v>65</v>
      </c>
    </row>
    <row r="34" spans="1:9" ht="17.25">
      <c r="A34" s="58" t="s">
        <v>66</v>
      </c>
    </row>
    <row r="35" spans="1:9" s="1" customFormat="1" ht="5.25" customHeight="1"/>
    <row r="36" spans="1:9" ht="5.25" customHeight="1">
      <c r="B36" s="42"/>
      <c r="C36" s="45"/>
      <c r="D36" s="47"/>
      <c r="E36" s="42"/>
      <c r="F36" s="42"/>
      <c r="G36" s="42"/>
      <c r="H36" s="42"/>
      <c r="I36" s="47"/>
    </row>
    <row r="37" spans="1:9">
      <c r="B37" s="43" t="s">
        <v>67</v>
      </c>
      <c r="C37" s="163" t="s">
        <v>78</v>
      </c>
      <c r="D37" s="164"/>
      <c r="E37" s="43" t="s">
        <v>69</v>
      </c>
      <c r="F37" s="43" t="s">
        <v>69</v>
      </c>
      <c r="G37" s="43" t="s">
        <v>72</v>
      </c>
      <c r="H37" s="43" t="s">
        <v>74</v>
      </c>
      <c r="I37" s="49" t="s">
        <v>76</v>
      </c>
    </row>
    <row r="38" spans="1:9">
      <c r="B38" s="43" t="s">
        <v>68</v>
      </c>
      <c r="C38" s="163"/>
      <c r="D38" s="164"/>
      <c r="E38" s="43" t="s">
        <v>70</v>
      </c>
      <c r="F38" s="43" t="s">
        <v>71</v>
      </c>
      <c r="G38" s="43" t="s">
        <v>73</v>
      </c>
      <c r="H38" s="43" t="s">
        <v>75</v>
      </c>
      <c r="I38" s="49" t="s">
        <v>77</v>
      </c>
    </row>
    <row r="39" spans="1:9" ht="4.5" customHeight="1">
      <c r="B39" s="44"/>
      <c r="C39" s="101"/>
      <c r="D39" s="102"/>
      <c r="E39" s="44"/>
      <c r="F39" s="43"/>
      <c r="G39" s="44"/>
      <c r="H39" s="44"/>
      <c r="I39" s="51"/>
    </row>
    <row r="40" spans="1:9" s="1" customFormat="1" ht="13.5" customHeight="1">
      <c r="B40" s="172" t="s">
        <v>257</v>
      </c>
      <c r="C40" s="179" t="s">
        <v>206</v>
      </c>
      <c r="D40" s="180"/>
      <c r="E40" s="46"/>
      <c r="F40" s="175" t="s">
        <v>201</v>
      </c>
      <c r="G40" s="52"/>
      <c r="H40" s="52"/>
      <c r="I40" s="52"/>
    </row>
    <row r="41" spans="1:9" s="1" customFormat="1" ht="13.5" customHeight="1">
      <c r="B41" s="173"/>
      <c r="C41" s="161"/>
      <c r="D41" s="162"/>
      <c r="E41" s="55" t="s">
        <v>207</v>
      </c>
      <c r="F41" s="176"/>
      <c r="G41" s="43" t="s">
        <v>252</v>
      </c>
      <c r="H41" s="43" t="s">
        <v>211</v>
      </c>
      <c r="I41" s="118">
        <v>9997</v>
      </c>
    </row>
    <row r="42" spans="1:9" s="1" customFormat="1" ht="13.5" customHeight="1">
      <c r="B42" s="173"/>
      <c r="C42" s="181"/>
      <c r="D42" s="182"/>
      <c r="E42" s="56">
        <v>41365</v>
      </c>
      <c r="F42" s="177"/>
      <c r="G42" s="44"/>
      <c r="H42" s="44"/>
      <c r="I42" s="44"/>
    </row>
    <row r="43" spans="1:9" ht="13.5" customHeight="1">
      <c r="B43" s="173"/>
      <c r="C43" s="183"/>
      <c r="D43" s="184"/>
      <c r="E43" s="170" t="s">
        <v>79</v>
      </c>
      <c r="F43" s="178" t="s">
        <v>203</v>
      </c>
      <c r="G43" s="52"/>
      <c r="H43" s="52"/>
      <c r="I43" s="52"/>
    </row>
    <row r="44" spans="1:9" s="1" customFormat="1">
      <c r="B44" s="173"/>
      <c r="C44" s="163" t="s">
        <v>202</v>
      </c>
      <c r="D44" s="164"/>
      <c r="E44" s="171"/>
      <c r="F44" s="176"/>
      <c r="G44" s="43" t="s">
        <v>204</v>
      </c>
      <c r="H44" s="43" t="s">
        <v>204</v>
      </c>
      <c r="I44" s="43">
        <v>5</v>
      </c>
    </row>
    <row r="45" spans="1:9" s="1" customFormat="1">
      <c r="B45" s="173"/>
      <c r="C45" s="105"/>
      <c r="D45" s="104"/>
      <c r="E45" s="55" t="s">
        <v>231</v>
      </c>
      <c r="F45" s="177"/>
      <c r="G45" s="44"/>
      <c r="H45" s="44"/>
      <c r="I45" s="44"/>
    </row>
    <row r="46" spans="1:9" s="1" customFormat="1">
      <c r="B46" s="173"/>
      <c r="C46" s="48"/>
      <c r="D46" s="100"/>
      <c r="E46" s="56">
        <v>41729</v>
      </c>
      <c r="F46" s="178" t="s">
        <v>203</v>
      </c>
      <c r="G46" s="100"/>
      <c r="H46" s="100"/>
      <c r="I46" s="100"/>
    </row>
    <row r="47" spans="1:9" s="1" customFormat="1">
      <c r="B47" s="173"/>
      <c r="C47" s="185" t="s">
        <v>205</v>
      </c>
      <c r="D47" s="164"/>
      <c r="E47" s="56"/>
      <c r="F47" s="176"/>
      <c r="G47" s="49" t="s">
        <v>253</v>
      </c>
      <c r="H47" s="49" t="s">
        <v>253</v>
      </c>
      <c r="I47" s="103">
        <v>15448</v>
      </c>
    </row>
    <row r="48" spans="1:9">
      <c r="B48" s="174"/>
      <c r="C48" s="168"/>
      <c r="D48" s="169"/>
      <c r="E48" s="50"/>
      <c r="F48" s="177"/>
      <c r="G48" s="51"/>
      <c r="H48" s="51"/>
      <c r="I48" s="51"/>
    </row>
    <row r="49" spans="2:9" s="1" customFormat="1" ht="13.5" customHeight="1">
      <c r="B49" s="152" t="s">
        <v>213</v>
      </c>
      <c r="C49" s="111"/>
      <c r="D49" s="112"/>
      <c r="E49" s="46"/>
      <c r="F49" s="119" t="s">
        <v>214</v>
      </c>
      <c r="G49" s="155" t="s">
        <v>255</v>
      </c>
      <c r="H49" s="155" t="s">
        <v>254</v>
      </c>
      <c r="I49" s="158">
        <v>1688</v>
      </c>
    </row>
    <row r="50" spans="2:9" s="1" customFormat="1" ht="13.5" customHeight="1">
      <c r="B50" s="153"/>
      <c r="C50" s="161"/>
      <c r="D50" s="162"/>
      <c r="E50" s="54"/>
      <c r="F50" s="120" t="s">
        <v>215</v>
      </c>
      <c r="G50" s="156"/>
      <c r="H50" s="156"/>
      <c r="I50" s="159"/>
    </row>
    <row r="51" spans="2:9" s="1" customFormat="1">
      <c r="B51" s="153"/>
      <c r="C51" s="161" t="s">
        <v>216</v>
      </c>
      <c r="D51" s="162"/>
      <c r="E51" s="55" t="s">
        <v>207</v>
      </c>
      <c r="F51" s="120" t="s">
        <v>217</v>
      </c>
      <c r="G51" s="156"/>
      <c r="H51" s="156"/>
      <c r="I51" s="159"/>
    </row>
    <row r="52" spans="2:9" s="1" customFormat="1">
      <c r="B52" s="153"/>
      <c r="C52" s="161"/>
      <c r="D52" s="162"/>
      <c r="E52" s="56">
        <v>41000</v>
      </c>
      <c r="F52" s="121"/>
      <c r="G52" s="156"/>
      <c r="H52" s="156"/>
      <c r="I52" s="159"/>
    </row>
    <row r="53" spans="2:9" s="1" customFormat="1">
      <c r="B53" s="153"/>
      <c r="C53" s="161"/>
      <c r="D53" s="162"/>
      <c r="E53" s="110" t="s">
        <v>212</v>
      </c>
      <c r="F53" s="120" t="s">
        <v>218</v>
      </c>
      <c r="G53" s="156"/>
      <c r="H53" s="156"/>
      <c r="I53" s="159"/>
    </row>
    <row r="54" spans="2:9" s="1" customFormat="1">
      <c r="B54" s="153"/>
      <c r="C54" s="161" t="s">
        <v>219</v>
      </c>
      <c r="D54" s="162"/>
      <c r="E54" s="56" t="s">
        <v>231</v>
      </c>
      <c r="F54" s="122" t="s">
        <v>220</v>
      </c>
      <c r="G54" s="156"/>
      <c r="H54" s="156"/>
      <c r="I54" s="159"/>
    </row>
    <row r="55" spans="2:9" s="1" customFormat="1">
      <c r="B55" s="153"/>
      <c r="C55" s="114"/>
      <c r="D55" s="115"/>
      <c r="E55" s="56">
        <v>40999</v>
      </c>
      <c r="F55" s="113"/>
      <c r="G55" s="156"/>
      <c r="H55" s="156"/>
      <c r="I55" s="159"/>
    </row>
    <row r="56" spans="2:9" s="1" customFormat="1">
      <c r="B56" s="154"/>
      <c r="C56" s="116"/>
      <c r="D56" s="117"/>
      <c r="E56" s="109"/>
      <c r="F56" s="53"/>
      <c r="G56" s="157"/>
      <c r="H56" s="157"/>
      <c r="I56" s="160"/>
    </row>
  </sheetData>
  <mergeCells count="23">
    <mergeCell ref="C37:D38"/>
    <mergeCell ref="A1:I1"/>
    <mergeCell ref="A3:I3"/>
    <mergeCell ref="A5:I5"/>
    <mergeCell ref="C48:D48"/>
    <mergeCell ref="E43:E44"/>
    <mergeCell ref="B40:B48"/>
    <mergeCell ref="F40:F42"/>
    <mergeCell ref="C44:D44"/>
    <mergeCell ref="F46:F48"/>
    <mergeCell ref="C40:D42"/>
    <mergeCell ref="F43:F45"/>
    <mergeCell ref="C43:D43"/>
    <mergeCell ref="C47:D47"/>
    <mergeCell ref="B49:B56"/>
    <mergeCell ref="G49:G56"/>
    <mergeCell ref="H49:H56"/>
    <mergeCell ref="I49:I56"/>
    <mergeCell ref="C50:D50"/>
    <mergeCell ref="C51:D51"/>
    <mergeCell ref="C52:D52"/>
    <mergeCell ref="C53:D53"/>
    <mergeCell ref="C54:D54"/>
  </mergeCells>
  <phoneticPr fontId="3"/>
  <pageMargins left="0.39370078740157483" right="0.31496062992125984" top="0.47244094488188981" bottom="0.47244094488188981"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貸借対照表 (26)</vt:lpstr>
      <vt:lpstr>活動計算書 (26)</vt:lpstr>
      <vt:lpstr>注記</vt:lpstr>
      <vt:lpstr>財産目録</vt:lpstr>
      <vt:lpstr>事業報告</vt:lpstr>
      <vt:lpstr>'活動計算書 (26)'!Print_Area</vt:lpstr>
      <vt:lpstr>財産目録!Print_Area</vt:lpstr>
      <vt:lpstr>'貸借対照表 (26)'!Print_Area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稲村圭治</dc:creator>
  <cp:lastModifiedBy>kusunoki01</cp:lastModifiedBy>
  <cp:lastPrinted>2015-06-24T03:43:25Z</cp:lastPrinted>
  <dcterms:created xsi:type="dcterms:W3CDTF">2010-05-24T09:25:20Z</dcterms:created>
  <dcterms:modified xsi:type="dcterms:W3CDTF">2015-06-28T13:43:05Z</dcterms:modified>
</cp:coreProperties>
</file>