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CANPAN\年度別添付資料　＝ 決算関係\R1 事業報告書　CANPAN開示資料\"/>
    </mc:Choice>
  </mc:AlternateContent>
  <bookViews>
    <workbookView xWindow="0" yWindow="0" windowWidth="23040" windowHeight="9408"/>
  </bookViews>
  <sheets>
    <sheet name="1活動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69" i="1"/>
  <c r="C79" i="1" s="1"/>
  <c r="C61" i="1"/>
  <c r="B57" i="1"/>
  <c r="B33" i="1"/>
  <c r="C58" i="1" s="1"/>
  <c r="C23" i="1"/>
  <c r="C19" i="1"/>
  <c r="C17" i="1"/>
  <c r="C13" i="1"/>
  <c r="C11" i="1"/>
  <c r="C9" i="1"/>
  <c r="D24" i="1" s="1"/>
  <c r="D80" i="1" l="1"/>
  <c r="D81" i="1" s="1"/>
  <c r="D83" i="1" s="1"/>
</calcChain>
</file>

<file path=xl/sharedStrings.xml><?xml version="1.0" encoding="utf-8"?>
<sst xmlns="http://schemas.openxmlformats.org/spreadsheetml/2006/main" count="84" uniqueCount="71">
  <si>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</si>
  <si>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活　　動　　計　算　書</t>
    <rPh sb="0" eb="1">
      <t>カツ</t>
    </rPh>
    <rPh sb="3" eb="4">
      <t>ドウ</t>
    </rPh>
    <rPh sb="6" eb="7">
      <t>ケイ</t>
    </rPh>
    <rPh sb="8" eb="9">
      <t>サン</t>
    </rPh>
    <rPh sb="10" eb="11">
      <t>ショ</t>
    </rPh>
    <phoneticPr fontId="3"/>
  </si>
  <si>
    <t>平成31年4月1日から令和2年3月31日まで</t>
    <rPh sb="0" eb="2">
      <t>ヘイセイ</t>
    </rPh>
    <rPh sb="4" eb="5">
      <t>ネン</t>
    </rPh>
    <rPh sb="6" eb="7">
      <t>ツキ</t>
    </rPh>
    <rPh sb="8" eb="9">
      <t>ヒ</t>
    </rPh>
    <rPh sb="11" eb="12">
      <t>レイ</t>
    </rPh>
    <rPh sb="12" eb="13">
      <t>ワ</t>
    </rPh>
    <rPh sb="14" eb="15">
      <t>ネン</t>
    </rPh>
    <rPh sb="16" eb="17">
      <t>ガツ</t>
    </rPh>
    <rPh sb="19" eb="20">
      <t>ヒ</t>
    </rPh>
    <phoneticPr fontId="3"/>
  </si>
  <si>
    <t xml:space="preserve">           科              目</t>
    <rPh sb="11" eb="27">
      <t>カモク</t>
    </rPh>
    <phoneticPr fontId="3"/>
  </si>
  <si>
    <t xml:space="preserve">            金      額    （円）</t>
    <rPh sb="12" eb="20">
      <t>キンガク</t>
    </rPh>
    <rPh sb="25" eb="26">
      <t>エン</t>
    </rPh>
    <phoneticPr fontId="3"/>
  </si>
  <si>
    <t xml:space="preserve">Ⅰ　経常収益 </t>
    <rPh sb="2" eb="4">
      <t>ケイジョウ</t>
    </rPh>
    <rPh sb="4" eb="6">
      <t>シュウエキ</t>
    </rPh>
    <phoneticPr fontId="3"/>
  </si>
  <si>
    <r>
      <t xml:space="preserve">  １．</t>
    </r>
    <r>
      <rPr>
        <sz val="11"/>
        <rFont val="ＭＳ Ｐゴシック"/>
        <family val="3"/>
        <charset val="128"/>
      </rPr>
      <t>受取会費</t>
    </r>
    <rPh sb="4" eb="6">
      <t>ウケトリ</t>
    </rPh>
    <phoneticPr fontId="3"/>
  </si>
  <si>
    <t>　　　正会員受取会費</t>
    <rPh sb="3" eb="6">
      <t>セイカイイン</t>
    </rPh>
    <rPh sb="6" eb="8">
      <t>ウケトリ</t>
    </rPh>
    <rPh sb="8" eb="10">
      <t>カイヒ</t>
    </rPh>
    <phoneticPr fontId="3"/>
  </si>
  <si>
    <t>　　　賛助会員受取会費</t>
    <rPh sb="3" eb="5">
      <t>サンジョ</t>
    </rPh>
    <rPh sb="5" eb="7">
      <t>カイイン</t>
    </rPh>
    <rPh sb="7" eb="9">
      <t>ウケトリ</t>
    </rPh>
    <rPh sb="9" eb="11">
      <t>カイヒ</t>
    </rPh>
    <phoneticPr fontId="3"/>
  </si>
  <si>
    <t xml:space="preserve">  ２．受取寄付金</t>
    <rPh sb="4" eb="6">
      <t>ウケトリ</t>
    </rPh>
    <rPh sb="6" eb="9">
      <t>キフキン</t>
    </rPh>
    <phoneticPr fontId="3"/>
  </si>
  <si>
    <t>　　　受取寄付金</t>
    <rPh sb="3" eb="5">
      <t>ウケトリ</t>
    </rPh>
    <rPh sb="5" eb="8">
      <t>キフキン</t>
    </rPh>
    <phoneticPr fontId="3"/>
  </si>
  <si>
    <t xml:space="preserve">  ３．受取補助金</t>
    <rPh sb="4" eb="6">
      <t>ウケトリ</t>
    </rPh>
    <rPh sb="6" eb="9">
      <t>ホジョキン</t>
    </rPh>
    <phoneticPr fontId="3"/>
  </si>
  <si>
    <t>　　　受取国庫補助金</t>
    <rPh sb="3" eb="5">
      <t>ウケトリ</t>
    </rPh>
    <rPh sb="5" eb="6">
      <t>コク</t>
    </rPh>
    <rPh sb="6" eb="7">
      <t>クラ</t>
    </rPh>
    <rPh sb="7" eb="10">
      <t>ホジョキン</t>
    </rPh>
    <phoneticPr fontId="3"/>
  </si>
  <si>
    <t xml:space="preserve">  ４．事業収益</t>
    <rPh sb="4" eb="6">
      <t>ジギョウ</t>
    </rPh>
    <rPh sb="6" eb="8">
      <t>シュウエキ</t>
    </rPh>
    <phoneticPr fontId="3"/>
  </si>
  <si>
    <t xml:space="preserve">     ① 障害者総合支援法に基づく事業収益</t>
    <rPh sb="7" eb="10">
      <t>ショウガイシャ</t>
    </rPh>
    <rPh sb="10" eb="12">
      <t>ソウゴウ</t>
    </rPh>
    <rPh sb="14" eb="15">
      <t>ホウ</t>
    </rPh>
    <rPh sb="16" eb="17">
      <t>モト</t>
    </rPh>
    <rPh sb="19" eb="21">
      <t>ジギョウ</t>
    </rPh>
    <rPh sb="21" eb="23">
      <t>シュウエキ</t>
    </rPh>
    <phoneticPr fontId="3"/>
  </si>
  <si>
    <t xml:space="preserve">     　　就労継続支援事業収益</t>
    <rPh sb="7" eb="9">
      <t>シュウロウ</t>
    </rPh>
    <rPh sb="9" eb="11">
      <t>ケイゾク</t>
    </rPh>
    <rPh sb="11" eb="13">
      <t>シエン</t>
    </rPh>
    <rPh sb="13" eb="15">
      <t>ジギョウ</t>
    </rPh>
    <rPh sb="15" eb="17">
      <t>シュウエキ</t>
    </rPh>
    <phoneticPr fontId="3"/>
  </si>
  <si>
    <t>　　　　 就労支援事業収益</t>
    <rPh sb="5" eb="7">
      <t>シュウロウ</t>
    </rPh>
    <rPh sb="7" eb="9">
      <t>シエン</t>
    </rPh>
    <rPh sb="9" eb="11">
      <t>ジギョウ</t>
    </rPh>
    <rPh sb="11" eb="13">
      <t>シュウエキ</t>
    </rPh>
    <phoneticPr fontId="3"/>
  </si>
  <si>
    <t xml:space="preserve">     ② 障害者の社会活動を促進する事業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phoneticPr fontId="3"/>
  </si>
  <si>
    <t>　　　　 視覚障害者歩行訓練事業収益</t>
    <rPh sb="5" eb="7">
      <t>シカク</t>
    </rPh>
    <rPh sb="7" eb="9">
      <t>ショウガイ</t>
    </rPh>
    <rPh sb="9" eb="10">
      <t>シャ</t>
    </rPh>
    <rPh sb="10" eb="12">
      <t>ホコウ</t>
    </rPh>
    <rPh sb="12" eb="14">
      <t>クンレン</t>
    </rPh>
    <rPh sb="14" eb="16">
      <t>ジギョウ</t>
    </rPh>
    <rPh sb="16" eb="18">
      <t>シュウエキ</t>
    </rPh>
    <phoneticPr fontId="3"/>
  </si>
  <si>
    <t xml:space="preserve">  ５．その他の収益</t>
    <rPh sb="6" eb="7">
      <t>タ</t>
    </rPh>
    <rPh sb="8" eb="10">
      <t>シュウエキ</t>
    </rPh>
    <phoneticPr fontId="3"/>
  </si>
  <si>
    <t>　　　受取利息</t>
    <rPh sb="3" eb="5">
      <t>ウケトリ</t>
    </rPh>
    <rPh sb="5" eb="7">
      <t>リソク</t>
    </rPh>
    <phoneticPr fontId="3"/>
  </si>
  <si>
    <t>　　　受取配当金</t>
    <rPh sb="3" eb="5">
      <t>ウケトリ</t>
    </rPh>
    <rPh sb="5" eb="8">
      <t>ハイトウキン</t>
    </rPh>
    <phoneticPr fontId="3"/>
  </si>
  <si>
    <t>　　　雑収益</t>
    <rPh sb="3" eb="4">
      <t>ザツ</t>
    </rPh>
    <rPh sb="4" eb="6">
      <t>シュウエキ</t>
    </rPh>
    <phoneticPr fontId="3"/>
  </si>
  <si>
    <t>　経常収益計</t>
    <rPh sb="1" eb="3">
      <t>ケイジョウ</t>
    </rPh>
    <rPh sb="3" eb="5">
      <t>シュウエキ</t>
    </rPh>
    <rPh sb="5" eb="6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</si>
  <si>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</si>
  <si>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 xml:space="preserve">     ① 障害者総合支援法に基づく事業</t>
    <rPh sb="7" eb="10">
      <t>ショウガイシャ</t>
    </rPh>
    <rPh sb="10" eb="12">
      <t>ソウゴウ</t>
    </rPh>
    <rPh sb="14" eb="15">
      <t>ホウ</t>
    </rPh>
    <rPh sb="16" eb="17">
      <t>モト</t>
    </rPh>
    <rPh sb="19" eb="21">
      <t>ジギョウ</t>
    </rPh>
    <phoneticPr fontId="3"/>
  </si>
  <si>
    <t xml:space="preserve">  　１）人件費</t>
    <rPh sb="5" eb="8">
      <t>ジンケンヒ</t>
    </rPh>
    <phoneticPr fontId="3"/>
  </si>
  <si>
    <t xml:space="preserve">  　　　給与手当</t>
    <rPh sb="5" eb="7">
      <t>キュウヨ</t>
    </rPh>
    <rPh sb="7" eb="9">
      <t>テアテ</t>
    </rPh>
    <phoneticPr fontId="3"/>
  </si>
  <si>
    <t>　　　　通勤費</t>
    <rPh sb="4" eb="6">
      <t>ツウキン</t>
    </rPh>
    <rPh sb="6" eb="7">
      <t>ヒ</t>
    </rPh>
    <phoneticPr fontId="3"/>
  </si>
  <si>
    <t>　　　　法定福利費</t>
    <rPh sb="4" eb="6">
      <t>ホウテイ</t>
    </rPh>
    <rPh sb="6" eb="8">
      <t>フクリ</t>
    </rPh>
    <rPh sb="8" eb="9">
      <t>ヒ</t>
    </rPh>
    <phoneticPr fontId="3"/>
  </si>
  <si>
    <t>　　　　福利厚生費</t>
    <phoneticPr fontId="3"/>
  </si>
  <si>
    <t>　　　　退職給付費用</t>
    <phoneticPr fontId="3"/>
  </si>
  <si>
    <t>　　　　人件費計</t>
    <rPh sb="4" eb="7">
      <t>ジンケンヒ</t>
    </rPh>
    <rPh sb="7" eb="8">
      <t>ケイ</t>
    </rPh>
    <phoneticPr fontId="3"/>
  </si>
  <si>
    <t xml:space="preserve">    ２）その他の経費</t>
    <rPh sb="8" eb="9">
      <t>タ</t>
    </rPh>
    <rPh sb="10" eb="12">
      <t>ケイヒ</t>
    </rPh>
    <phoneticPr fontId="3"/>
  </si>
  <si>
    <t>　　　　研修費</t>
    <rPh sb="4" eb="7">
      <t>ケンシュウヒ</t>
    </rPh>
    <phoneticPr fontId="3"/>
  </si>
  <si>
    <t>　　　　旅費交通費</t>
    <rPh sb="4" eb="6">
      <t>リョヒ</t>
    </rPh>
    <rPh sb="6" eb="9">
      <t>コウツウヒ</t>
    </rPh>
    <phoneticPr fontId="3"/>
  </si>
  <si>
    <t>　　　　通信運搬費</t>
    <rPh sb="4" eb="6">
      <t>ツウシン</t>
    </rPh>
    <rPh sb="6" eb="8">
      <t>ウンパン</t>
    </rPh>
    <rPh sb="8" eb="9">
      <t>ヒ</t>
    </rPh>
    <phoneticPr fontId="3"/>
  </si>
  <si>
    <t>　　　　減価償却費</t>
    <rPh sb="4" eb="6">
      <t>ゲンカ</t>
    </rPh>
    <rPh sb="6" eb="8">
      <t>ショウキャク</t>
    </rPh>
    <rPh sb="8" eb="9">
      <t>ヒ</t>
    </rPh>
    <phoneticPr fontId="3"/>
  </si>
  <si>
    <t>　　　　消耗什器備品費</t>
    <rPh sb="4" eb="6">
      <t>ショウモウ</t>
    </rPh>
    <rPh sb="6" eb="8">
      <t>ジュウキ</t>
    </rPh>
    <rPh sb="8" eb="10">
      <t>ビヒン</t>
    </rPh>
    <rPh sb="10" eb="11">
      <t>ヒ</t>
    </rPh>
    <phoneticPr fontId="3"/>
  </si>
  <si>
    <t>　　　　消耗品費</t>
    <phoneticPr fontId="2"/>
  </si>
  <si>
    <t>　　　　宣伝広告費</t>
    <phoneticPr fontId="3"/>
  </si>
  <si>
    <t>　　　　修繕費</t>
    <rPh sb="4" eb="7">
      <t>シュウゼンヒ</t>
    </rPh>
    <phoneticPr fontId="3"/>
  </si>
  <si>
    <t>　　　　車両費</t>
    <rPh sb="4" eb="6">
      <t>シャリョウ</t>
    </rPh>
    <rPh sb="6" eb="7">
      <t>ヒ</t>
    </rPh>
    <phoneticPr fontId="3"/>
  </si>
  <si>
    <t>　　　　新聞図書費</t>
    <rPh sb="4" eb="9">
      <t>シンブントショヒ</t>
    </rPh>
    <phoneticPr fontId="3"/>
  </si>
  <si>
    <t>　　　　燃料費</t>
    <rPh sb="4" eb="7">
      <t>ネンリョウヒ</t>
    </rPh>
    <phoneticPr fontId="3"/>
  </si>
  <si>
    <t>　　　　水道光熱費</t>
    <rPh sb="4" eb="6">
      <t>スイドウ</t>
    </rPh>
    <rPh sb="6" eb="9">
      <t>コウネツヒ</t>
    </rPh>
    <phoneticPr fontId="3"/>
  </si>
  <si>
    <t>　　　　賃借料</t>
    <rPh sb="4" eb="7">
      <t>チンシャクリョウ</t>
    </rPh>
    <phoneticPr fontId="3"/>
  </si>
  <si>
    <t>　　　　保険料</t>
    <rPh sb="4" eb="7">
      <t>ホケンリョウ</t>
    </rPh>
    <phoneticPr fontId="3"/>
  </si>
  <si>
    <t>　　　　諸謝金</t>
    <rPh sb="4" eb="5">
      <t>ショ</t>
    </rPh>
    <rPh sb="5" eb="7">
      <t>シャキン</t>
    </rPh>
    <phoneticPr fontId="3"/>
  </si>
  <si>
    <t>　　　　公租公課</t>
    <rPh sb="4" eb="6">
      <t>コウソ</t>
    </rPh>
    <rPh sb="6" eb="8">
      <t>コウカ</t>
    </rPh>
    <phoneticPr fontId="3"/>
  </si>
  <si>
    <t>　　　　支払負担金</t>
    <rPh sb="4" eb="6">
      <t>シハラ</t>
    </rPh>
    <rPh sb="6" eb="9">
      <t>フタンキン</t>
    </rPh>
    <phoneticPr fontId="3"/>
  </si>
  <si>
    <t>　　　　支払手数料</t>
    <rPh sb="4" eb="6">
      <t>シハライ</t>
    </rPh>
    <rPh sb="6" eb="9">
      <t>テスウリョウ</t>
    </rPh>
    <phoneticPr fontId="3"/>
  </si>
  <si>
    <t>　　　　委託費</t>
    <rPh sb="4" eb="6">
      <t>イタク</t>
    </rPh>
    <rPh sb="6" eb="7">
      <t>ヒ</t>
    </rPh>
    <phoneticPr fontId="3"/>
  </si>
  <si>
    <t>　　　　雑費</t>
    <rPh sb="4" eb="6">
      <t>ザッピ</t>
    </rPh>
    <phoneticPr fontId="3"/>
  </si>
  <si>
    <t>　　　 就労支援事業費</t>
    <rPh sb="4" eb="6">
      <t>シュウロウ</t>
    </rPh>
    <rPh sb="6" eb="8">
      <t>シエン</t>
    </rPh>
    <rPh sb="8" eb="10">
      <t>ジギョウ</t>
    </rPh>
    <phoneticPr fontId="3"/>
  </si>
  <si>
    <t>　　　 その他経費計</t>
    <rPh sb="6" eb="7">
      <t>タ</t>
    </rPh>
    <rPh sb="7" eb="9">
      <t>ケイヒ</t>
    </rPh>
    <rPh sb="9" eb="10">
      <t>ケイ</t>
    </rPh>
    <phoneticPr fontId="3"/>
  </si>
  <si>
    <t xml:space="preserve">     障害者総合支援法に基づく事業費 計</t>
    <rPh sb="5" eb="8">
      <t>ショウガイシャ</t>
    </rPh>
    <rPh sb="8" eb="10">
      <t>ソウゴウ</t>
    </rPh>
    <rPh sb="12" eb="13">
      <t>ホウ</t>
    </rPh>
    <rPh sb="14" eb="15">
      <t>モト</t>
    </rPh>
    <rPh sb="17" eb="19">
      <t>ジギョウ</t>
    </rPh>
    <rPh sb="21" eb="22">
      <t>ケイ</t>
    </rPh>
    <phoneticPr fontId="3"/>
  </si>
  <si>
    <t>　　　    歩行訓練委託料</t>
    <rPh sb="7" eb="9">
      <t>ホコウ</t>
    </rPh>
    <rPh sb="9" eb="11">
      <t>クンレン</t>
    </rPh>
    <rPh sb="11" eb="14">
      <t>イタクリョウ</t>
    </rPh>
    <phoneticPr fontId="3"/>
  </si>
  <si>
    <t xml:space="preserve">       障害者の社会活動を促進する事業費　計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rPh sb="22" eb="23">
      <t>ヒ</t>
    </rPh>
    <rPh sb="24" eb="25">
      <t>ケイ</t>
    </rPh>
    <phoneticPr fontId="3"/>
  </si>
  <si>
    <t>　２．管理費</t>
    <rPh sb="3" eb="6">
      <t>カンリヒ</t>
    </rPh>
    <phoneticPr fontId="3"/>
  </si>
  <si>
    <t>　　　　役員報酬</t>
    <rPh sb="4" eb="6">
      <t>ヤクイン</t>
    </rPh>
    <rPh sb="6" eb="8">
      <t>ホウシュウ</t>
    </rPh>
    <phoneticPr fontId="3"/>
  </si>
  <si>
    <t>　　　　退職給付費用</t>
    <phoneticPr fontId="2"/>
  </si>
  <si>
    <t>　　　　会議費</t>
    <rPh sb="4" eb="7">
      <t>カイギヒ</t>
    </rPh>
    <phoneticPr fontId="3"/>
  </si>
  <si>
    <t>　　　　印刷製本費</t>
    <rPh sb="4" eb="6">
      <t>インサツ</t>
    </rPh>
    <rPh sb="6" eb="8">
      <t>セイホン</t>
    </rPh>
    <rPh sb="8" eb="9">
      <t>ヒ</t>
    </rPh>
    <phoneticPr fontId="3"/>
  </si>
  <si>
    <t>　　　　支払会費</t>
    <rPh sb="4" eb="6">
      <t>シハライ</t>
    </rPh>
    <rPh sb="6" eb="8">
      <t>カイヒ</t>
    </rPh>
    <phoneticPr fontId="3"/>
  </si>
  <si>
    <t xml:space="preserve">   　　その他の経費計</t>
    <rPh sb="7" eb="8">
      <t>タ</t>
    </rPh>
    <rPh sb="9" eb="11">
      <t>ケイヒ</t>
    </rPh>
    <rPh sb="11" eb="12">
      <t>ケイ</t>
    </rPh>
    <phoneticPr fontId="3"/>
  </si>
  <si>
    <t>　　管理費計</t>
    <rPh sb="2" eb="4">
      <t>カンリ</t>
    </rPh>
    <rPh sb="5" eb="6">
      <t>ケイ</t>
    </rPh>
    <phoneticPr fontId="3"/>
  </si>
  <si>
    <t>　経常費用計</t>
    <rPh sb="1" eb="3">
      <t>ケイジョウ</t>
    </rPh>
    <rPh sb="3" eb="5">
      <t>ヒヨウ</t>
    </rPh>
    <rPh sb="5" eb="6">
      <t>ケイ</t>
    </rPh>
    <phoneticPr fontId="3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</si>
  <si>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3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</si>
  <si>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3"/>
  </si>
  <si>
    <t>　  次期繰越正味財産額</t>
    <rPh sb="7" eb="9">
      <t>ショウミ</t>
    </rPh>
    <rPh sb="9" eb="11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</si>
</sst>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vertical="center" shrinkToFit="1"/>
    </xf>
    <xf numFmtId="38" fontId="0" fillId="0" borderId="5" xfId="2" applyFont="1" applyBorder="1"/>
    <xf numFmtId="38" fontId="0" fillId="0" borderId="6" xfId="2" applyFont="1" applyBorder="1"/>
    <xf numFmtId="38" fontId="0" fillId="0" borderId="7" xfId="2" applyFont="1" applyBorder="1"/>
    <xf numFmtId="38" fontId="0" fillId="0" borderId="8" xfId="2" applyFont="1" applyBorder="1"/>
    <xf numFmtId="38" fontId="0" fillId="0" borderId="9" xfId="2" applyFont="1" applyBorder="1"/>
    <xf numFmtId="0" fontId="1" fillId="0" borderId="5" xfId="1" applyBorder="1" applyAlignment="1">
      <alignment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5" xfId="1" applyBorder="1" applyAlignment="1">
      <alignment horizontal="left" vertical="center" wrapText="1" shrinkToFit="1"/>
    </xf>
    <xf numFmtId="0" fontId="1" fillId="0" borderId="5" xfId="1" applyBorder="1"/>
    <xf numFmtId="38" fontId="0" fillId="0" borderId="1" xfId="2" applyFont="1" applyBorder="1"/>
    <xf numFmtId="38" fontId="6" fillId="0" borderId="8" xfId="2" applyFont="1" applyBorder="1"/>
    <xf numFmtId="0" fontId="1" fillId="0" borderId="5" xfId="1" applyFont="1" applyFill="1" applyBorder="1" applyAlignment="1">
      <alignment vertical="center" shrinkToFit="1"/>
    </xf>
    <xf numFmtId="0" fontId="1" fillId="0" borderId="0" xfId="1" applyFill="1" applyAlignment="1">
      <alignment vertical="center"/>
    </xf>
    <xf numFmtId="0" fontId="1" fillId="0" borderId="10" xfId="1" applyBorder="1" applyAlignment="1">
      <alignment horizontal="left" vertical="center" wrapText="1" shrinkToFit="1"/>
    </xf>
    <xf numFmtId="38" fontId="0" fillId="0" borderId="11" xfId="2" applyFont="1" applyBorder="1"/>
    <xf numFmtId="38" fontId="0" fillId="0" borderId="9" xfId="2" applyFont="1" applyFill="1" applyBorder="1"/>
    <xf numFmtId="0" fontId="7" fillId="0" borderId="5" xfId="1" applyFont="1" applyBorder="1" applyAlignment="1">
      <alignment horizontal="justify"/>
    </xf>
    <xf numFmtId="0" fontId="1" fillId="0" borderId="10" xfId="1" applyFont="1" applyBorder="1" applyAlignment="1">
      <alignment vertical="center" shrinkToFit="1"/>
    </xf>
    <xf numFmtId="38" fontId="0" fillId="0" borderId="10" xfId="2" applyFont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zoomScale="90" zoomScaleNormal="90" workbookViewId="0">
      <selection activeCell="A2" sqref="A2:D2"/>
    </sheetView>
  </sheetViews>
  <sheetFormatPr defaultColWidth="9" defaultRowHeight="13.2" x14ac:dyDescent="0.2"/>
  <cols>
    <col min="1" max="1" width="40.21875" style="6" customWidth="1"/>
    <col min="2" max="3" width="15.109375" style="2" customWidth="1"/>
    <col min="4" max="4" width="15.44140625" style="2" customWidth="1"/>
    <col min="5" max="5" width="4.44140625" style="3" customWidth="1"/>
    <col min="6" max="53" width="2.6640625" style="3" customWidth="1"/>
    <col min="54" max="16384" width="9" style="3"/>
  </cols>
  <sheetData>
    <row r="1" spans="1:4" ht="14.25" customHeight="1" x14ac:dyDescent="0.2">
      <c r="A1" s="1" t="s">
        <v>0</v>
      </c>
    </row>
    <row r="2" spans="1:4" ht="21" customHeight="1" x14ac:dyDescent="0.2">
      <c r="A2" s="4" t="s">
        <v>1</v>
      </c>
      <c r="B2" s="4"/>
      <c r="C2" s="4"/>
      <c r="D2" s="4"/>
    </row>
    <row r="3" spans="1:4" ht="14.25" customHeight="1" x14ac:dyDescent="0.2">
      <c r="A3" s="5" t="s">
        <v>2</v>
      </c>
      <c r="B3" s="5"/>
      <c r="C3" s="5"/>
      <c r="D3" s="5"/>
    </row>
    <row r="4" spans="1:4" ht="12.6" customHeight="1" x14ac:dyDescent="0.2"/>
    <row r="5" spans="1:4" ht="14.25" customHeight="1" x14ac:dyDescent="0.2">
      <c r="A5" s="7" t="s">
        <v>3</v>
      </c>
      <c r="B5" s="8" t="s">
        <v>4</v>
      </c>
      <c r="C5" s="9"/>
      <c r="D5" s="10"/>
    </row>
    <row r="6" spans="1:4" ht="14.25" customHeight="1" x14ac:dyDescent="0.2">
      <c r="A6" s="11" t="s">
        <v>5</v>
      </c>
      <c r="B6" s="12"/>
      <c r="C6" s="13"/>
      <c r="D6" s="14"/>
    </row>
    <row r="7" spans="1:4" ht="14.25" customHeight="1" x14ac:dyDescent="0.2">
      <c r="A7" s="11" t="s">
        <v>6</v>
      </c>
      <c r="B7" s="12"/>
      <c r="C7" s="15"/>
      <c r="D7" s="14"/>
    </row>
    <row r="8" spans="1:4" ht="14.25" customHeight="1" x14ac:dyDescent="0.2">
      <c r="A8" s="11" t="s">
        <v>7</v>
      </c>
      <c r="B8" s="12">
        <v>35000</v>
      </c>
      <c r="C8" s="15"/>
      <c r="D8" s="14"/>
    </row>
    <row r="9" spans="1:4" ht="14.25" customHeight="1" x14ac:dyDescent="0.2">
      <c r="A9" s="11" t="s">
        <v>8</v>
      </c>
      <c r="B9" s="16">
        <v>117000</v>
      </c>
      <c r="C9" s="15">
        <f>SUM(B8:B9)</f>
        <v>152000</v>
      </c>
      <c r="D9" s="14"/>
    </row>
    <row r="10" spans="1:4" ht="14.25" customHeight="1" x14ac:dyDescent="0.2">
      <c r="A10" s="11" t="s">
        <v>9</v>
      </c>
      <c r="B10" s="12"/>
      <c r="C10" s="15"/>
      <c r="D10" s="14"/>
    </row>
    <row r="11" spans="1:4" ht="14.25" customHeight="1" x14ac:dyDescent="0.2">
      <c r="A11" s="11" t="s">
        <v>10</v>
      </c>
      <c r="B11" s="16">
        <v>387914</v>
      </c>
      <c r="C11" s="15">
        <f>SUM(B11)</f>
        <v>387914</v>
      </c>
      <c r="D11" s="14"/>
    </row>
    <row r="12" spans="1:4" ht="14.25" customHeight="1" x14ac:dyDescent="0.2">
      <c r="A12" s="17" t="s">
        <v>11</v>
      </c>
      <c r="B12" s="12"/>
      <c r="C12" s="15"/>
      <c r="D12" s="14"/>
    </row>
    <row r="13" spans="1:4" ht="14.25" customHeight="1" x14ac:dyDescent="0.2">
      <c r="A13" s="17" t="s">
        <v>12</v>
      </c>
      <c r="B13" s="16">
        <v>2300000</v>
      </c>
      <c r="C13" s="15">
        <f>SUM(B13)</f>
        <v>2300000</v>
      </c>
      <c r="D13" s="14"/>
    </row>
    <row r="14" spans="1:4" ht="14.25" customHeight="1" x14ac:dyDescent="0.2">
      <c r="A14" s="17" t="s">
        <v>13</v>
      </c>
      <c r="B14" s="12"/>
      <c r="C14" s="15"/>
      <c r="D14" s="14"/>
    </row>
    <row r="15" spans="1:4" ht="14.25" customHeight="1" x14ac:dyDescent="0.2">
      <c r="A15" s="18" t="s">
        <v>14</v>
      </c>
      <c r="B15" s="12"/>
      <c r="C15" s="15"/>
      <c r="D15" s="14"/>
    </row>
    <row r="16" spans="1:4" ht="14.25" customHeight="1" x14ac:dyDescent="0.2">
      <c r="A16" s="19" t="s">
        <v>15</v>
      </c>
      <c r="B16" s="12">
        <v>41308930</v>
      </c>
      <c r="C16" s="15"/>
      <c r="D16" s="14"/>
    </row>
    <row r="17" spans="1:4" ht="14.25" customHeight="1" x14ac:dyDescent="0.2">
      <c r="A17" s="19" t="s">
        <v>16</v>
      </c>
      <c r="B17" s="16">
        <v>5421957</v>
      </c>
      <c r="C17" s="15">
        <f>SUM(B16:B17)</f>
        <v>46730887</v>
      </c>
      <c r="D17" s="14"/>
    </row>
    <row r="18" spans="1:4" ht="14.25" customHeight="1" x14ac:dyDescent="0.2">
      <c r="A18" s="18" t="s">
        <v>17</v>
      </c>
      <c r="B18" s="12"/>
      <c r="C18" s="15"/>
      <c r="D18" s="14"/>
    </row>
    <row r="19" spans="1:4" ht="14.25" customHeight="1" x14ac:dyDescent="0.2">
      <c r="A19" s="18" t="s">
        <v>18</v>
      </c>
      <c r="B19" s="16">
        <v>390180</v>
      </c>
      <c r="C19" s="15">
        <f>SUM(B19)</f>
        <v>390180</v>
      </c>
      <c r="D19" s="14"/>
    </row>
    <row r="20" spans="1:4" ht="14.25" customHeight="1" x14ac:dyDescent="0.2">
      <c r="A20" s="11" t="s">
        <v>19</v>
      </c>
      <c r="B20" s="12"/>
      <c r="C20" s="15"/>
      <c r="D20" s="14"/>
    </row>
    <row r="21" spans="1:4" x14ac:dyDescent="0.2">
      <c r="A21" s="11" t="s">
        <v>20</v>
      </c>
      <c r="B21" s="12">
        <v>3484</v>
      </c>
      <c r="C21" s="15"/>
      <c r="D21" s="14"/>
    </row>
    <row r="22" spans="1:4" ht="14.25" customHeight="1" x14ac:dyDescent="0.2">
      <c r="A22" s="20" t="s">
        <v>21</v>
      </c>
      <c r="B22" s="12">
        <v>80</v>
      </c>
      <c r="C22" s="15"/>
      <c r="D22" s="14"/>
    </row>
    <row r="23" spans="1:4" ht="14.25" customHeight="1" x14ac:dyDescent="0.2">
      <c r="A23" s="11" t="s">
        <v>22</v>
      </c>
      <c r="B23" s="16">
        <v>945</v>
      </c>
      <c r="C23" s="16">
        <f>SUM(B21:B23)</f>
        <v>4509</v>
      </c>
      <c r="D23" s="14"/>
    </row>
    <row r="24" spans="1:4" ht="14.25" customHeight="1" x14ac:dyDescent="0.2">
      <c r="A24" s="11" t="s">
        <v>23</v>
      </c>
      <c r="B24" s="12"/>
      <c r="C24" s="15"/>
      <c r="D24" s="14">
        <f>SUM(C9+C11+C13+C17+C19+C23)</f>
        <v>49965490</v>
      </c>
    </row>
    <row r="25" spans="1:4" ht="14.25" customHeight="1" x14ac:dyDescent="0.2">
      <c r="A25" s="11" t="s">
        <v>24</v>
      </c>
      <c r="B25" s="12"/>
      <c r="C25" s="15"/>
      <c r="D25" s="14"/>
    </row>
    <row r="26" spans="1:4" ht="14.25" customHeight="1" x14ac:dyDescent="0.2">
      <c r="A26" s="18" t="s">
        <v>25</v>
      </c>
      <c r="B26" s="12"/>
      <c r="C26" s="15"/>
      <c r="D26" s="14"/>
    </row>
    <row r="27" spans="1:4" ht="14.25" customHeight="1" x14ac:dyDescent="0.2">
      <c r="A27" s="11" t="s">
        <v>26</v>
      </c>
      <c r="B27" s="12"/>
      <c r="C27" s="15"/>
      <c r="D27" s="14"/>
    </row>
    <row r="28" spans="1:4" ht="14.25" customHeight="1" x14ac:dyDescent="0.2">
      <c r="A28" s="11" t="s">
        <v>27</v>
      </c>
      <c r="B28" s="12">
        <v>23303642</v>
      </c>
      <c r="C28" s="15"/>
      <c r="D28" s="14"/>
    </row>
    <row r="29" spans="1:4" ht="14.25" customHeight="1" x14ac:dyDescent="0.2">
      <c r="A29" s="17" t="s">
        <v>28</v>
      </c>
      <c r="B29" s="12">
        <v>356755</v>
      </c>
      <c r="C29" s="15"/>
      <c r="D29" s="14"/>
    </row>
    <row r="30" spans="1:4" ht="14.25" customHeight="1" x14ac:dyDescent="0.2">
      <c r="A30" s="11" t="s">
        <v>29</v>
      </c>
      <c r="B30" s="12">
        <v>3667828</v>
      </c>
      <c r="C30" s="15"/>
      <c r="D30" s="14"/>
    </row>
    <row r="31" spans="1:4" ht="14.25" customHeight="1" x14ac:dyDescent="0.2">
      <c r="A31" s="11" t="s">
        <v>30</v>
      </c>
      <c r="B31" s="12">
        <v>137719</v>
      </c>
      <c r="C31" s="15"/>
      <c r="D31" s="14"/>
    </row>
    <row r="32" spans="1:4" ht="14.25" customHeight="1" x14ac:dyDescent="0.2">
      <c r="A32" s="11" t="s">
        <v>31</v>
      </c>
      <c r="B32" s="16">
        <v>915246</v>
      </c>
      <c r="C32" s="15"/>
      <c r="D32" s="14"/>
    </row>
    <row r="33" spans="1:5" ht="14.25" customHeight="1" x14ac:dyDescent="0.2">
      <c r="A33" s="11" t="s">
        <v>32</v>
      </c>
      <c r="B33" s="21">
        <f>SUM(B28:B32)</f>
        <v>28381190</v>
      </c>
      <c r="C33" s="22"/>
      <c r="D33" s="14"/>
    </row>
    <row r="34" spans="1:5" ht="14.25" customHeight="1" x14ac:dyDescent="0.2">
      <c r="A34" s="23" t="s">
        <v>33</v>
      </c>
      <c r="B34" s="12"/>
      <c r="C34" s="22"/>
      <c r="D34" s="14"/>
      <c r="E34" s="24"/>
    </row>
    <row r="35" spans="1:5" ht="14.25" customHeight="1" x14ac:dyDescent="0.2">
      <c r="A35" s="11" t="s">
        <v>34</v>
      </c>
      <c r="B35" s="12">
        <v>56600</v>
      </c>
      <c r="C35" s="22"/>
      <c r="D35" s="14"/>
    </row>
    <row r="36" spans="1:5" ht="14.25" customHeight="1" x14ac:dyDescent="0.2">
      <c r="A36" s="11" t="s">
        <v>35</v>
      </c>
      <c r="B36" s="12">
        <v>27740</v>
      </c>
      <c r="C36" s="22"/>
      <c r="D36" s="14"/>
    </row>
    <row r="37" spans="1:5" ht="14.25" customHeight="1" x14ac:dyDescent="0.2">
      <c r="A37" s="11" t="s">
        <v>36</v>
      </c>
      <c r="B37" s="12">
        <v>238288</v>
      </c>
      <c r="C37" s="22"/>
      <c r="D37" s="14"/>
    </row>
    <row r="38" spans="1:5" ht="14.25" customHeight="1" x14ac:dyDescent="0.2">
      <c r="A38" s="11" t="s">
        <v>37</v>
      </c>
      <c r="B38" s="12">
        <v>2228117</v>
      </c>
      <c r="C38" s="22"/>
      <c r="D38" s="14"/>
    </row>
    <row r="39" spans="1:5" ht="14.25" customHeight="1" x14ac:dyDescent="0.2">
      <c r="A39" s="11" t="s">
        <v>38</v>
      </c>
      <c r="B39" s="12">
        <v>29177</v>
      </c>
      <c r="C39" s="22"/>
      <c r="D39" s="14"/>
    </row>
    <row r="40" spans="1:5" ht="14.25" customHeight="1" x14ac:dyDescent="0.2">
      <c r="A40" s="17" t="s">
        <v>39</v>
      </c>
      <c r="B40" s="12">
        <v>283900</v>
      </c>
      <c r="C40" s="22"/>
      <c r="D40" s="14"/>
    </row>
    <row r="41" spans="1:5" ht="14.25" customHeight="1" x14ac:dyDescent="0.2">
      <c r="A41" s="11" t="s">
        <v>40</v>
      </c>
      <c r="B41" s="12">
        <v>21335</v>
      </c>
      <c r="C41" s="22"/>
      <c r="D41" s="14"/>
    </row>
    <row r="42" spans="1:5" ht="14.25" customHeight="1" x14ac:dyDescent="0.2">
      <c r="A42" s="11" t="s">
        <v>41</v>
      </c>
      <c r="B42" s="12">
        <v>43319</v>
      </c>
      <c r="C42" s="22"/>
      <c r="D42" s="14"/>
    </row>
    <row r="43" spans="1:5" ht="14.25" customHeight="1" x14ac:dyDescent="0.2">
      <c r="A43" s="11" t="s">
        <v>42</v>
      </c>
      <c r="B43" s="12">
        <v>656863</v>
      </c>
      <c r="C43" s="22"/>
      <c r="D43" s="14"/>
    </row>
    <row r="44" spans="1:5" ht="14.25" customHeight="1" x14ac:dyDescent="0.2">
      <c r="A44" s="11" t="s">
        <v>43</v>
      </c>
      <c r="B44" s="12">
        <v>16241</v>
      </c>
      <c r="C44" s="22"/>
      <c r="D44" s="14"/>
    </row>
    <row r="45" spans="1:5" ht="14.25" customHeight="1" x14ac:dyDescent="0.2">
      <c r="A45" s="11" t="s">
        <v>44</v>
      </c>
      <c r="B45" s="12">
        <v>1253579</v>
      </c>
      <c r="C45" s="22"/>
      <c r="D45" s="14"/>
    </row>
    <row r="46" spans="1:5" ht="14.25" customHeight="1" x14ac:dyDescent="0.2">
      <c r="A46" s="11" t="s">
        <v>45</v>
      </c>
      <c r="B46" s="12">
        <v>436355</v>
      </c>
      <c r="C46" s="22"/>
      <c r="D46" s="14"/>
    </row>
    <row r="47" spans="1:5" ht="14.25" customHeight="1" x14ac:dyDescent="0.2">
      <c r="A47" s="11" t="s">
        <v>46</v>
      </c>
      <c r="B47" s="12">
        <v>2842800</v>
      </c>
      <c r="C47" s="22"/>
      <c r="D47" s="14"/>
    </row>
    <row r="48" spans="1:5" ht="14.25" customHeight="1" x14ac:dyDescent="0.2">
      <c r="A48" s="11" t="s">
        <v>47</v>
      </c>
      <c r="B48" s="12">
        <v>391870</v>
      </c>
      <c r="C48" s="22"/>
      <c r="D48" s="14"/>
    </row>
    <row r="49" spans="1:4" ht="14.25" customHeight="1" x14ac:dyDescent="0.2">
      <c r="A49" s="11" t="s">
        <v>48</v>
      </c>
      <c r="B49" s="12">
        <v>74555</v>
      </c>
      <c r="C49" s="22"/>
      <c r="D49" s="14"/>
    </row>
    <row r="50" spans="1:4" ht="14.25" customHeight="1" x14ac:dyDescent="0.2">
      <c r="A50" s="11" t="s">
        <v>49</v>
      </c>
      <c r="B50" s="12">
        <v>55800</v>
      </c>
      <c r="C50" s="22"/>
      <c r="D50" s="14"/>
    </row>
    <row r="51" spans="1:4" ht="14.25" customHeight="1" x14ac:dyDescent="0.2">
      <c r="A51" s="11" t="s">
        <v>50</v>
      </c>
      <c r="B51" s="12">
        <v>11390</v>
      </c>
      <c r="C51" s="22"/>
      <c r="D51" s="14"/>
    </row>
    <row r="52" spans="1:4" ht="14.25" customHeight="1" x14ac:dyDescent="0.2">
      <c r="A52" s="11" t="s">
        <v>51</v>
      </c>
      <c r="B52" s="12">
        <v>77755</v>
      </c>
      <c r="C52" s="22"/>
      <c r="D52" s="14"/>
    </row>
    <row r="53" spans="1:4" ht="14.25" customHeight="1" x14ac:dyDescent="0.2">
      <c r="A53" s="11" t="s">
        <v>52</v>
      </c>
      <c r="B53" s="12">
        <v>232360</v>
      </c>
      <c r="C53" s="15"/>
      <c r="D53" s="14"/>
    </row>
    <row r="54" spans="1:4" ht="14.25" customHeight="1" x14ac:dyDescent="0.2">
      <c r="A54" s="11" t="s">
        <v>53</v>
      </c>
      <c r="B54" s="12">
        <v>107521</v>
      </c>
      <c r="C54" s="15"/>
      <c r="D54" s="14"/>
    </row>
    <row r="55" spans="1:4" ht="14.25" customHeight="1" x14ac:dyDescent="0.2">
      <c r="A55" s="25" t="s">
        <v>54</v>
      </c>
      <c r="B55" s="16">
        <v>5021258</v>
      </c>
      <c r="C55" s="16"/>
      <c r="D55" s="26"/>
    </row>
    <row r="56" spans="1:4" ht="14.25" customHeight="1" x14ac:dyDescent="0.2">
      <c r="A56" s="7" t="s">
        <v>3</v>
      </c>
      <c r="B56" s="8" t="s">
        <v>4</v>
      </c>
      <c r="C56" s="9"/>
      <c r="D56" s="10"/>
    </row>
    <row r="57" spans="1:4" ht="14.25" customHeight="1" x14ac:dyDescent="0.2">
      <c r="A57" s="19" t="s">
        <v>55</v>
      </c>
      <c r="B57" s="27">
        <f>SUM(B35:B55)</f>
        <v>14106823</v>
      </c>
      <c r="C57" s="15"/>
      <c r="D57" s="14"/>
    </row>
    <row r="58" spans="1:4" ht="14.25" customHeight="1" x14ac:dyDescent="0.2">
      <c r="A58" s="18" t="s">
        <v>56</v>
      </c>
      <c r="B58" s="13"/>
      <c r="C58" s="16">
        <f>SUM(B33+B57)</f>
        <v>42488013</v>
      </c>
      <c r="D58" s="14"/>
    </row>
    <row r="59" spans="1:4" ht="14.25" customHeight="1" x14ac:dyDescent="0.2">
      <c r="A59" s="18" t="s">
        <v>17</v>
      </c>
      <c r="B59" s="15"/>
      <c r="C59" s="15"/>
      <c r="D59" s="14"/>
    </row>
    <row r="60" spans="1:4" ht="14.25" customHeight="1" x14ac:dyDescent="0.2">
      <c r="A60" s="28" t="s">
        <v>57</v>
      </c>
      <c r="B60" s="16">
        <v>359180</v>
      </c>
      <c r="C60" s="15"/>
      <c r="D60" s="14"/>
    </row>
    <row r="61" spans="1:4" ht="14.25" customHeight="1" x14ac:dyDescent="0.2">
      <c r="A61" s="28" t="s">
        <v>58</v>
      </c>
      <c r="B61" s="12"/>
      <c r="C61" s="16">
        <f>SUM(B60)</f>
        <v>359180</v>
      </c>
      <c r="D61" s="14"/>
    </row>
    <row r="62" spans="1:4" ht="14.25" customHeight="1" x14ac:dyDescent="0.2">
      <c r="A62" s="11" t="s">
        <v>59</v>
      </c>
      <c r="B62" s="12"/>
      <c r="C62" s="15"/>
      <c r="D62" s="14"/>
    </row>
    <row r="63" spans="1:4" ht="14.25" customHeight="1" x14ac:dyDescent="0.2">
      <c r="A63" s="11" t="s">
        <v>26</v>
      </c>
      <c r="B63" s="12"/>
      <c r="C63" s="15"/>
      <c r="D63" s="14"/>
    </row>
    <row r="64" spans="1:4" ht="14.25" customHeight="1" x14ac:dyDescent="0.2">
      <c r="A64" s="11" t="s">
        <v>60</v>
      </c>
      <c r="B64" s="12">
        <v>0</v>
      </c>
      <c r="C64" s="15"/>
      <c r="D64" s="14"/>
    </row>
    <row r="65" spans="1:4" ht="14.25" customHeight="1" x14ac:dyDescent="0.2">
      <c r="A65" s="11" t="s">
        <v>27</v>
      </c>
      <c r="B65" s="12">
        <v>992223</v>
      </c>
      <c r="C65" s="15"/>
      <c r="D65" s="14"/>
    </row>
    <row r="66" spans="1:4" ht="14.25" customHeight="1" x14ac:dyDescent="0.2">
      <c r="A66" s="17" t="s">
        <v>28</v>
      </c>
      <c r="B66" s="12">
        <v>11638</v>
      </c>
      <c r="C66" s="15"/>
      <c r="D66" s="14"/>
    </row>
    <row r="67" spans="1:4" ht="14.25" customHeight="1" x14ac:dyDescent="0.2">
      <c r="A67" s="11" t="s">
        <v>29</v>
      </c>
      <c r="B67" s="12">
        <v>143819</v>
      </c>
      <c r="C67" s="15"/>
      <c r="D67" s="14"/>
    </row>
    <row r="68" spans="1:4" ht="14.25" customHeight="1" x14ac:dyDescent="0.2">
      <c r="A68" s="11" t="s">
        <v>61</v>
      </c>
      <c r="B68" s="12">
        <v>24240</v>
      </c>
      <c r="C68" s="15"/>
      <c r="D68" s="14"/>
    </row>
    <row r="69" spans="1:4" ht="14.25" customHeight="1" x14ac:dyDescent="0.2">
      <c r="A69" s="11" t="s">
        <v>32</v>
      </c>
      <c r="B69" s="21">
        <f>SUM(B64:B68)</f>
        <v>1171920</v>
      </c>
      <c r="C69" s="15"/>
      <c r="D69" s="14"/>
    </row>
    <row r="70" spans="1:4" ht="14.25" customHeight="1" x14ac:dyDescent="0.2">
      <c r="A70" s="11" t="s">
        <v>33</v>
      </c>
      <c r="B70" s="12"/>
      <c r="C70" s="15"/>
      <c r="D70" s="14"/>
    </row>
    <row r="71" spans="1:4" ht="14.25" customHeight="1" x14ac:dyDescent="0.2">
      <c r="A71" s="11" t="s">
        <v>62</v>
      </c>
      <c r="B71" s="12">
        <v>18266</v>
      </c>
      <c r="C71" s="15"/>
      <c r="D71" s="14"/>
    </row>
    <row r="72" spans="1:4" ht="14.25" customHeight="1" x14ac:dyDescent="0.2">
      <c r="A72" s="11" t="s">
        <v>36</v>
      </c>
      <c r="B72" s="12">
        <v>52794</v>
      </c>
      <c r="C72" s="15"/>
      <c r="D72" s="14"/>
    </row>
    <row r="73" spans="1:4" ht="14.25" customHeight="1" x14ac:dyDescent="0.2">
      <c r="A73" s="11" t="s">
        <v>63</v>
      </c>
      <c r="B73" s="12">
        <v>44734</v>
      </c>
      <c r="C73" s="15"/>
      <c r="D73" s="14"/>
    </row>
    <row r="74" spans="1:4" ht="14.25" customHeight="1" x14ac:dyDescent="0.2">
      <c r="A74" s="11" t="s">
        <v>46</v>
      </c>
      <c r="B74" s="12">
        <v>513800</v>
      </c>
      <c r="C74" s="15"/>
      <c r="D74" s="14"/>
    </row>
    <row r="75" spans="1:4" ht="14.25" customHeight="1" x14ac:dyDescent="0.2">
      <c r="A75" s="11" t="s">
        <v>49</v>
      </c>
      <c r="B75" s="12">
        <v>1200</v>
      </c>
      <c r="C75" s="15"/>
      <c r="D75" s="14"/>
    </row>
    <row r="76" spans="1:4" ht="14.25" customHeight="1" x14ac:dyDescent="0.2">
      <c r="A76" s="11" t="s">
        <v>64</v>
      </c>
      <c r="B76" s="12">
        <v>69600</v>
      </c>
      <c r="C76" s="15"/>
      <c r="D76" s="14"/>
    </row>
    <row r="77" spans="1:4" ht="14.25" customHeight="1" x14ac:dyDescent="0.2">
      <c r="A77" s="11" t="s">
        <v>53</v>
      </c>
      <c r="B77" s="12">
        <v>0</v>
      </c>
      <c r="C77" s="15"/>
      <c r="D77" s="14"/>
    </row>
    <row r="78" spans="1:4" ht="14.25" customHeight="1" x14ac:dyDescent="0.2">
      <c r="A78" s="11" t="s">
        <v>65</v>
      </c>
      <c r="B78" s="16">
        <f>SUM(B71:B77)</f>
        <v>700394</v>
      </c>
      <c r="C78" s="15"/>
      <c r="D78" s="14"/>
    </row>
    <row r="79" spans="1:4" ht="14.25" customHeight="1" x14ac:dyDescent="0.2">
      <c r="A79" s="11" t="s">
        <v>66</v>
      </c>
      <c r="B79" s="12"/>
      <c r="C79" s="16">
        <f>SUM(B69+B78)</f>
        <v>1872314</v>
      </c>
      <c r="D79" s="14"/>
    </row>
    <row r="80" spans="1:4" ht="14.25" customHeight="1" x14ac:dyDescent="0.2">
      <c r="A80" s="11" t="s">
        <v>67</v>
      </c>
      <c r="B80" s="12"/>
      <c r="C80" s="15"/>
      <c r="D80" s="14">
        <f>SUM(C58+C61+C79)</f>
        <v>44719507</v>
      </c>
    </row>
    <row r="81" spans="1:4" ht="14.25" customHeight="1" x14ac:dyDescent="0.2">
      <c r="A81" s="11" t="s">
        <v>68</v>
      </c>
      <c r="B81" s="12"/>
      <c r="C81" s="15"/>
      <c r="D81" s="14">
        <f>SUM(D24-D80)</f>
        <v>5245983</v>
      </c>
    </row>
    <row r="82" spans="1:4" ht="14.25" customHeight="1" x14ac:dyDescent="0.2">
      <c r="A82" s="11" t="s">
        <v>69</v>
      </c>
      <c r="B82" s="12"/>
      <c r="C82" s="15"/>
      <c r="D82" s="14">
        <v>57028389</v>
      </c>
    </row>
    <row r="83" spans="1:4" ht="14.25" customHeight="1" x14ac:dyDescent="0.2">
      <c r="A83" s="29" t="s">
        <v>70</v>
      </c>
      <c r="B83" s="30"/>
      <c r="C83" s="16"/>
      <c r="D83" s="26">
        <f>SUM(D81+D82)</f>
        <v>62274372</v>
      </c>
    </row>
    <row r="84" spans="1:4" ht="14.25" customHeight="1" x14ac:dyDescent="0.2">
      <c r="A84" s="3"/>
      <c r="B84" s="3"/>
      <c r="C84" s="3"/>
      <c r="D84" s="3"/>
    </row>
    <row r="85" spans="1:4" ht="13.5" customHeight="1" x14ac:dyDescent="0.2">
      <c r="A85" s="3"/>
      <c r="B85" s="3"/>
      <c r="C85" s="3"/>
      <c r="D85" s="3"/>
    </row>
    <row r="86" spans="1:4" ht="13.5" customHeight="1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</sheetData>
  <mergeCells count="4">
    <mergeCell ref="B56:D56"/>
    <mergeCell ref="B5:D5"/>
    <mergeCell ref="A2:D2"/>
    <mergeCell ref="A3:D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>
    <oddFooter xml:space="preserve">&amp;C&amp;14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1活動計算書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dcterms:created xsi:type="dcterms:W3CDTF">2020-06-11T07:25:22Z</dcterms:created>
  <dcterms:modified xsi:type="dcterms:W3CDTF">2020-06-11T07:26:31Z</dcterms:modified>
</cp:coreProperties>
</file>