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 firstSheet="1" activeTab="6"/>
  </bookViews>
  <sheets>
    <sheet name="財産目録２５－３" sheetId="1" r:id="rId1"/>
    <sheet name="財産目録２６－３ " sheetId="4" r:id="rId2"/>
    <sheet name="財産目録２7-3" sheetId="5" r:id="rId3"/>
    <sheet name="財産目録２8-3 " sheetId="6" r:id="rId4"/>
    <sheet name="財産目録２9-3" sheetId="7" r:id="rId5"/>
    <sheet name="財産目録H29年度 " sheetId="8" r:id="rId6"/>
    <sheet name="財産目録H30年度  " sheetId="9" r:id="rId7"/>
    <sheet name="Sheet2" sheetId="2" r:id="rId8"/>
    <sheet name="Sheet3" sheetId="3" r:id="rId9"/>
  </sheets>
  <calcPr calcId="145621"/>
</workbook>
</file>

<file path=xl/calcChain.xml><?xml version="1.0" encoding="utf-8"?>
<calcChain xmlns="http://schemas.openxmlformats.org/spreadsheetml/2006/main">
  <c r="E31" i="9" l="1"/>
  <c r="E32" i="9"/>
  <c r="E23" i="9"/>
  <c r="E14" i="9"/>
  <c r="E24" i="9" l="1"/>
  <c r="E33" i="9" s="1"/>
  <c r="E30" i="8"/>
  <c r="E31" i="8" s="1"/>
  <c r="E23" i="8"/>
  <c r="E14" i="8"/>
  <c r="E24" i="8" l="1"/>
  <c r="E32" i="8" s="1"/>
  <c r="E30" i="7"/>
  <c r="E31" i="7" s="1"/>
  <c r="E24" i="7"/>
  <c r="E15" i="7"/>
  <c r="E25" i="7" l="1"/>
  <c r="E32" i="7" s="1"/>
  <c r="E29" i="6"/>
  <c r="E30" i="6"/>
  <c r="E23" i="6"/>
  <c r="E15" i="6"/>
  <c r="E15" i="5"/>
  <c r="E24" i="5"/>
  <c r="E32" i="5" s="1"/>
  <c r="E23" i="5"/>
  <c r="E29" i="5"/>
  <c r="E31" i="5"/>
  <c r="E18" i="4"/>
  <c r="E26" i="4" s="1"/>
  <c r="E35" i="4" s="1"/>
  <c r="E31" i="4"/>
  <c r="E34" i="4"/>
  <c r="E25" i="4"/>
  <c r="E24" i="1"/>
  <c r="E24" i="6" l="1"/>
  <c r="E31" i="6" s="1"/>
</calcChain>
</file>

<file path=xl/sharedStrings.xml><?xml version="1.0" encoding="utf-8"?>
<sst xmlns="http://schemas.openxmlformats.org/spreadsheetml/2006/main" count="378" uniqueCount="80">
  <si>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2"/>
  </si>
  <si>
    <t>平成　２５年　３月　3１日</t>
    <rPh sb="0" eb="2">
      <t>ヘイセイ</t>
    </rPh>
    <rPh sb="5" eb="6">
      <t>ネン</t>
    </rPh>
    <rPh sb="8" eb="9">
      <t>ガツ</t>
    </rPh>
    <rPh sb="12" eb="13">
      <t>ヒ</t>
    </rPh>
    <phoneticPr fontId="2"/>
  </si>
  <si>
    <t>　　　　　　　　　　　　　　　　　　特定非営利活動法人　</t>
    <rPh sb="18" eb="20">
      <t>トクテイ</t>
    </rPh>
    <rPh sb="20" eb="21">
      <t>ヒ</t>
    </rPh>
    <rPh sb="21" eb="23">
      <t>エイリ</t>
    </rPh>
    <rPh sb="23" eb="25">
      <t>カツドウ</t>
    </rPh>
    <rPh sb="25" eb="27">
      <t>ホウジン</t>
    </rPh>
    <phoneticPr fontId="2"/>
  </si>
  <si>
    <t>　　　　　　　　　　　　　　　　　　　高槻の高齢社会をよくする会</t>
    <rPh sb="19" eb="21">
      <t>タカツキ</t>
    </rPh>
    <rPh sb="22" eb="24">
      <t>コウレイ</t>
    </rPh>
    <rPh sb="24" eb="26">
      <t>シャカイ</t>
    </rPh>
    <rPh sb="31" eb="32">
      <t>カイ</t>
    </rPh>
    <phoneticPr fontId="2"/>
  </si>
  <si>
    <t>科　　目</t>
    <rPh sb="0" eb="1">
      <t>カ</t>
    </rPh>
    <rPh sb="3" eb="4">
      <t>メ</t>
    </rPh>
    <phoneticPr fontId="2"/>
  </si>
  <si>
    <t>内　　容</t>
    <rPh sb="0" eb="1">
      <t>ウチ</t>
    </rPh>
    <rPh sb="3" eb="4">
      <t>カタチ</t>
    </rPh>
    <phoneticPr fontId="2"/>
  </si>
  <si>
    <t>金　　額</t>
    <rPh sb="0" eb="1">
      <t>キン</t>
    </rPh>
    <rPh sb="3" eb="4">
      <t>ガク</t>
    </rPh>
    <phoneticPr fontId="2"/>
  </si>
  <si>
    <t>資産の部</t>
    <rPh sb="0" eb="2">
      <t>シサン</t>
    </rPh>
    <rPh sb="3" eb="4">
      <t>ブ</t>
    </rPh>
    <phoneticPr fontId="2"/>
  </si>
  <si>
    <t>　流動資産</t>
    <rPh sb="1" eb="3">
      <t>リュウドウ</t>
    </rPh>
    <rPh sb="3" eb="5">
      <t>シサン</t>
    </rPh>
    <phoneticPr fontId="2"/>
  </si>
  <si>
    <t>現金</t>
    <rPh sb="0" eb="2">
      <t>ゲンキン</t>
    </rPh>
    <phoneticPr fontId="2"/>
  </si>
  <si>
    <t>手元現金</t>
    <rPh sb="0" eb="2">
      <t>テモト</t>
    </rPh>
    <rPh sb="2" eb="4">
      <t>ゲンキン</t>
    </rPh>
    <phoneticPr fontId="2"/>
  </si>
  <si>
    <t>普通預金</t>
    <rPh sb="0" eb="2">
      <t>フツウ</t>
    </rPh>
    <rPh sb="2" eb="4">
      <t>ヨキン</t>
    </rPh>
    <phoneticPr fontId="2"/>
  </si>
  <si>
    <t>摂津水都信用金庫、阿武山支店</t>
    <rPh sb="0" eb="2">
      <t>セッツ</t>
    </rPh>
    <rPh sb="2" eb="3">
      <t>スイ</t>
    </rPh>
    <rPh sb="3" eb="4">
      <t>ト</t>
    </rPh>
    <rPh sb="4" eb="6">
      <t>シンヨウ</t>
    </rPh>
    <rPh sb="6" eb="8">
      <t>キンコ</t>
    </rPh>
    <rPh sb="9" eb="11">
      <t>アブ</t>
    </rPh>
    <rPh sb="11" eb="12">
      <t>ヤマ</t>
    </rPh>
    <rPh sb="12" eb="14">
      <t>シテン</t>
    </rPh>
    <phoneticPr fontId="2"/>
  </si>
  <si>
    <t>当座預金</t>
    <rPh sb="0" eb="2">
      <t>トウザ</t>
    </rPh>
    <rPh sb="2" eb="4">
      <t>ヨキン</t>
    </rPh>
    <phoneticPr fontId="2"/>
  </si>
  <si>
    <t>振替貯金</t>
    <rPh sb="0" eb="1">
      <t>フ</t>
    </rPh>
    <rPh sb="1" eb="2">
      <t>カ</t>
    </rPh>
    <rPh sb="2" eb="3">
      <t>チョ</t>
    </rPh>
    <rPh sb="3" eb="4">
      <t>キン</t>
    </rPh>
    <phoneticPr fontId="2"/>
  </si>
  <si>
    <t>高槻宮田郵便局</t>
    <rPh sb="0" eb="2">
      <t>タカツキ</t>
    </rPh>
    <rPh sb="2" eb="4">
      <t>ミヤタ</t>
    </rPh>
    <rPh sb="4" eb="7">
      <t>ユウビンキョク</t>
    </rPh>
    <phoneticPr fontId="2"/>
  </si>
  <si>
    <t>修繕積立金</t>
    <rPh sb="0" eb="2">
      <t>シュウゼン</t>
    </rPh>
    <rPh sb="2" eb="4">
      <t>ツミタテ</t>
    </rPh>
    <rPh sb="4" eb="5">
      <t>キン</t>
    </rPh>
    <phoneticPr fontId="2"/>
  </si>
  <si>
    <t>未収入金</t>
    <rPh sb="0" eb="2">
      <t>ミシュウ</t>
    </rPh>
    <rPh sb="2" eb="4">
      <t>ニュウキン</t>
    </rPh>
    <phoneticPr fontId="2"/>
  </si>
  <si>
    <t>介護保険収入　</t>
    <rPh sb="0" eb="2">
      <t>カイゴ</t>
    </rPh>
    <rPh sb="2" eb="4">
      <t>ホケン</t>
    </rPh>
    <rPh sb="4" eb="6">
      <t>シュウニュウ</t>
    </rPh>
    <phoneticPr fontId="2"/>
  </si>
  <si>
    <t>街かどデイハウス</t>
    <rPh sb="0" eb="1">
      <t>マチ</t>
    </rPh>
    <phoneticPr fontId="2"/>
  </si>
  <si>
    <t>介護予防活動</t>
    <rPh sb="0" eb="2">
      <t>カイゴ</t>
    </rPh>
    <rPh sb="2" eb="4">
      <t>ヨボウ</t>
    </rPh>
    <rPh sb="4" eb="6">
      <t>カツドウ</t>
    </rPh>
    <phoneticPr fontId="2"/>
  </si>
  <si>
    <t>互助型ヘルパー</t>
    <rPh sb="0" eb="2">
      <t>ゴジョ</t>
    </rPh>
    <rPh sb="2" eb="3">
      <t>ガタ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</si>
  <si>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</si>
  <si>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 xml:space="preserve"> </t>
  </si>
  <si>
    <t>　固定資産</t>
    <rPh sb="1" eb="3">
      <t>コテイ</t>
    </rPh>
    <rPh sb="3" eb="5">
      <t>シサン</t>
    </rPh>
    <phoneticPr fontId="2"/>
  </si>
  <si>
    <t>建物</t>
    <rPh sb="0" eb="2">
      <t>タテモノ</t>
    </rPh>
    <phoneticPr fontId="2"/>
  </si>
  <si>
    <t>鉄骨造スレート葺</t>
    <rPh sb="0" eb="2">
      <t>テッコツ</t>
    </rPh>
    <rPh sb="2" eb="3">
      <t>ツク</t>
    </rPh>
    <rPh sb="7" eb="8">
      <t>ブキ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</si>
  <si>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</si>
  <si>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送迎車　4台</t>
    <rPh sb="0" eb="2">
      <t>ソウゲイ</t>
    </rPh>
    <rPh sb="2" eb="3">
      <t>クルマ</t>
    </rPh>
    <rPh sb="5" eb="6">
      <t>ダイ</t>
    </rPh>
    <phoneticPr fontId="2"/>
  </si>
  <si>
    <t>器具備品</t>
    <rPh sb="0" eb="2">
      <t>キグ</t>
    </rPh>
    <rPh sb="2" eb="4">
      <t>ビヒン</t>
    </rPh>
    <phoneticPr fontId="2"/>
  </si>
  <si>
    <t>保証金</t>
    <rPh sb="0" eb="3">
      <t>ホショウキン</t>
    </rPh>
    <phoneticPr fontId="2"/>
  </si>
  <si>
    <t>事務所、借地保証金　他</t>
    <rPh sb="0" eb="2">
      <t>ジム</t>
    </rPh>
    <rPh sb="2" eb="3">
      <t>ショ</t>
    </rPh>
    <rPh sb="4" eb="6">
      <t>シャクチ</t>
    </rPh>
    <rPh sb="6" eb="9">
      <t>ホショウキン</t>
    </rPh>
    <rPh sb="10" eb="11">
      <t>ホカ</t>
    </rPh>
    <phoneticPr fontId="2"/>
  </si>
  <si>
    <t>預託金</t>
    <rPh sb="0" eb="2">
      <t>ヨタク</t>
    </rPh>
    <rPh sb="2" eb="3">
      <t>キン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</si>
  <si>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</si>
  <si>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</si>
  <si>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負債の部</t>
    <rPh sb="0" eb="2">
      <t>フサイ</t>
    </rPh>
    <rPh sb="3" eb="4">
      <t>ブ</t>
    </rPh>
    <phoneticPr fontId="2"/>
  </si>
  <si>
    <t>未払費用</t>
    <rPh sb="0" eb="2">
      <t>ミバラ</t>
    </rPh>
    <rPh sb="2" eb="4">
      <t>ヒヨウ</t>
    </rPh>
    <phoneticPr fontId="2"/>
  </si>
  <si>
    <t>　流動負債</t>
    <rPh sb="1" eb="3">
      <t>リュウドウ</t>
    </rPh>
    <rPh sb="3" eb="5">
      <t>フサイ</t>
    </rPh>
    <phoneticPr fontId="2"/>
  </si>
  <si>
    <t>貸倒引当金</t>
    <rPh sb="0" eb="1">
      <t>カ</t>
    </rPh>
    <rPh sb="1" eb="2">
      <t>ダオ</t>
    </rPh>
    <rPh sb="2" eb="4">
      <t>ヒキアテ</t>
    </rPh>
    <rPh sb="4" eb="5">
      <t>キン</t>
    </rPh>
    <phoneticPr fontId="2"/>
  </si>
  <si>
    <t>未払法人税</t>
    <rPh sb="0" eb="2">
      <t>ミバラ</t>
    </rPh>
    <rPh sb="2" eb="5">
      <t>ホウジンゼイ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</si>
  <si>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</si>
  <si>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 xml:space="preserve"> 固定負債</t>
    <rPh sb="1" eb="3">
      <t>コテイ</t>
    </rPh>
    <rPh sb="3" eb="5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</si>
  <si>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</si>
  <si>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</si>
  <si>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負債合計</t>
    <rPh sb="0" eb="2">
      <t>フサイ</t>
    </rPh>
    <rPh sb="2" eb="4">
      <t>ゴウケイ</t>
    </rPh>
    <phoneticPr fontId="2"/>
  </si>
  <si>
    <t>正味財産</t>
    <rPh sb="0" eb="2">
      <t>ショウミ</t>
    </rPh>
    <rPh sb="2" eb="4">
      <t>ザイサン</t>
    </rPh>
    <phoneticPr fontId="2"/>
  </si>
  <si>
    <t>平成　２６年　３月　3１日</t>
    <rPh sb="0" eb="2">
      <t>ヘイセイ</t>
    </rPh>
    <rPh sb="5" eb="6">
      <t>ネン</t>
    </rPh>
    <rPh sb="8" eb="9">
      <t>ガツ</t>
    </rPh>
    <rPh sb="12" eb="13">
      <t>ヒ</t>
    </rPh>
    <phoneticPr fontId="2"/>
  </si>
  <si>
    <t>預り金</t>
    <rPh sb="0" eb="1">
      <t>アズカ</t>
    </rPh>
    <rPh sb="2" eb="3">
      <t>キン</t>
    </rPh>
    <phoneticPr fontId="8"/>
  </si>
  <si>
    <t>北おおさか信用金庫、阿武山支店</t>
    <rPh sb="0" eb="1">
      <t>キタ</t>
    </rPh>
    <rPh sb="5" eb="7">
      <t>シンヨウ</t>
    </rPh>
    <rPh sb="7" eb="9">
      <t>キンコ</t>
    </rPh>
    <rPh sb="10" eb="12">
      <t>アブ</t>
    </rPh>
    <rPh sb="12" eb="13">
      <t>ヤマ</t>
    </rPh>
    <rPh sb="13" eb="15">
      <t>シテン</t>
    </rPh>
    <phoneticPr fontId="2"/>
  </si>
  <si>
    <t>構築物</t>
    <rPh sb="0" eb="3">
      <t>コウチクブツ</t>
    </rPh>
    <phoneticPr fontId="8"/>
  </si>
  <si>
    <t>立替金</t>
    <rPh sb="0" eb="3">
      <t>タテカエキン</t>
    </rPh>
    <phoneticPr fontId="8"/>
  </si>
  <si>
    <t>前払い金</t>
    <rPh sb="0" eb="2">
      <t>マエバラ</t>
    </rPh>
    <rPh sb="3" eb="4">
      <t>キン</t>
    </rPh>
    <phoneticPr fontId="8"/>
  </si>
  <si>
    <t>地代・駐車場代の賃借料</t>
    <rPh sb="0" eb="2">
      <t>チダイ</t>
    </rPh>
    <rPh sb="3" eb="5">
      <t>チュウシャ</t>
    </rPh>
    <rPh sb="5" eb="6">
      <t>ジョウ</t>
    </rPh>
    <rPh sb="6" eb="7">
      <t>ダイ</t>
    </rPh>
    <rPh sb="8" eb="11">
      <t>チンシャクリョウ</t>
    </rPh>
    <phoneticPr fontId="8"/>
  </si>
  <si>
    <t>スタッフ昼食代</t>
    <rPh sb="4" eb="6">
      <t>チュウショク</t>
    </rPh>
    <rPh sb="6" eb="7">
      <t>ダイ</t>
    </rPh>
    <phoneticPr fontId="8"/>
  </si>
  <si>
    <t>平成　２7年　３月　3１日</t>
    <rPh sb="0" eb="2">
      <t>ヘイセイ</t>
    </rPh>
    <rPh sb="5" eb="6">
      <t>ネン</t>
    </rPh>
    <rPh sb="8" eb="9">
      <t>ガツ</t>
    </rPh>
    <rPh sb="12" eb="13">
      <t>ヒ</t>
    </rPh>
    <phoneticPr fontId="2"/>
  </si>
  <si>
    <t>長期前払い費用</t>
    <rPh sb="0" eb="2">
      <t>チョウキ</t>
    </rPh>
    <rPh sb="2" eb="4">
      <t>マエバラ</t>
    </rPh>
    <rPh sb="5" eb="7">
      <t>ヒヨウ</t>
    </rPh>
    <phoneticPr fontId="10"/>
  </si>
  <si>
    <t>新車メンテパック</t>
    <rPh sb="0" eb="2">
      <t>シンシャ</t>
    </rPh>
    <phoneticPr fontId="10"/>
  </si>
  <si>
    <t>仮払税金</t>
    <rPh sb="0" eb="2">
      <t>カリバライ</t>
    </rPh>
    <rPh sb="2" eb="4">
      <t>ゼイキン</t>
    </rPh>
    <phoneticPr fontId="10"/>
  </si>
  <si>
    <t>未払金</t>
    <rPh sb="0" eb="2">
      <t>ミバラ</t>
    </rPh>
    <rPh sb="2" eb="3">
      <t>キン</t>
    </rPh>
    <phoneticPr fontId="2"/>
  </si>
  <si>
    <t>未払費用</t>
    <rPh sb="0" eb="1">
      <t>ミ</t>
    </rPh>
    <rPh sb="1" eb="2">
      <t>バライ</t>
    </rPh>
    <rPh sb="2" eb="4">
      <t>ヒヨウ</t>
    </rPh>
    <phoneticPr fontId="10"/>
  </si>
  <si>
    <t>給与等、光熱費等</t>
    <rPh sb="0" eb="2">
      <t>キュウヨ</t>
    </rPh>
    <rPh sb="2" eb="3">
      <t>トウ</t>
    </rPh>
    <rPh sb="4" eb="7">
      <t>コウネツヒ</t>
    </rPh>
    <rPh sb="7" eb="8">
      <t>トウ</t>
    </rPh>
    <phoneticPr fontId="10"/>
  </si>
  <si>
    <t>駐輪場屋根取付</t>
    <rPh sb="0" eb="3">
      <t>チュウリンジョウ</t>
    </rPh>
    <rPh sb="3" eb="5">
      <t>ヤネ</t>
    </rPh>
    <rPh sb="5" eb="6">
      <t>ト</t>
    </rPh>
    <rPh sb="6" eb="7">
      <t>ツ</t>
    </rPh>
    <phoneticPr fontId="10"/>
  </si>
  <si>
    <t>介護保険収入　他</t>
    <rPh sb="0" eb="2">
      <t>カイゴ</t>
    </rPh>
    <rPh sb="2" eb="4">
      <t>ホケン</t>
    </rPh>
    <rPh sb="4" eb="6">
      <t>シュウニュウ</t>
    </rPh>
    <rPh sb="7" eb="8">
      <t>タ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</si>
  <si>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10"/>
  </si>
  <si>
    <t>　　　この財産目録は原本と相違ありません。</t>
    <rPh sb="5" eb="7">
      <t>ザイサン</t>
    </rPh>
    <rPh sb="7" eb="9">
      <t>モクロク</t>
    </rPh>
    <rPh sb="10" eb="12">
      <t>ゲンポン</t>
    </rPh>
    <rPh sb="13" eb="15">
      <t>ソウイ</t>
    </rPh>
    <phoneticPr fontId="10"/>
  </si>
  <si>
    <t>　　　　　　　　特定非活動法人　　高槻の高齢社会をよくする会</t>
    <rPh sb="8" eb="10">
      <t>トクテイ</t>
    </rPh>
    <rPh sb="10" eb="11">
      <t>ヒ</t>
    </rPh>
    <rPh sb="11" eb="13">
      <t>カツドウ</t>
    </rPh>
    <rPh sb="13" eb="15">
      <t>ホウジン</t>
    </rPh>
    <rPh sb="17" eb="19">
      <t>タカツキ</t>
    </rPh>
    <rPh sb="20" eb="22">
      <t>コウレイ</t>
    </rPh>
    <rPh sb="22" eb="24">
      <t>シャカイ</t>
    </rPh>
    <rPh sb="29" eb="30">
      <t>カイ</t>
    </rPh>
    <phoneticPr fontId="10"/>
  </si>
  <si>
    <t>　　　　　　　　　　　　　　　代表理事　　山本　洋子</t>
    <rPh sb="15" eb="17">
      <t>ダイヒョウ</t>
    </rPh>
    <rPh sb="17" eb="19">
      <t>リジ</t>
    </rPh>
    <rPh sb="21" eb="23">
      <t>ヤマモト</t>
    </rPh>
    <rPh sb="24" eb="26">
      <t>ヒロコ</t>
    </rPh>
    <phoneticPr fontId="10"/>
  </si>
  <si>
    <t>平成　２8年　３月　3１日</t>
    <rPh sb="0" eb="2">
      <t>ヘイセイ</t>
    </rPh>
    <rPh sb="5" eb="6">
      <t>ネン</t>
    </rPh>
    <rPh sb="8" eb="9">
      <t>ガツ</t>
    </rPh>
    <rPh sb="12" eb="13">
      <t>ヒ</t>
    </rPh>
    <phoneticPr fontId="2"/>
  </si>
  <si>
    <t>職員昼食代</t>
    <rPh sb="0" eb="1">
      <t>ショク</t>
    </rPh>
    <rPh sb="1" eb="2">
      <t>イン</t>
    </rPh>
    <rPh sb="2" eb="4">
      <t>チュウショク</t>
    </rPh>
    <rPh sb="4" eb="5">
      <t>ダイ</t>
    </rPh>
    <phoneticPr fontId="8"/>
  </si>
  <si>
    <t>借受金</t>
    <rPh sb="0" eb="1">
      <t>カ</t>
    </rPh>
    <rPh sb="1" eb="2">
      <t>ウ</t>
    </rPh>
    <rPh sb="2" eb="3">
      <t>キン</t>
    </rPh>
    <phoneticPr fontId="11"/>
  </si>
  <si>
    <t>平成　２9年　３月　3１日</t>
    <rPh sb="0" eb="2">
      <t>ヘイセイ</t>
    </rPh>
    <rPh sb="5" eb="6">
      <t>ネン</t>
    </rPh>
    <rPh sb="8" eb="9">
      <t>ガツ</t>
    </rPh>
    <rPh sb="12" eb="13">
      <t>ヒ</t>
    </rPh>
    <phoneticPr fontId="2"/>
  </si>
  <si>
    <t>預り金</t>
    <rPh sb="0" eb="1">
      <t>アズカ</t>
    </rPh>
    <rPh sb="2" eb="3">
      <t>キン</t>
    </rPh>
    <phoneticPr fontId="11"/>
  </si>
  <si>
    <t>前払費用</t>
    <rPh sb="0" eb="2">
      <t>マエバラ</t>
    </rPh>
    <rPh sb="2" eb="4">
      <t>ヒヨウ</t>
    </rPh>
    <phoneticPr fontId="8"/>
  </si>
  <si>
    <t>仮払金</t>
    <rPh sb="0" eb="2">
      <t>カリバライ</t>
    </rPh>
    <rPh sb="2" eb="3">
      <t>キン</t>
    </rPh>
    <phoneticPr fontId="10"/>
  </si>
  <si>
    <t>検査登録・車庫証明手続代行他</t>
    <rPh sb="0" eb="2">
      <t>ケンサ</t>
    </rPh>
    <rPh sb="2" eb="4">
      <t>トウロク</t>
    </rPh>
    <rPh sb="5" eb="7">
      <t>シャコ</t>
    </rPh>
    <rPh sb="7" eb="9">
      <t>ショウメイ</t>
    </rPh>
    <rPh sb="9" eb="11">
      <t>テツヅ</t>
    </rPh>
    <rPh sb="11" eb="13">
      <t>ダイコウ</t>
    </rPh>
    <rPh sb="13" eb="14">
      <t>タ</t>
    </rPh>
    <phoneticPr fontId="14"/>
  </si>
  <si>
    <t>平成　３０年　３月　3１日</t>
    <rPh sb="0" eb="2">
      <t>ヘイセイ</t>
    </rPh>
    <rPh sb="5" eb="6">
      <t>ネン</t>
    </rPh>
    <rPh sb="8" eb="9">
      <t>ガツ</t>
    </rPh>
    <rPh sb="12" eb="13">
      <t>ヒ</t>
    </rPh>
    <phoneticPr fontId="2"/>
  </si>
  <si>
    <t>前　受　金</t>
    <rPh sb="0" eb="1">
      <t>マエ</t>
    </rPh>
    <rPh sb="2" eb="3">
      <t>ウケ</t>
    </rPh>
    <rPh sb="4" eb="5">
      <t>キン</t>
    </rPh>
    <phoneticPr fontId="14"/>
  </si>
  <si>
    <t>その他無形固定資産</t>
    <rPh sb="2" eb="3">
      <t>タ</t>
    </rPh>
    <rPh sb="3" eb="5">
      <t>ムケイ</t>
    </rPh>
    <rPh sb="5" eb="7">
      <t>コテイ</t>
    </rPh>
    <rPh sb="7" eb="9">
      <t>シサン</t>
    </rPh>
    <phoneticPr fontId="1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</si>
  <si>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14"/>
  </si>
  <si>
    <t>未払金</t>
    <rPh sb="0" eb="2">
      <t>ミハラ</t>
    </rPh>
    <rPh sb="2" eb="3">
      <t>キン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</si>
</sst>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Ｒゴシック"/>
      <family val="3"/>
      <charset val="128"/>
    </font>
    <font>
      <b/>
      <sz val="16"/>
      <name val="AR P明朝体U"/>
      <family val="3"/>
      <charset val="128"/>
    </font>
    <font>
      <b/>
      <u/>
      <sz val="18"/>
      <name val="ＭＳ ＰＲ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>
      <alignment vertical="center"/>
    </xf>
    <xf numFmtId="0" fontId="1" fillId="0" borderId="0" xfId="2"/>
    <xf numFmtId="0" fontId="1" fillId="0" borderId="0" xfId="2" applyBorder="1"/>
    <xf numFmtId="0" fontId="3" fillId="0" borderId="1" xfId="2" applyFont="1" applyBorder="1"/>
    <xf numFmtId="0" fontId="3" fillId="0" borderId="2" xfId="2" applyFont="1" applyBorder="1"/>
    <xf numFmtId="38" fontId="3" fillId="0" borderId="3" xfId="1" applyFont="1" applyBorder="1"/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1" fillId="0" borderId="6" xfId="2" applyBorder="1"/>
    <xf numFmtId="0" fontId="3" fillId="0" borderId="7" xfId="2" applyFont="1" applyBorder="1"/>
    <xf numFmtId="0" fontId="3" fillId="0" borderId="8" xfId="2" applyFont="1" applyBorder="1"/>
    <xf numFmtId="38" fontId="3" fillId="0" borderId="9" xfId="1" applyFont="1" applyBorder="1"/>
    <xf numFmtId="0" fontId="3" fillId="0" borderId="10" xfId="2" applyFont="1" applyBorder="1"/>
    <xf numFmtId="0" fontId="3" fillId="0" borderId="11" xfId="2" applyFont="1" applyBorder="1"/>
    <xf numFmtId="38" fontId="3" fillId="0" borderId="12" xfId="1" applyFont="1" applyBorder="1"/>
    <xf numFmtId="0" fontId="3" fillId="0" borderId="13" xfId="2" applyFont="1" applyBorder="1"/>
    <xf numFmtId="38" fontId="3" fillId="0" borderId="14" xfId="1" applyFont="1" applyBorder="1"/>
    <xf numFmtId="0" fontId="3" fillId="0" borderId="9" xfId="2" applyFont="1" applyBorder="1"/>
    <xf numFmtId="0" fontId="4" fillId="0" borderId="0" xfId="2" applyFont="1"/>
    <xf numFmtId="0" fontId="3" fillId="0" borderId="15" xfId="2" applyFont="1" applyBorder="1"/>
    <xf numFmtId="0" fontId="3" fillId="0" borderId="16" xfId="2" applyFont="1" applyBorder="1"/>
    <xf numFmtId="38" fontId="3" fillId="0" borderId="17" xfId="1" applyFont="1" applyBorder="1"/>
    <xf numFmtId="0" fontId="3" fillId="0" borderId="18" xfId="2" applyFont="1" applyBorder="1"/>
    <xf numFmtId="0" fontId="3" fillId="0" borderId="19" xfId="2" applyFont="1" applyBorder="1"/>
    <xf numFmtId="38" fontId="3" fillId="0" borderId="20" xfId="1" applyFont="1" applyBorder="1"/>
    <xf numFmtId="38" fontId="3" fillId="0" borderId="12" xfId="1" applyFont="1" applyFill="1" applyBorder="1"/>
    <xf numFmtId="0" fontId="3" fillId="0" borderId="21" xfId="2" applyFont="1" applyBorder="1"/>
    <xf numFmtId="0" fontId="12" fillId="0" borderId="13" xfId="0" applyFont="1" applyBorder="1">
      <alignment vertical="center"/>
    </xf>
    <xf numFmtId="0" fontId="3" fillId="0" borderId="11" xfId="2" applyFont="1" applyFill="1" applyBorder="1"/>
    <xf numFmtId="38" fontId="9" fillId="0" borderId="17" xfId="1" applyFont="1" applyBorder="1"/>
    <xf numFmtId="0" fontId="0" fillId="0" borderId="13" xfId="0" applyBorder="1">
      <alignment vertical="center"/>
    </xf>
    <xf numFmtId="0" fontId="12" fillId="0" borderId="11" xfId="0" applyFont="1" applyBorder="1">
      <alignment vertical="center"/>
    </xf>
    <xf numFmtId="38" fontId="3" fillId="0" borderId="14" xfId="1" applyFont="1" applyFill="1" applyBorder="1"/>
    <xf numFmtId="0" fontId="3" fillId="0" borderId="22" xfId="2" applyFont="1" applyBorder="1"/>
    <xf numFmtId="38" fontId="3" fillId="0" borderId="23" xfId="1" applyFont="1" applyBorder="1"/>
    <xf numFmtId="0" fontId="0" fillId="0" borderId="24" xfId="0" applyBorder="1">
      <alignment vertical="center"/>
    </xf>
    <xf numFmtId="0" fontId="3" fillId="0" borderId="24" xfId="2" applyFont="1" applyBorder="1"/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5" xfId="2" applyFont="1" applyBorder="1"/>
    <xf numFmtId="0" fontId="3" fillId="0" borderId="26" xfId="2" applyFont="1" applyBorder="1"/>
    <xf numFmtId="0" fontId="0" fillId="0" borderId="0" xfId="0" applyBorder="1">
      <alignment vertical="center"/>
    </xf>
    <xf numFmtId="0" fontId="3" fillId="0" borderId="27" xfId="2" applyFont="1" applyBorder="1"/>
    <xf numFmtId="0" fontId="3" fillId="0" borderId="28" xfId="2" applyFont="1" applyBorder="1"/>
    <xf numFmtId="0" fontId="3" fillId="0" borderId="29" xfId="2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1" xfId="2" applyFont="1" applyBorder="1" applyAlignment="1">
      <alignment shrinkToFit="1"/>
    </xf>
    <xf numFmtId="0" fontId="0" fillId="0" borderId="18" xfId="0" applyBorder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30" xfId="2" applyFont="1" applyBorder="1" applyAlignment="1">
      <alignment horizontal="left"/>
    </xf>
    <xf numFmtId="0" fontId="3" fillId="0" borderId="31" xfId="2" applyFont="1" applyBorder="1" applyAlignment="1">
      <alignment horizontal="left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30" xfId="2" applyFont="1" applyBorder="1" applyAlignment="1">
      <alignment horizontal="left"/>
    </xf>
    <xf numFmtId="0" fontId="3" fillId="0" borderId="31" xfId="2" applyFon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4"/>
  <sheetViews>
    <sheetView topLeftCell="A4" workbookViewId="0">
      <selection activeCell="E34" sqref="E34"/>
    </sheetView>
  </sheetViews>
  <sheetFormatPr defaultRowHeight="13.5"/>
  <cols>
    <col min="1" max="1" width="3.75" customWidth="1"/>
    <col min="2" max="2" width="13.25" customWidth="1"/>
    <col min="3" max="3" width="14.875" customWidth="1"/>
    <col min="4" max="4" width="33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1</v>
      </c>
      <c r="C2" s="57"/>
      <c r="D2" s="57"/>
      <c r="E2" s="57"/>
    </row>
    <row r="3" spans="1:5" ht="30.7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14.25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0"/>
      <c r="D7" s="10"/>
      <c r="E7" s="17"/>
    </row>
    <row r="8" spans="1:5" ht="23.25" customHeight="1">
      <c r="A8" s="8"/>
      <c r="B8" s="12" t="s">
        <v>8</v>
      </c>
      <c r="C8" s="13"/>
      <c r="D8" s="13"/>
      <c r="E8" s="14"/>
    </row>
    <row r="9" spans="1:5" ht="23.25" customHeight="1">
      <c r="A9" s="8"/>
      <c r="B9" s="12"/>
      <c r="C9" s="13" t="s">
        <v>9</v>
      </c>
      <c r="D9" s="13" t="s">
        <v>10</v>
      </c>
      <c r="E9" s="14">
        <v>415254</v>
      </c>
    </row>
    <row r="10" spans="1:5" ht="23.25" customHeight="1">
      <c r="A10" s="8"/>
      <c r="B10" s="12"/>
      <c r="C10" s="13" t="s">
        <v>11</v>
      </c>
      <c r="D10" s="13" t="s">
        <v>12</v>
      </c>
      <c r="E10" s="14">
        <v>6233042</v>
      </c>
    </row>
    <row r="11" spans="1:5" ht="23.25" customHeight="1">
      <c r="A11" s="8"/>
      <c r="B11" s="12"/>
      <c r="C11" s="13" t="s">
        <v>13</v>
      </c>
      <c r="D11" s="13" t="s">
        <v>12</v>
      </c>
      <c r="E11" s="14">
        <v>0</v>
      </c>
    </row>
    <row r="12" spans="1:5" ht="23.25" customHeight="1">
      <c r="A12" s="8"/>
      <c r="B12" s="12"/>
      <c r="C12" s="13" t="s">
        <v>14</v>
      </c>
      <c r="D12" s="13" t="s">
        <v>15</v>
      </c>
      <c r="E12" s="14">
        <v>3712075</v>
      </c>
    </row>
    <row r="13" spans="1:5" ht="23.25" customHeight="1">
      <c r="A13" s="8"/>
      <c r="B13" s="12"/>
      <c r="C13" s="13" t="s">
        <v>16</v>
      </c>
      <c r="D13" s="13"/>
      <c r="E13" s="14">
        <v>100169</v>
      </c>
    </row>
    <row r="14" spans="1:5" ht="23.25" customHeight="1">
      <c r="A14" s="8"/>
      <c r="B14" s="12"/>
      <c r="C14" s="13" t="s">
        <v>17</v>
      </c>
      <c r="D14" s="13" t="s">
        <v>18</v>
      </c>
      <c r="E14" s="14">
        <v>7198170</v>
      </c>
    </row>
    <row r="15" spans="1:5" ht="23.25" customHeight="1">
      <c r="A15" s="8"/>
      <c r="B15" s="12"/>
      <c r="C15" s="13"/>
      <c r="D15" s="13" t="s">
        <v>19</v>
      </c>
      <c r="E15" s="14">
        <v>4000</v>
      </c>
    </row>
    <row r="16" spans="1:5" ht="23.25" customHeight="1">
      <c r="A16" s="8"/>
      <c r="B16" s="12"/>
      <c r="C16" s="13"/>
      <c r="D16" s="13" t="s">
        <v>20</v>
      </c>
      <c r="E16" s="14">
        <v>150000</v>
      </c>
    </row>
    <row r="17" spans="1:5" ht="23.25" customHeight="1">
      <c r="A17" s="8"/>
      <c r="B17" s="12"/>
      <c r="C17" s="15"/>
      <c r="D17" s="13" t="s">
        <v>21</v>
      </c>
      <c r="E17" s="16">
        <v>61533</v>
      </c>
    </row>
    <row r="18" spans="1:5" ht="23.25" customHeight="1">
      <c r="A18" s="8"/>
      <c r="B18" s="12"/>
      <c r="C18" s="4" t="s">
        <v>22</v>
      </c>
      <c r="D18" s="4" t="s">
        <v>23</v>
      </c>
      <c r="E18" s="5">
        <v>17874243</v>
      </c>
    </row>
    <row r="19" spans="1:5" ht="23.25" customHeight="1">
      <c r="A19" s="8"/>
      <c r="B19" s="12" t="s">
        <v>24</v>
      </c>
      <c r="C19" s="13" t="s">
        <v>25</v>
      </c>
      <c r="D19" s="13" t="s">
        <v>26</v>
      </c>
      <c r="E19" s="14">
        <v>15426729</v>
      </c>
    </row>
    <row r="20" spans="1:5" ht="23.25" customHeight="1">
      <c r="A20" s="8"/>
      <c r="B20" s="12"/>
      <c r="C20" s="13" t="s">
        <v>27</v>
      </c>
      <c r="D20" s="13" t="s">
        <v>28</v>
      </c>
      <c r="E20" s="14">
        <v>2689746</v>
      </c>
    </row>
    <row r="21" spans="1:5" ht="23.25" customHeight="1">
      <c r="A21" s="8"/>
      <c r="B21" s="12"/>
      <c r="C21" s="13" t="s">
        <v>29</v>
      </c>
      <c r="D21" s="13"/>
      <c r="E21" s="14">
        <v>23758</v>
      </c>
    </row>
    <row r="22" spans="1:5" ht="23.25" customHeight="1">
      <c r="A22" s="8"/>
      <c r="B22" s="12"/>
      <c r="C22" s="13" t="s">
        <v>30</v>
      </c>
      <c r="D22" s="13" t="s">
        <v>31</v>
      </c>
      <c r="E22" s="14">
        <v>1040000</v>
      </c>
    </row>
    <row r="23" spans="1:5" ht="23.25" customHeight="1">
      <c r="A23" s="8"/>
      <c r="B23" s="12"/>
      <c r="C23" s="13" t="s">
        <v>32</v>
      </c>
      <c r="D23" s="15"/>
      <c r="E23" s="16">
        <v>35800</v>
      </c>
    </row>
    <row r="24" spans="1:5" ht="23.25" customHeight="1">
      <c r="A24" s="8"/>
      <c r="B24" s="12"/>
      <c r="C24" s="4" t="s">
        <v>33</v>
      </c>
      <c r="D24" s="4"/>
      <c r="E24" s="5">
        <f>SUM(E19:E23)</f>
        <v>19216033</v>
      </c>
    </row>
    <row r="25" spans="1:5" ht="23.25" customHeight="1" thickBot="1">
      <c r="A25" s="8"/>
      <c r="B25" s="22"/>
      <c r="C25" s="23" t="s">
        <v>34</v>
      </c>
      <c r="D25" s="23"/>
      <c r="E25" s="24">
        <v>37090276</v>
      </c>
    </row>
    <row r="26" spans="1:5" ht="23.25" customHeight="1" thickTop="1">
      <c r="A26" s="8"/>
      <c r="B26" s="12" t="s">
        <v>35</v>
      </c>
      <c r="C26" s="13" t="s">
        <v>36</v>
      </c>
      <c r="D26" s="13"/>
      <c r="E26" s="14">
        <v>360372</v>
      </c>
    </row>
    <row r="27" spans="1:5" ht="23.25" customHeight="1">
      <c r="A27" s="8"/>
      <c r="B27" s="12" t="s">
        <v>37</v>
      </c>
      <c r="C27" s="13" t="s">
        <v>38</v>
      </c>
      <c r="D27" s="13"/>
      <c r="E27" s="14">
        <v>47038</v>
      </c>
    </row>
    <row r="28" spans="1:5" ht="23.25" customHeight="1">
      <c r="A28" s="8"/>
      <c r="B28" s="12"/>
      <c r="C28" s="13" t="s">
        <v>39</v>
      </c>
      <c r="D28" s="13"/>
      <c r="E28" s="14">
        <v>938560</v>
      </c>
    </row>
    <row r="29" spans="1:5" ht="23.25" customHeight="1">
      <c r="A29" s="8"/>
      <c r="B29" s="12"/>
      <c r="C29" s="13"/>
      <c r="D29" s="13"/>
      <c r="E29" s="14"/>
    </row>
    <row r="30" spans="1:5" ht="23.25" customHeight="1" thickBot="1">
      <c r="A30" s="8"/>
      <c r="B30" s="12"/>
      <c r="C30" s="23" t="s">
        <v>40</v>
      </c>
      <c r="D30" s="23"/>
      <c r="E30" s="24">
        <v>1345970</v>
      </c>
    </row>
    <row r="31" spans="1:5" ht="23.25" customHeight="1" thickTop="1">
      <c r="A31" s="8"/>
      <c r="B31" s="12" t="s">
        <v>41</v>
      </c>
      <c r="C31" s="10" t="s">
        <v>42</v>
      </c>
      <c r="D31" s="10"/>
      <c r="E31" s="11">
        <v>1337700</v>
      </c>
    </row>
    <row r="32" spans="1:5" ht="23.25" customHeight="1">
      <c r="A32" s="8"/>
      <c r="B32" s="12"/>
      <c r="C32" s="15" t="s">
        <v>43</v>
      </c>
      <c r="D32" s="15"/>
      <c r="E32" s="16">
        <v>10000</v>
      </c>
    </row>
    <row r="33" spans="1:5" ht="23.25" customHeight="1" thickBot="1">
      <c r="A33" s="8"/>
      <c r="B33" s="12"/>
      <c r="C33" s="23" t="s">
        <v>44</v>
      </c>
      <c r="D33" s="23"/>
      <c r="E33" s="24">
        <v>2693670</v>
      </c>
    </row>
    <row r="34" spans="1:5" ht="23.25" customHeight="1" thickTop="1" thickBot="1">
      <c r="A34" s="8"/>
      <c r="B34" s="19" t="s">
        <v>45</v>
      </c>
      <c r="C34" s="20"/>
      <c r="D34" s="20"/>
      <c r="E34" s="21">
        <v>34396606</v>
      </c>
    </row>
  </sheetData>
  <mergeCells count="4">
    <mergeCell ref="B1:E1"/>
    <mergeCell ref="B2:E2"/>
    <mergeCell ref="B3:E3"/>
    <mergeCell ref="B4:E4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topLeftCell="A10" workbookViewId="0">
      <selection activeCell="G12" sqref="G12"/>
    </sheetView>
  </sheetViews>
  <sheetFormatPr defaultRowHeight="13.5"/>
  <cols>
    <col min="1" max="1" width="3.75" customWidth="1"/>
    <col min="2" max="2" width="13.25" customWidth="1"/>
    <col min="3" max="3" width="14.875" customWidth="1"/>
    <col min="4" max="4" width="33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46</v>
      </c>
      <c r="C2" s="57"/>
      <c r="D2" s="57"/>
      <c r="E2" s="57"/>
    </row>
    <row r="3" spans="1:5" ht="30.7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14.25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3" t="s">
        <v>9</v>
      </c>
      <c r="D7" s="13" t="s">
        <v>10</v>
      </c>
      <c r="E7" s="14">
        <v>322622</v>
      </c>
    </row>
    <row r="8" spans="1:5" ht="23.25" customHeight="1">
      <c r="A8" s="8"/>
      <c r="B8" s="12" t="s">
        <v>8</v>
      </c>
      <c r="C8" s="13" t="s">
        <v>11</v>
      </c>
      <c r="D8" s="13" t="s">
        <v>48</v>
      </c>
      <c r="E8" s="14">
        <v>11019128</v>
      </c>
    </row>
    <row r="9" spans="1:5" ht="23.25" customHeight="1">
      <c r="A9" s="8"/>
      <c r="B9" s="12"/>
      <c r="C9" s="13" t="s">
        <v>13</v>
      </c>
      <c r="D9" s="13" t="s">
        <v>48</v>
      </c>
      <c r="E9" s="14">
        <v>0</v>
      </c>
    </row>
    <row r="10" spans="1:5" ht="23.25" customHeight="1">
      <c r="A10" s="8"/>
      <c r="B10" s="12"/>
      <c r="C10" s="13" t="s">
        <v>14</v>
      </c>
      <c r="D10" s="13" t="s">
        <v>15</v>
      </c>
      <c r="E10" s="14">
        <v>1574492</v>
      </c>
    </row>
    <row r="11" spans="1:5" ht="23.25" customHeight="1">
      <c r="A11" s="8"/>
      <c r="B11" s="12"/>
      <c r="C11" s="13" t="s">
        <v>16</v>
      </c>
      <c r="D11" s="13" t="s">
        <v>48</v>
      </c>
      <c r="E11" s="14">
        <v>1300274</v>
      </c>
    </row>
    <row r="12" spans="1:5" ht="23.25" customHeight="1">
      <c r="A12" s="8"/>
      <c r="B12" s="12"/>
      <c r="C12" s="13" t="s">
        <v>17</v>
      </c>
      <c r="D12" s="13" t="s">
        <v>18</v>
      </c>
      <c r="E12" s="14">
        <v>7794836</v>
      </c>
    </row>
    <row r="13" spans="1:5" ht="23.25" customHeight="1">
      <c r="A13" s="8"/>
      <c r="B13" s="12"/>
      <c r="C13" s="13"/>
      <c r="D13" s="13" t="s">
        <v>19</v>
      </c>
      <c r="E13" s="14">
        <v>12000</v>
      </c>
    </row>
    <row r="14" spans="1:5" ht="23.25" customHeight="1">
      <c r="A14" s="8"/>
      <c r="B14" s="12"/>
      <c r="C14" s="13"/>
      <c r="D14" s="13" t="s">
        <v>20</v>
      </c>
      <c r="E14" s="14">
        <v>150000</v>
      </c>
    </row>
    <row r="15" spans="1:5" ht="23.25" customHeight="1">
      <c r="A15" s="8"/>
      <c r="B15" s="12"/>
      <c r="C15" s="13"/>
      <c r="D15" s="13" t="s">
        <v>21</v>
      </c>
      <c r="E15" s="14">
        <v>70850</v>
      </c>
    </row>
    <row r="16" spans="1:5" ht="23.25" customHeight="1">
      <c r="A16" s="8"/>
      <c r="B16" s="12"/>
      <c r="C16" s="13" t="s">
        <v>50</v>
      </c>
      <c r="D16" s="13" t="s">
        <v>53</v>
      </c>
      <c r="E16" s="14">
        <v>80400</v>
      </c>
    </row>
    <row r="17" spans="1:5" ht="23.25" customHeight="1">
      <c r="A17" s="8"/>
      <c r="B17" s="12"/>
      <c r="C17" s="27" t="s">
        <v>51</v>
      </c>
      <c r="D17" s="28" t="s">
        <v>52</v>
      </c>
      <c r="E17" s="25">
        <v>390000</v>
      </c>
    </row>
    <row r="18" spans="1:5" ht="23.25" customHeight="1">
      <c r="A18" s="8"/>
      <c r="B18" s="26"/>
      <c r="C18" s="4" t="s">
        <v>22</v>
      </c>
      <c r="D18" s="4" t="s">
        <v>23</v>
      </c>
      <c r="E18" s="5">
        <f>SUM(E7:E17)</f>
        <v>22714602</v>
      </c>
    </row>
    <row r="19" spans="1:5" ht="23.25" customHeight="1">
      <c r="A19" s="8"/>
      <c r="B19" s="12" t="s">
        <v>24</v>
      </c>
      <c r="C19" s="13" t="s">
        <v>25</v>
      </c>
      <c r="D19" s="13" t="s">
        <v>26</v>
      </c>
      <c r="E19" s="14">
        <v>13205918</v>
      </c>
    </row>
    <row r="20" spans="1:5" ht="23.25" customHeight="1">
      <c r="A20" s="8"/>
      <c r="B20" s="12"/>
      <c r="C20" s="13" t="s">
        <v>49</v>
      </c>
      <c r="D20" s="13"/>
      <c r="E20" s="14">
        <v>1082592</v>
      </c>
    </row>
    <row r="21" spans="1:5" ht="23.25" customHeight="1">
      <c r="A21" s="8"/>
      <c r="B21" s="12"/>
      <c r="C21" s="13" t="s">
        <v>27</v>
      </c>
      <c r="D21" s="13" t="s">
        <v>28</v>
      </c>
      <c r="E21" s="14">
        <v>1632937</v>
      </c>
    </row>
    <row r="22" spans="1:5" ht="23.25" customHeight="1">
      <c r="A22" s="8"/>
      <c r="B22" s="12"/>
      <c r="C22" s="13" t="s">
        <v>29</v>
      </c>
      <c r="D22" s="13"/>
      <c r="E22" s="14">
        <v>13380</v>
      </c>
    </row>
    <row r="23" spans="1:5" ht="23.25" customHeight="1">
      <c r="A23" s="8"/>
      <c r="B23" s="12"/>
      <c r="C23" s="13" t="s">
        <v>30</v>
      </c>
      <c r="D23" s="13" t="s">
        <v>31</v>
      </c>
      <c r="E23" s="14">
        <v>1000000</v>
      </c>
    </row>
    <row r="24" spans="1:5" ht="23.25" customHeight="1">
      <c r="A24" s="8"/>
      <c r="B24" s="12"/>
      <c r="C24" s="13" t="s">
        <v>32</v>
      </c>
      <c r="D24" s="15"/>
      <c r="E24" s="16">
        <v>46070</v>
      </c>
    </row>
    <row r="25" spans="1:5" ht="23.25" customHeight="1">
      <c r="A25" s="8"/>
      <c r="B25" s="12"/>
      <c r="C25" s="4" t="s">
        <v>33</v>
      </c>
      <c r="D25" s="4"/>
      <c r="E25" s="5">
        <f>SUM(E19:E24)</f>
        <v>16980897</v>
      </c>
    </row>
    <row r="26" spans="1:5" ht="23.25" customHeight="1" thickBot="1">
      <c r="A26" s="8"/>
      <c r="B26" s="22"/>
      <c r="C26" s="23" t="s">
        <v>34</v>
      </c>
      <c r="D26" s="23"/>
      <c r="E26" s="24">
        <f>E18+E25</f>
        <v>39695499</v>
      </c>
    </row>
    <row r="27" spans="1:5" ht="23.25" customHeight="1" thickTop="1">
      <c r="A27" s="8"/>
      <c r="B27" s="12" t="s">
        <v>35</v>
      </c>
      <c r="C27" s="13" t="s">
        <v>36</v>
      </c>
      <c r="D27" s="13"/>
      <c r="E27" s="14">
        <v>2809207</v>
      </c>
    </row>
    <row r="28" spans="1:5" ht="23.25" customHeight="1">
      <c r="A28" s="8"/>
      <c r="B28" s="12" t="s">
        <v>37</v>
      </c>
      <c r="C28" s="13" t="s">
        <v>38</v>
      </c>
      <c r="D28" s="13"/>
      <c r="E28" s="14">
        <v>48166</v>
      </c>
    </row>
    <row r="29" spans="1:5" ht="23.25" customHeight="1">
      <c r="A29" s="8"/>
      <c r="B29" s="12"/>
      <c r="C29" s="13" t="s">
        <v>39</v>
      </c>
      <c r="D29" s="13"/>
      <c r="E29" s="14">
        <v>387000</v>
      </c>
    </row>
    <row r="30" spans="1:5" ht="23.25" customHeight="1">
      <c r="A30" s="8"/>
      <c r="B30" s="12"/>
      <c r="C30" s="13" t="s">
        <v>47</v>
      </c>
      <c r="D30" s="13"/>
      <c r="E30" s="14">
        <v>295827</v>
      </c>
    </row>
    <row r="31" spans="1:5" ht="23.25" customHeight="1" thickBot="1">
      <c r="A31" s="8"/>
      <c r="B31" s="12"/>
      <c r="C31" s="23" t="s">
        <v>22</v>
      </c>
      <c r="D31" s="23"/>
      <c r="E31" s="24">
        <f>SUM(E27:E30)</f>
        <v>3540200</v>
      </c>
    </row>
    <row r="32" spans="1:5" ht="23.25" customHeight="1" thickTop="1">
      <c r="A32" s="8"/>
      <c r="B32" s="12" t="s">
        <v>41</v>
      </c>
      <c r="C32" s="10" t="s">
        <v>42</v>
      </c>
      <c r="D32" s="10"/>
      <c r="E32" s="11">
        <v>573300</v>
      </c>
    </row>
    <row r="33" spans="1:5" ht="23.25" customHeight="1">
      <c r="A33" s="8"/>
      <c r="B33" s="12"/>
      <c r="C33" s="15" t="s">
        <v>43</v>
      </c>
      <c r="D33" s="15"/>
      <c r="E33" s="16">
        <v>10000</v>
      </c>
    </row>
    <row r="34" spans="1:5" ht="23.25" customHeight="1" thickBot="1">
      <c r="A34" s="8"/>
      <c r="B34" s="12"/>
      <c r="C34" s="23" t="s">
        <v>44</v>
      </c>
      <c r="D34" s="23"/>
      <c r="E34" s="24">
        <f>E31+E32+E33</f>
        <v>4123500</v>
      </c>
    </row>
    <row r="35" spans="1:5" ht="21" customHeight="1" thickTop="1" thickBot="1">
      <c r="B35" s="19" t="s">
        <v>45</v>
      </c>
      <c r="C35" s="20"/>
      <c r="D35" s="20"/>
      <c r="E35" s="29">
        <f>E26-E34</f>
        <v>35571999</v>
      </c>
    </row>
  </sheetData>
  <mergeCells count="4">
    <mergeCell ref="B1:E1"/>
    <mergeCell ref="B2:E2"/>
    <mergeCell ref="B3:E3"/>
    <mergeCell ref="B4:E4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topLeftCell="A10" workbookViewId="0">
      <selection activeCell="B36" sqref="B36:E36"/>
    </sheetView>
  </sheetViews>
  <sheetFormatPr defaultRowHeight="13.5"/>
  <cols>
    <col min="1" max="1" width="3" customWidth="1"/>
    <col min="2" max="2" width="13.25" customWidth="1"/>
    <col min="3" max="3" width="14.875" customWidth="1"/>
    <col min="4" max="4" width="33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54</v>
      </c>
      <c r="C2" s="57"/>
      <c r="D2" s="57"/>
      <c r="E2" s="57"/>
    </row>
    <row r="3" spans="1:5" ht="19.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6.75" customHeight="1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3" t="s">
        <v>9</v>
      </c>
      <c r="D7" s="13" t="s">
        <v>10</v>
      </c>
      <c r="E7" s="14">
        <v>399892</v>
      </c>
    </row>
    <row r="8" spans="1:5" ht="23.25" customHeight="1">
      <c r="A8" s="8"/>
      <c r="B8" s="12" t="s">
        <v>8</v>
      </c>
      <c r="C8" s="13" t="s">
        <v>11</v>
      </c>
      <c r="D8" s="13" t="s">
        <v>48</v>
      </c>
      <c r="E8" s="14">
        <v>10729277</v>
      </c>
    </row>
    <row r="9" spans="1:5" ht="20.25" customHeight="1">
      <c r="A9" s="8"/>
      <c r="B9" s="12"/>
      <c r="C9" s="13" t="s">
        <v>14</v>
      </c>
      <c r="D9" s="13" t="s">
        <v>15</v>
      </c>
      <c r="E9" s="14">
        <v>3808256</v>
      </c>
    </row>
    <row r="10" spans="1:5" ht="23.25" customHeight="1">
      <c r="A10" s="8"/>
      <c r="B10" s="12"/>
      <c r="C10" s="13" t="s">
        <v>16</v>
      </c>
      <c r="D10" s="13" t="s">
        <v>48</v>
      </c>
      <c r="E10" s="14">
        <v>2500576</v>
      </c>
    </row>
    <row r="11" spans="1:5" ht="23.25" customHeight="1">
      <c r="A11" s="8"/>
      <c r="B11" s="12"/>
      <c r="C11" s="13" t="s">
        <v>17</v>
      </c>
      <c r="D11" s="13" t="s">
        <v>62</v>
      </c>
      <c r="E11" s="14">
        <v>8368912</v>
      </c>
    </row>
    <row r="12" spans="1:5" ht="23.25" customHeight="1">
      <c r="A12" s="8"/>
      <c r="B12" s="12"/>
      <c r="C12" s="13" t="s">
        <v>50</v>
      </c>
      <c r="D12" s="13" t="s">
        <v>53</v>
      </c>
      <c r="E12" s="14">
        <v>93620</v>
      </c>
    </row>
    <row r="13" spans="1:5" ht="23.25" customHeight="1">
      <c r="A13" s="8"/>
      <c r="B13" s="12"/>
      <c r="C13" s="31" t="s">
        <v>51</v>
      </c>
      <c r="D13" s="28" t="s">
        <v>52</v>
      </c>
      <c r="E13" s="25">
        <v>36000</v>
      </c>
    </row>
    <row r="14" spans="1:5" ht="23.25" customHeight="1">
      <c r="A14" s="8"/>
      <c r="B14" s="12"/>
      <c r="C14" s="30" t="s">
        <v>57</v>
      </c>
      <c r="E14" s="25">
        <v>132</v>
      </c>
    </row>
    <row r="15" spans="1:5" ht="23.25" customHeight="1">
      <c r="A15" s="8"/>
      <c r="B15" s="26"/>
      <c r="C15" s="4" t="s">
        <v>22</v>
      </c>
      <c r="D15" s="4" t="s">
        <v>23</v>
      </c>
      <c r="E15" s="5">
        <f>SUM(E7:E14)</f>
        <v>25936665</v>
      </c>
    </row>
    <row r="16" spans="1:5" ht="23.25" customHeight="1">
      <c r="A16" s="8"/>
      <c r="B16" s="12" t="s">
        <v>24</v>
      </c>
      <c r="C16" s="13" t="s">
        <v>25</v>
      </c>
      <c r="D16" s="13" t="s">
        <v>26</v>
      </c>
      <c r="E16" s="14">
        <v>12346404</v>
      </c>
    </row>
    <row r="17" spans="1:5" ht="23.25" customHeight="1">
      <c r="A17" s="8"/>
      <c r="B17" s="12"/>
      <c r="C17" s="13" t="s">
        <v>49</v>
      </c>
      <c r="D17" s="13"/>
      <c r="E17" s="14">
        <v>1875068</v>
      </c>
    </row>
    <row r="18" spans="1:5" ht="20.25" customHeight="1">
      <c r="A18" s="8"/>
      <c r="B18" s="12"/>
      <c r="C18" s="13" t="s">
        <v>27</v>
      </c>
      <c r="D18" s="13" t="s">
        <v>28</v>
      </c>
      <c r="E18" s="14">
        <v>3784504</v>
      </c>
    </row>
    <row r="19" spans="1:5" ht="23.25" customHeight="1">
      <c r="A19" s="8"/>
      <c r="B19" s="12"/>
      <c r="C19" s="13" t="s">
        <v>29</v>
      </c>
      <c r="D19" s="13"/>
      <c r="E19" s="14">
        <v>6695</v>
      </c>
    </row>
    <row r="20" spans="1:5" ht="23.25" customHeight="1">
      <c r="A20" s="8"/>
      <c r="B20" s="12"/>
      <c r="C20" s="13" t="s">
        <v>30</v>
      </c>
      <c r="D20" s="13" t="s">
        <v>31</v>
      </c>
      <c r="E20" s="14">
        <v>1000000</v>
      </c>
    </row>
    <row r="21" spans="1:5" ht="23.25" customHeight="1">
      <c r="A21" s="8"/>
      <c r="B21" s="12"/>
      <c r="C21" s="13" t="s">
        <v>32</v>
      </c>
      <c r="D21" s="13"/>
      <c r="E21" s="14">
        <v>46020</v>
      </c>
    </row>
    <row r="22" spans="1:5" ht="23.25" customHeight="1">
      <c r="A22" s="8"/>
      <c r="B22" s="12"/>
      <c r="C22" s="28" t="s">
        <v>55</v>
      </c>
      <c r="D22" s="30" t="s">
        <v>56</v>
      </c>
      <c r="E22" s="32">
        <v>97344</v>
      </c>
    </row>
    <row r="23" spans="1:5" ht="23.25" customHeight="1" thickBot="1">
      <c r="A23" s="8"/>
      <c r="B23" s="12"/>
      <c r="C23" s="10" t="s">
        <v>33</v>
      </c>
      <c r="D23" s="10"/>
      <c r="E23" s="11">
        <f>SUM(E16:E22)</f>
        <v>19156035</v>
      </c>
    </row>
    <row r="24" spans="1:5" ht="23.25" customHeight="1" thickTop="1" thickBot="1">
      <c r="A24" s="8"/>
      <c r="B24" s="36"/>
      <c r="C24" s="33" t="s">
        <v>34</v>
      </c>
      <c r="D24" s="33"/>
      <c r="E24" s="34">
        <f>E15+E23</f>
        <v>45092700</v>
      </c>
    </row>
    <row r="25" spans="1:5" ht="23.25" customHeight="1" thickTop="1">
      <c r="A25" s="8"/>
      <c r="B25" s="12" t="s">
        <v>35</v>
      </c>
      <c r="C25" s="13" t="s">
        <v>58</v>
      </c>
      <c r="D25" s="13" t="s">
        <v>61</v>
      </c>
      <c r="E25" s="14">
        <v>978000</v>
      </c>
    </row>
    <row r="26" spans="1:5" ht="23.25" customHeight="1">
      <c r="A26" s="8"/>
      <c r="B26" s="12" t="s">
        <v>37</v>
      </c>
      <c r="C26" s="13" t="s">
        <v>59</v>
      </c>
      <c r="D26" s="13" t="s">
        <v>60</v>
      </c>
      <c r="E26" s="14">
        <v>3033425</v>
      </c>
    </row>
    <row r="27" spans="1:5" ht="23.25" customHeight="1">
      <c r="A27" s="8"/>
      <c r="B27" s="12"/>
      <c r="C27" s="13" t="s">
        <v>38</v>
      </c>
      <c r="D27" s="13"/>
      <c r="E27" s="14">
        <v>50213</v>
      </c>
    </row>
    <row r="28" spans="1:5" ht="23.25" customHeight="1">
      <c r="A28" s="8"/>
      <c r="C28" s="13" t="s">
        <v>39</v>
      </c>
      <c r="D28" s="13"/>
      <c r="E28" s="14">
        <v>1010500</v>
      </c>
    </row>
    <row r="29" spans="1:5" ht="23.25" customHeight="1" thickBot="1">
      <c r="A29" s="8"/>
      <c r="B29" s="12"/>
      <c r="C29" s="23" t="s">
        <v>22</v>
      </c>
      <c r="D29" s="23"/>
      <c r="E29" s="24">
        <f>SUM(E25:E28)</f>
        <v>5072138</v>
      </c>
    </row>
    <row r="30" spans="1:5" ht="23.25" customHeight="1" thickTop="1" thickBot="1">
      <c r="A30" s="8"/>
      <c r="B30" s="12" t="s">
        <v>41</v>
      </c>
      <c r="C30" s="13" t="s">
        <v>43</v>
      </c>
      <c r="D30" s="13"/>
      <c r="E30" s="14">
        <v>10000</v>
      </c>
    </row>
    <row r="31" spans="1:5" ht="23.25" customHeight="1" thickTop="1" thickBot="1">
      <c r="A31" s="8"/>
      <c r="B31" s="35"/>
      <c r="C31" s="33" t="s">
        <v>44</v>
      </c>
      <c r="D31" s="33"/>
      <c r="E31" s="34">
        <f>E29+E30</f>
        <v>5082138</v>
      </c>
    </row>
    <row r="32" spans="1:5" ht="23.25" customHeight="1" thickTop="1" thickBot="1">
      <c r="A32" s="8"/>
      <c r="B32" s="19" t="s">
        <v>45</v>
      </c>
      <c r="C32" s="20"/>
      <c r="D32" s="20"/>
      <c r="E32" s="29">
        <f>E24-E31</f>
        <v>40010562</v>
      </c>
    </row>
    <row r="33" spans="1:5" ht="20.25" customHeight="1">
      <c r="A33" s="2"/>
      <c r="B33" t="s">
        <v>63</v>
      </c>
    </row>
    <row r="34" spans="1:5" ht="23.25" customHeight="1">
      <c r="A34" s="2"/>
      <c r="B34" s="60" t="s">
        <v>64</v>
      </c>
      <c r="C34" s="60"/>
      <c r="D34" s="60"/>
      <c r="E34" s="60"/>
    </row>
    <row r="35" spans="1:5" ht="21" customHeight="1">
      <c r="B35" s="59" t="s">
        <v>65</v>
      </c>
      <c r="C35" s="59"/>
      <c r="D35" s="59"/>
      <c r="E35" s="59"/>
    </row>
    <row r="36" spans="1:5" ht="24.75" customHeight="1">
      <c r="B36" s="59" t="s">
        <v>66</v>
      </c>
      <c r="C36" s="59"/>
      <c r="D36" s="59"/>
      <c r="E36" s="59"/>
    </row>
  </sheetData>
  <mergeCells count="7">
    <mergeCell ref="B36:E36"/>
    <mergeCell ref="B1:E1"/>
    <mergeCell ref="B2:E2"/>
    <mergeCell ref="B3:E3"/>
    <mergeCell ref="B4:E4"/>
    <mergeCell ref="B34:E34"/>
    <mergeCell ref="B35:E35"/>
  </mergeCells>
  <phoneticPr fontId="1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topLeftCell="A16" zoomScale="90" zoomScaleNormal="90" workbookViewId="0">
      <selection activeCell="E7" sqref="E7"/>
    </sheetView>
  </sheetViews>
  <sheetFormatPr defaultRowHeight="13.5"/>
  <cols>
    <col min="1" max="1" width="3" customWidth="1"/>
    <col min="2" max="2" width="13.25" customWidth="1"/>
    <col min="3" max="3" width="14.875" customWidth="1"/>
    <col min="4" max="4" width="33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67</v>
      </c>
      <c r="C2" s="57"/>
      <c r="D2" s="57"/>
      <c r="E2" s="57"/>
    </row>
    <row r="3" spans="1:5" ht="19.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6.75" customHeight="1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3" t="s">
        <v>9</v>
      </c>
      <c r="D7" s="13" t="s">
        <v>10</v>
      </c>
      <c r="E7" s="14">
        <v>332514</v>
      </c>
    </row>
    <row r="8" spans="1:5" ht="23.25" customHeight="1">
      <c r="A8" s="8"/>
      <c r="B8" s="12" t="s">
        <v>8</v>
      </c>
      <c r="C8" s="13" t="s">
        <v>11</v>
      </c>
      <c r="D8" s="13" t="s">
        <v>48</v>
      </c>
      <c r="E8" s="14">
        <v>9318856</v>
      </c>
    </row>
    <row r="9" spans="1:5" ht="20.25" customHeight="1">
      <c r="A9" s="8"/>
      <c r="B9" s="12"/>
      <c r="C9" s="13" t="s">
        <v>14</v>
      </c>
      <c r="D9" s="13" t="s">
        <v>15</v>
      </c>
      <c r="E9" s="14">
        <v>5139849</v>
      </c>
    </row>
    <row r="10" spans="1:5" ht="23.25" customHeight="1">
      <c r="A10" s="8"/>
      <c r="B10" s="12"/>
      <c r="C10" s="13" t="s">
        <v>16</v>
      </c>
      <c r="D10" s="13" t="s">
        <v>48</v>
      </c>
      <c r="E10" s="14">
        <v>2722930</v>
      </c>
    </row>
    <row r="11" spans="1:5" ht="23.25" customHeight="1">
      <c r="A11" s="8"/>
      <c r="B11" s="12"/>
      <c r="C11" s="13" t="s">
        <v>17</v>
      </c>
      <c r="D11" s="13" t="s">
        <v>62</v>
      </c>
      <c r="E11" s="14">
        <v>8102390</v>
      </c>
    </row>
    <row r="12" spans="1:5" ht="23.25" customHeight="1">
      <c r="A12" s="8"/>
      <c r="B12" s="12"/>
      <c r="C12" s="13" t="s">
        <v>50</v>
      </c>
      <c r="D12" s="13" t="s">
        <v>68</v>
      </c>
      <c r="E12" s="14">
        <v>105090</v>
      </c>
    </row>
    <row r="13" spans="1:5" ht="23.25" customHeight="1">
      <c r="A13" s="8"/>
      <c r="B13" s="12"/>
      <c r="C13" s="31" t="s">
        <v>51</v>
      </c>
      <c r="D13" s="28" t="s">
        <v>52</v>
      </c>
      <c r="E13" s="25">
        <v>36000</v>
      </c>
    </row>
    <row r="14" spans="1:5" ht="23.25" customHeight="1">
      <c r="A14" s="8"/>
      <c r="B14" s="12"/>
      <c r="C14" s="30" t="s">
        <v>57</v>
      </c>
      <c r="E14" s="25">
        <v>283</v>
      </c>
    </row>
    <row r="15" spans="1:5" ht="23.25" customHeight="1">
      <c r="A15" s="8"/>
      <c r="B15" s="26"/>
      <c r="C15" s="4" t="s">
        <v>22</v>
      </c>
      <c r="D15" s="4" t="s">
        <v>23</v>
      </c>
      <c r="E15" s="5">
        <f>SUM(E7:E14)</f>
        <v>25757912</v>
      </c>
    </row>
    <row r="16" spans="1:5" ht="23.25" customHeight="1">
      <c r="A16" s="8"/>
      <c r="B16" s="12" t="s">
        <v>24</v>
      </c>
      <c r="C16" s="13" t="s">
        <v>25</v>
      </c>
      <c r="D16" s="13" t="s">
        <v>26</v>
      </c>
      <c r="E16" s="14">
        <v>11556649</v>
      </c>
    </row>
    <row r="17" spans="1:5" ht="23.25" customHeight="1">
      <c r="A17" s="8"/>
      <c r="B17" s="12"/>
      <c r="C17" s="13" t="s">
        <v>49</v>
      </c>
      <c r="D17" s="13"/>
      <c r="E17" s="14">
        <v>1536643</v>
      </c>
    </row>
    <row r="18" spans="1:5" ht="20.25" customHeight="1">
      <c r="A18" s="8"/>
      <c r="B18" s="12"/>
      <c r="C18" s="13" t="s">
        <v>27</v>
      </c>
      <c r="D18" s="13" t="s">
        <v>28</v>
      </c>
      <c r="E18" s="14">
        <v>2532406</v>
      </c>
    </row>
    <row r="19" spans="1:5" ht="23.25" customHeight="1">
      <c r="A19" s="8"/>
      <c r="B19" s="12"/>
      <c r="C19" s="13" t="s">
        <v>29</v>
      </c>
      <c r="D19" s="13"/>
      <c r="E19" s="14">
        <v>4</v>
      </c>
    </row>
    <row r="20" spans="1:5" ht="23.25" customHeight="1">
      <c r="A20" s="8"/>
      <c r="B20" s="12"/>
      <c r="C20" s="13" t="s">
        <v>30</v>
      </c>
      <c r="D20" s="13" t="s">
        <v>31</v>
      </c>
      <c r="E20" s="14">
        <v>1000000</v>
      </c>
    </row>
    <row r="21" spans="1:5" ht="23.25" customHeight="1">
      <c r="A21" s="8"/>
      <c r="B21" s="12"/>
      <c r="C21" s="13" t="s">
        <v>32</v>
      </c>
      <c r="D21" s="13"/>
      <c r="E21" s="14">
        <v>46020</v>
      </c>
    </row>
    <row r="22" spans="1:5" ht="23.25" customHeight="1">
      <c r="A22" s="8"/>
      <c r="B22" s="12"/>
      <c r="C22" s="28" t="s">
        <v>55</v>
      </c>
      <c r="D22" s="30" t="s">
        <v>56</v>
      </c>
      <c r="E22" s="32">
        <v>77204</v>
      </c>
    </row>
    <row r="23" spans="1:5" ht="23.25" customHeight="1" thickBot="1">
      <c r="A23" s="8"/>
      <c r="B23" s="12"/>
      <c r="C23" s="10" t="s">
        <v>33</v>
      </c>
      <c r="D23" s="10"/>
      <c r="E23" s="11">
        <f>SUM(E16:E22)</f>
        <v>16748926</v>
      </c>
    </row>
    <row r="24" spans="1:5" ht="23.25" customHeight="1" thickTop="1" thickBot="1">
      <c r="A24" s="8"/>
      <c r="B24" s="36"/>
      <c r="C24" s="33" t="s">
        <v>34</v>
      </c>
      <c r="D24" s="33"/>
      <c r="E24" s="34">
        <f>E15+E23</f>
        <v>42506838</v>
      </c>
    </row>
    <row r="25" spans="1:5" ht="23.25" customHeight="1" thickTop="1">
      <c r="A25" s="8"/>
      <c r="B25" s="12" t="s">
        <v>35</v>
      </c>
      <c r="C25" s="13" t="s">
        <v>59</v>
      </c>
      <c r="D25" s="13" t="s">
        <v>60</v>
      </c>
      <c r="E25" s="14">
        <v>3184826</v>
      </c>
    </row>
    <row r="26" spans="1:5" ht="23.25" customHeight="1">
      <c r="A26" s="8"/>
      <c r="B26" s="12" t="s">
        <v>37</v>
      </c>
      <c r="C26" s="13" t="s">
        <v>38</v>
      </c>
      <c r="D26" s="13"/>
      <c r="E26" s="14">
        <v>47676</v>
      </c>
    </row>
    <row r="27" spans="1:5" ht="23.25" customHeight="1">
      <c r="A27" s="8"/>
      <c r="B27" s="12"/>
      <c r="C27" s="13" t="s">
        <v>39</v>
      </c>
      <c r="D27" s="13"/>
      <c r="E27" s="14">
        <v>79975</v>
      </c>
    </row>
    <row r="28" spans="1:5" ht="23.25" customHeight="1" thickBot="1">
      <c r="A28" s="8"/>
      <c r="B28" s="12" t="s">
        <v>41</v>
      </c>
      <c r="C28" s="13" t="s">
        <v>69</v>
      </c>
      <c r="D28" s="13"/>
      <c r="E28" s="14">
        <v>131</v>
      </c>
    </row>
    <row r="29" spans="1:5" ht="23.25" customHeight="1" thickTop="1" thickBot="1">
      <c r="A29" s="8"/>
      <c r="B29" s="35"/>
      <c r="C29" s="23" t="s">
        <v>22</v>
      </c>
      <c r="D29" s="23"/>
      <c r="E29" s="24">
        <f>SUM(E25:E28)</f>
        <v>3312608</v>
      </c>
    </row>
    <row r="30" spans="1:5" ht="23.25" customHeight="1" thickTop="1" thickBot="1">
      <c r="A30" s="8"/>
      <c r="B30" s="40" t="s">
        <v>45</v>
      </c>
      <c r="C30" s="39" t="s">
        <v>44</v>
      </c>
      <c r="D30" s="33"/>
      <c r="E30" s="34">
        <f>E29</f>
        <v>3312608</v>
      </c>
    </row>
    <row r="31" spans="1:5" ht="23.25" customHeight="1" thickTop="1" thickBot="1">
      <c r="A31" s="2"/>
      <c r="B31" s="42"/>
      <c r="C31" s="43"/>
      <c r="D31" s="20"/>
      <c r="E31" s="29">
        <f>E24-E30</f>
        <v>39194230</v>
      </c>
    </row>
    <row r="32" spans="1:5" ht="23.25" customHeight="1">
      <c r="A32" s="2"/>
      <c r="B32" s="41" t="s">
        <v>63</v>
      </c>
      <c r="C32" s="44"/>
    </row>
    <row r="33" spans="1:5" ht="20.25" customHeight="1">
      <c r="A33" s="2"/>
      <c r="B33" s="38" t="s">
        <v>64</v>
      </c>
      <c r="D33" s="38"/>
      <c r="E33" s="38"/>
    </row>
    <row r="34" spans="1:5" ht="23.25" customHeight="1">
      <c r="A34" s="2"/>
      <c r="B34" s="37" t="s">
        <v>65</v>
      </c>
      <c r="C34" s="38"/>
      <c r="D34" s="37"/>
      <c r="E34" s="37"/>
    </row>
    <row r="35" spans="1:5" ht="21" customHeight="1">
      <c r="B35" s="37" t="s">
        <v>66</v>
      </c>
      <c r="C35" s="37"/>
      <c r="D35" s="37"/>
      <c r="E35" s="37"/>
    </row>
    <row r="36" spans="1:5" ht="24.75" customHeight="1">
      <c r="C36" s="37"/>
    </row>
  </sheetData>
  <mergeCells count="4">
    <mergeCell ref="B1:E1"/>
    <mergeCell ref="B2:E2"/>
    <mergeCell ref="B3:E3"/>
    <mergeCell ref="B4:E4"/>
  </mergeCells>
  <phoneticPr fontId="1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topLeftCell="A10" zoomScale="90" zoomScaleNormal="90" workbookViewId="0">
      <selection activeCell="G30" sqref="G30"/>
    </sheetView>
  </sheetViews>
  <sheetFormatPr defaultRowHeight="13.5"/>
  <cols>
    <col min="1" max="1" width="3" customWidth="1"/>
    <col min="2" max="2" width="13.25" customWidth="1"/>
    <col min="3" max="3" width="14.875" customWidth="1"/>
    <col min="4" max="4" width="33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70</v>
      </c>
      <c r="C2" s="57"/>
      <c r="D2" s="57"/>
      <c r="E2" s="57"/>
    </row>
    <row r="3" spans="1:5" ht="19.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6.75" customHeight="1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3" t="s">
        <v>9</v>
      </c>
      <c r="D7" s="13" t="s">
        <v>10</v>
      </c>
      <c r="E7" s="14">
        <v>213523</v>
      </c>
    </row>
    <row r="8" spans="1:5" ht="23.25" customHeight="1">
      <c r="A8" s="8"/>
      <c r="B8" s="12" t="s">
        <v>8</v>
      </c>
      <c r="C8" s="13" t="s">
        <v>11</v>
      </c>
      <c r="D8" s="13" t="s">
        <v>48</v>
      </c>
      <c r="E8" s="14">
        <v>8912162</v>
      </c>
    </row>
    <row r="9" spans="1:5" ht="20.25" customHeight="1">
      <c r="A9" s="8"/>
      <c r="B9" s="12"/>
      <c r="C9" s="13" t="s">
        <v>14</v>
      </c>
      <c r="D9" s="13" t="s">
        <v>15</v>
      </c>
      <c r="E9" s="14">
        <v>7374596</v>
      </c>
    </row>
    <row r="10" spans="1:5" ht="23.25" customHeight="1">
      <c r="A10" s="8"/>
      <c r="B10" s="12"/>
      <c r="C10" s="13" t="s">
        <v>16</v>
      </c>
      <c r="D10" s="13" t="s">
        <v>48</v>
      </c>
      <c r="E10" s="14">
        <v>3779583</v>
      </c>
    </row>
    <row r="11" spans="1:5" ht="23.25" customHeight="1">
      <c r="A11" s="8"/>
      <c r="B11" s="12"/>
      <c r="C11" s="13" t="s">
        <v>17</v>
      </c>
      <c r="D11" s="13" t="s">
        <v>62</v>
      </c>
      <c r="E11" s="14">
        <v>8442108</v>
      </c>
    </row>
    <row r="12" spans="1:5" ht="23.25" customHeight="1">
      <c r="A12" s="8"/>
      <c r="B12" s="12"/>
      <c r="C12" s="13" t="s">
        <v>50</v>
      </c>
      <c r="D12" s="13" t="s">
        <v>68</v>
      </c>
      <c r="E12" s="14">
        <v>3100</v>
      </c>
    </row>
    <row r="13" spans="1:5" ht="23.25" customHeight="1">
      <c r="A13" s="8"/>
      <c r="B13" s="12"/>
      <c r="C13" s="31" t="s">
        <v>72</v>
      </c>
      <c r="D13" s="28" t="s">
        <v>52</v>
      </c>
      <c r="E13" s="25">
        <v>60000</v>
      </c>
    </row>
    <row r="14" spans="1:5" ht="23.25" customHeight="1">
      <c r="A14" s="8"/>
      <c r="B14" s="12"/>
      <c r="C14" s="30" t="s">
        <v>73</v>
      </c>
      <c r="D14" s="28" t="s">
        <v>74</v>
      </c>
      <c r="E14" s="25">
        <v>171630</v>
      </c>
    </row>
    <row r="15" spans="1:5" ht="23.25" customHeight="1">
      <c r="A15" s="8"/>
      <c r="B15" s="26"/>
      <c r="C15" s="4" t="s">
        <v>22</v>
      </c>
      <c r="D15" s="4" t="s">
        <v>23</v>
      </c>
      <c r="E15" s="5">
        <f>SUM(E7:E14)</f>
        <v>28956702</v>
      </c>
    </row>
    <row r="16" spans="1:5" ht="23.25" customHeight="1">
      <c r="A16" s="8"/>
      <c r="B16" s="12" t="s">
        <v>24</v>
      </c>
      <c r="C16" s="13" t="s">
        <v>25</v>
      </c>
      <c r="D16" s="13" t="s">
        <v>26</v>
      </c>
      <c r="E16" s="14">
        <v>10826204</v>
      </c>
    </row>
    <row r="17" spans="1:5" ht="23.25" customHeight="1">
      <c r="A17" s="8"/>
      <c r="B17" s="12"/>
      <c r="C17" s="13" t="s">
        <v>49</v>
      </c>
      <c r="D17" s="13"/>
      <c r="E17" s="14">
        <v>1251565</v>
      </c>
    </row>
    <row r="18" spans="1:5" ht="20.25" customHeight="1">
      <c r="A18" s="8"/>
      <c r="B18" s="12"/>
      <c r="C18" s="13" t="s">
        <v>27</v>
      </c>
      <c r="D18" s="13" t="s">
        <v>28</v>
      </c>
      <c r="E18" s="14">
        <v>1692532</v>
      </c>
    </row>
    <row r="19" spans="1:5" ht="23.25" customHeight="1">
      <c r="A19" s="8"/>
      <c r="B19" s="12"/>
      <c r="C19" s="13" t="s">
        <v>29</v>
      </c>
      <c r="D19" s="13"/>
      <c r="E19" s="14">
        <v>1</v>
      </c>
    </row>
    <row r="20" spans="1:5" ht="23.25" customHeight="1">
      <c r="A20" s="8"/>
      <c r="B20" s="12"/>
      <c r="C20" s="13" t="s">
        <v>30</v>
      </c>
      <c r="D20" s="13" t="s">
        <v>31</v>
      </c>
      <c r="E20" s="14">
        <v>1000000</v>
      </c>
    </row>
    <row r="21" spans="1:5" ht="23.25" customHeight="1">
      <c r="A21" s="8"/>
      <c r="B21" s="12"/>
      <c r="C21" s="13" t="s">
        <v>32</v>
      </c>
      <c r="D21" s="13"/>
      <c r="E21" s="14">
        <v>46020</v>
      </c>
    </row>
    <row r="22" spans="1:5" ht="23.25" customHeight="1">
      <c r="A22" s="8"/>
      <c r="B22" s="12"/>
      <c r="C22" s="13"/>
      <c r="D22" s="13"/>
      <c r="E22" s="14"/>
    </row>
    <row r="23" spans="1:5" ht="23.25" customHeight="1">
      <c r="A23" s="8"/>
      <c r="B23" s="12"/>
      <c r="C23" s="28" t="s">
        <v>55</v>
      </c>
      <c r="D23" s="30" t="s">
        <v>56</v>
      </c>
      <c r="E23" s="32">
        <v>57064</v>
      </c>
    </row>
    <row r="24" spans="1:5" ht="23.25" customHeight="1" thickBot="1">
      <c r="A24" s="8"/>
      <c r="B24" s="12"/>
      <c r="C24" s="10" t="s">
        <v>33</v>
      </c>
      <c r="D24" s="10"/>
      <c r="E24" s="11">
        <f>SUM(E16:E23)</f>
        <v>14873386</v>
      </c>
    </row>
    <row r="25" spans="1:5" ht="23.25" customHeight="1" thickTop="1" thickBot="1">
      <c r="A25" s="8"/>
      <c r="B25" s="36"/>
      <c r="C25" s="33" t="s">
        <v>34</v>
      </c>
      <c r="D25" s="33"/>
      <c r="E25" s="34">
        <f>E15+E24</f>
        <v>43830088</v>
      </c>
    </row>
    <row r="26" spans="1:5" ht="23.25" customHeight="1" thickTop="1">
      <c r="A26" s="8"/>
      <c r="B26" s="12" t="s">
        <v>35</v>
      </c>
      <c r="C26" s="13" t="s">
        <v>59</v>
      </c>
      <c r="D26" s="13" t="s">
        <v>60</v>
      </c>
      <c r="E26" s="14">
        <v>2941462</v>
      </c>
    </row>
    <row r="27" spans="1:5" ht="23.25" customHeight="1">
      <c r="A27" s="8"/>
      <c r="B27" s="12" t="s">
        <v>37</v>
      </c>
      <c r="C27" s="13" t="s">
        <v>38</v>
      </c>
      <c r="D27" s="13"/>
      <c r="E27" s="14">
        <v>50652</v>
      </c>
    </row>
    <row r="28" spans="1:5" ht="23.25" customHeight="1">
      <c r="A28" s="8"/>
      <c r="B28" s="12"/>
      <c r="C28" s="13" t="s">
        <v>39</v>
      </c>
      <c r="D28" s="13"/>
      <c r="E28" s="14">
        <v>365400</v>
      </c>
    </row>
    <row r="29" spans="1:5" ht="23.25" customHeight="1" thickBot="1">
      <c r="A29" s="8"/>
      <c r="B29" s="12" t="s">
        <v>41</v>
      </c>
      <c r="C29" s="13" t="s">
        <v>71</v>
      </c>
      <c r="D29" s="13"/>
      <c r="E29" s="14">
        <v>117665</v>
      </c>
    </row>
    <row r="30" spans="1:5" ht="23.25" customHeight="1" thickTop="1" thickBot="1">
      <c r="A30" s="8"/>
      <c r="B30" s="35"/>
      <c r="C30" s="23" t="s">
        <v>22</v>
      </c>
      <c r="D30" s="23"/>
      <c r="E30" s="24">
        <f>SUM(E26:E29)</f>
        <v>3475179</v>
      </c>
    </row>
    <row r="31" spans="1:5" ht="23.25" customHeight="1" thickTop="1" thickBot="1">
      <c r="A31" s="2"/>
      <c r="B31" s="40" t="s">
        <v>45</v>
      </c>
      <c r="C31" s="39" t="s">
        <v>44</v>
      </c>
      <c r="D31" s="33"/>
      <c r="E31" s="34">
        <f>E30</f>
        <v>3475179</v>
      </c>
    </row>
    <row r="32" spans="1:5" ht="23.25" customHeight="1" thickTop="1" thickBot="1">
      <c r="A32" s="2"/>
      <c r="B32" s="42"/>
      <c r="C32" s="43"/>
      <c r="D32" s="20"/>
      <c r="E32" s="29">
        <f>E25-E31</f>
        <v>40354909</v>
      </c>
    </row>
    <row r="33" spans="1:5" ht="20.25" customHeight="1">
      <c r="A33" s="2"/>
      <c r="B33" s="41" t="s">
        <v>63</v>
      </c>
      <c r="C33" s="44"/>
    </row>
    <row r="34" spans="1:5" ht="23.25" customHeight="1">
      <c r="A34" s="2"/>
      <c r="B34" s="61" t="s">
        <v>64</v>
      </c>
      <c r="C34" s="61"/>
      <c r="D34" s="61"/>
      <c r="E34" s="38"/>
    </row>
    <row r="35" spans="1:5" ht="21" customHeight="1">
      <c r="B35" s="59" t="s">
        <v>65</v>
      </c>
      <c r="C35" s="59"/>
      <c r="D35" s="59"/>
      <c r="E35" s="45"/>
    </row>
    <row r="36" spans="1:5" ht="24.75" customHeight="1">
      <c r="B36" s="59" t="s">
        <v>66</v>
      </c>
      <c r="C36" s="59"/>
      <c r="D36" s="59"/>
      <c r="E36" s="59"/>
    </row>
    <row r="37" spans="1:5">
      <c r="C37" s="45"/>
    </row>
  </sheetData>
  <mergeCells count="7">
    <mergeCell ref="B35:D35"/>
    <mergeCell ref="B36:E36"/>
    <mergeCell ref="B1:E1"/>
    <mergeCell ref="B2:E2"/>
    <mergeCell ref="B3:E3"/>
    <mergeCell ref="B4:E4"/>
    <mergeCell ref="B34:D34"/>
  </mergeCells>
  <phoneticPr fontId="1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zoomScale="90" zoomScaleNormal="90" workbookViewId="0">
      <selection activeCell="N31" sqref="N31"/>
    </sheetView>
  </sheetViews>
  <sheetFormatPr defaultRowHeight="13.5"/>
  <cols>
    <col min="1" max="1" width="3" customWidth="1"/>
    <col min="2" max="2" width="12" customWidth="1"/>
    <col min="3" max="3" width="17.125" customWidth="1"/>
    <col min="4" max="4" width="31.25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75</v>
      </c>
      <c r="C2" s="57"/>
      <c r="D2" s="57"/>
      <c r="E2" s="57"/>
    </row>
    <row r="3" spans="1:5" ht="19.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6.75" customHeight="1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3" t="s">
        <v>9</v>
      </c>
      <c r="D7" s="13" t="s">
        <v>10</v>
      </c>
      <c r="E7" s="14">
        <v>306104</v>
      </c>
    </row>
    <row r="8" spans="1:5" ht="23.25" customHeight="1">
      <c r="A8" s="8"/>
      <c r="B8" s="12" t="s">
        <v>8</v>
      </c>
      <c r="C8" s="13" t="s">
        <v>11</v>
      </c>
      <c r="D8" s="13" t="s">
        <v>48</v>
      </c>
      <c r="E8" s="14">
        <v>9451490</v>
      </c>
    </row>
    <row r="9" spans="1:5" ht="20.25" customHeight="1">
      <c r="A9" s="8"/>
      <c r="B9" s="12"/>
      <c r="C9" s="13" t="s">
        <v>14</v>
      </c>
      <c r="D9" s="13" t="s">
        <v>15</v>
      </c>
      <c r="E9" s="14">
        <v>9277503</v>
      </c>
    </row>
    <row r="10" spans="1:5" ht="23.25" customHeight="1">
      <c r="A10" s="8"/>
      <c r="B10" s="12"/>
      <c r="C10" s="13" t="s">
        <v>16</v>
      </c>
      <c r="D10" s="13" t="s">
        <v>48</v>
      </c>
      <c r="E10" s="14">
        <v>4281244</v>
      </c>
    </row>
    <row r="11" spans="1:5" ht="23.25" customHeight="1">
      <c r="A11" s="8"/>
      <c r="B11" s="12"/>
      <c r="C11" s="13" t="s">
        <v>17</v>
      </c>
      <c r="D11" s="13" t="s">
        <v>62</v>
      </c>
      <c r="E11" s="14">
        <v>8433652</v>
      </c>
    </row>
    <row r="12" spans="1:5" ht="23.25" customHeight="1">
      <c r="A12" s="8"/>
      <c r="B12" s="12"/>
      <c r="C12" s="13" t="s">
        <v>50</v>
      </c>
      <c r="D12" s="13" t="s">
        <v>68</v>
      </c>
      <c r="E12" s="14">
        <v>2170</v>
      </c>
    </row>
    <row r="13" spans="1:5" ht="23.25" customHeight="1">
      <c r="A13" s="8"/>
      <c r="B13" s="12"/>
      <c r="C13" s="30"/>
      <c r="D13" s="28"/>
      <c r="E13" s="25"/>
    </row>
    <row r="14" spans="1:5" ht="23.25" customHeight="1">
      <c r="A14" s="8"/>
      <c r="B14" s="12"/>
      <c r="C14" s="4" t="s">
        <v>22</v>
      </c>
      <c r="D14" s="4" t="s">
        <v>23</v>
      </c>
      <c r="E14" s="5">
        <f>SUM(E7:E13)</f>
        <v>31752163</v>
      </c>
    </row>
    <row r="15" spans="1:5" ht="23.25" customHeight="1">
      <c r="A15" s="8"/>
      <c r="B15" s="12" t="s">
        <v>24</v>
      </c>
      <c r="C15" s="13" t="s">
        <v>25</v>
      </c>
      <c r="D15" s="13" t="s">
        <v>26</v>
      </c>
      <c r="E15" s="14">
        <v>10145109</v>
      </c>
    </row>
    <row r="16" spans="1:5" ht="23.25" customHeight="1">
      <c r="A16" s="8"/>
      <c r="B16" s="12"/>
      <c r="C16" s="13" t="s">
        <v>49</v>
      </c>
      <c r="D16" s="13"/>
      <c r="E16" s="14">
        <v>984037</v>
      </c>
    </row>
    <row r="17" spans="1:5" ht="23.25" customHeight="1">
      <c r="A17" s="8"/>
      <c r="B17" s="12"/>
      <c r="C17" s="13" t="s">
        <v>27</v>
      </c>
      <c r="D17" s="13" t="s">
        <v>28</v>
      </c>
      <c r="E17" s="14">
        <v>2025401</v>
      </c>
    </row>
    <row r="18" spans="1:5" ht="20.25" customHeight="1">
      <c r="A18" s="8"/>
      <c r="B18" s="12"/>
      <c r="C18" s="13" t="s">
        <v>29</v>
      </c>
      <c r="D18" s="13"/>
      <c r="E18" s="14">
        <v>1</v>
      </c>
    </row>
    <row r="19" spans="1:5" ht="23.25" customHeight="1">
      <c r="A19" s="8"/>
      <c r="B19" s="12"/>
      <c r="C19" s="13" t="s">
        <v>30</v>
      </c>
      <c r="D19" s="13" t="s">
        <v>31</v>
      </c>
      <c r="E19" s="14">
        <v>1000000</v>
      </c>
    </row>
    <row r="20" spans="1:5" ht="23.25" customHeight="1">
      <c r="A20" s="8"/>
      <c r="B20" s="12"/>
      <c r="C20" s="13" t="s">
        <v>32</v>
      </c>
      <c r="D20" s="13"/>
      <c r="E20" s="14">
        <v>44990</v>
      </c>
    </row>
    <row r="21" spans="1:5" ht="23.25" customHeight="1">
      <c r="A21" s="8"/>
      <c r="B21" s="12"/>
      <c r="C21" s="50" t="s">
        <v>77</v>
      </c>
      <c r="D21" s="13"/>
      <c r="E21" s="14">
        <v>22577</v>
      </c>
    </row>
    <row r="22" spans="1:5" ht="23.25" customHeight="1">
      <c r="A22" s="8"/>
      <c r="B22" s="12"/>
      <c r="C22" s="28" t="s">
        <v>55</v>
      </c>
      <c r="D22" s="30" t="s">
        <v>56</v>
      </c>
      <c r="E22" s="32">
        <v>67801</v>
      </c>
    </row>
    <row r="23" spans="1:5" ht="23.25" customHeight="1" thickBot="1">
      <c r="A23" s="8"/>
      <c r="B23" s="12"/>
      <c r="C23" s="10" t="s">
        <v>33</v>
      </c>
      <c r="D23" s="10"/>
      <c r="E23" s="11">
        <f>SUM(E15:E22)</f>
        <v>14289916</v>
      </c>
    </row>
    <row r="24" spans="1:5" ht="23.25" customHeight="1" thickTop="1" thickBot="1">
      <c r="A24" s="8"/>
      <c r="B24" s="36"/>
      <c r="C24" s="33" t="s">
        <v>34</v>
      </c>
      <c r="D24" s="33"/>
      <c r="E24" s="34">
        <f>E14+E23</f>
        <v>46042079</v>
      </c>
    </row>
    <row r="25" spans="1:5" ht="23.25" customHeight="1" thickTop="1">
      <c r="A25" s="8"/>
      <c r="B25" s="12" t="s">
        <v>35</v>
      </c>
      <c r="C25" s="13" t="s">
        <v>59</v>
      </c>
      <c r="D25" s="13" t="s">
        <v>60</v>
      </c>
      <c r="E25" s="14">
        <v>2764226</v>
      </c>
    </row>
    <row r="26" spans="1:5" ht="23.25" customHeight="1">
      <c r="A26" s="8"/>
      <c r="B26" s="12" t="s">
        <v>37</v>
      </c>
      <c r="C26" s="13" t="s">
        <v>38</v>
      </c>
      <c r="D26" s="13"/>
      <c r="E26" s="14">
        <v>55661</v>
      </c>
    </row>
    <row r="27" spans="1:5" ht="23.25" customHeight="1">
      <c r="A27" s="8"/>
      <c r="B27" s="12"/>
      <c r="C27" s="13" t="s">
        <v>39</v>
      </c>
      <c r="D27" s="13"/>
      <c r="E27" s="14">
        <v>745500</v>
      </c>
    </row>
    <row r="28" spans="1:5" ht="23.25" customHeight="1">
      <c r="A28" s="8"/>
      <c r="B28" s="12"/>
      <c r="C28" s="13" t="s">
        <v>76</v>
      </c>
      <c r="D28" s="13"/>
      <c r="E28" s="14">
        <v>60000</v>
      </c>
    </row>
    <row r="29" spans="1:5" ht="23.25" customHeight="1">
      <c r="A29" s="8"/>
      <c r="B29" s="12"/>
      <c r="C29" s="13" t="s">
        <v>71</v>
      </c>
      <c r="D29" s="13"/>
      <c r="E29" s="14">
        <v>86288</v>
      </c>
    </row>
    <row r="30" spans="1:5" ht="23.25" customHeight="1" thickBot="1">
      <c r="A30" s="8"/>
      <c r="B30" s="51"/>
      <c r="C30" s="23" t="s">
        <v>22</v>
      </c>
      <c r="D30" s="23"/>
      <c r="E30" s="24">
        <f>SUM(E25:E29)</f>
        <v>3711675</v>
      </c>
    </row>
    <row r="31" spans="1:5" ht="23.25" customHeight="1" thickTop="1" thickBot="1">
      <c r="A31" s="2"/>
      <c r="B31" s="40" t="s">
        <v>45</v>
      </c>
      <c r="C31" s="39" t="s">
        <v>44</v>
      </c>
      <c r="D31" s="33"/>
      <c r="E31" s="34">
        <f>E30</f>
        <v>3711675</v>
      </c>
    </row>
    <row r="32" spans="1:5" ht="23.25" customHeight="1" thickTop="1" thickBot="1">
      <c r="A32" s="2"/>
      <c r="B32" s="62" t="s">
        <v>78</v>
      </c>
      <c r="C32" s="63"/>
      <c r="D32" s="20"/>
      <c r="E32" s="29">
        <f>E24-E31</f>
        <v>42330404</v>
      </c>
    </row>
    <row r="33" spans="1:5" ht="20.25" customHeight="1">
      <c r="A33" s="2"/>
      <c r="B33" s="41" t="s">
        <v>63</v>
      </c>
      <c r="C33" s="44"/>
    </row>
    <row r="34" spans="1:5" ht="23.25" customHeight="1">
      <c r="A34" s="2"/>
      <c r="B34" s="49" t="s">
        <v>64</v>
      </c>
      <c r="C34" s="49"/>
      <c r="D34" s="49"/>
      <c r="E34" s="47"/>
    </row>
    <row r="35" spans="1:5" ht="21" customHeight="1">
      <c r="B35" s="48" t="s">
        <v>65</v>
      </c>
      <c r="C35" s="48"/>
      <c r="D35" s="48"/>
      <c r="E35" s="46"/>
    </row>
    <row r="36" spans="1:5" ht="24.75" customHeight="1">
      <c r="B36" s="48" t="s">
        <v>66</v>
      </c>
      <c r="C36" s="48"/>
      <c r="D36" s="48"/>
      <c r="E36" s="48"/>
    </row>
    <row r="37" spans="1:5">
      <c r="C37" s="46"/>
    </row>
  </sheetData>
  <mergeCells count="5">
    <mergeCell ref="B1:E1"/>
    <mergeCell ref="B2:E2"/>
    <mergeCell ref="B3:E3"/>
    <mergeCell ref="B4:E4"/>
    <mergeCell ref="B32:C32"/>
  </mergeCells>
  <phoneticPr fontId="1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tabSelected="1" topLeftCell="A22" zoomScale="90" zoomScaleNormal="90" workbookViewId="0">
      <selection activeCell="E9" sqref="E9"/>
    </sheetView>
  </sheetViews>
  <sheetFormatPr defaultRowHeight="13.5"/>
  <cols>
    <col min="1" max="1" width="3" customWidth="1"/>
    <col min="2" max="2" width="12" customWidth="1"/>
    <col min="3" max="3" width="17.125" customWidth="1"/>
    <col min="4" max="4" width="31.25" customWidth="1"/>
    <col min="5" max="5" width="16.25" customWidth="1"/>
  </cols>
  <sheetData>
    <row r="1" spans="1:5" ht="21">
      <c r="A1" s="18"/>
      <c r="B1" s="56" t="s">
        <v>0</v>
      </c>
      <c r="C1" s="56"/>
      <c r="D1" s="56"/>
      <c r="E1" s="56"/>
    </row>
    <row r="2" spans="1:5" ht="14.25">
      <c r="A2" s="1"/>
      <c r="B2" s="57" t="s">
        <v>75</v>
      </c>
      <c r="C2" s="57"/>
      <c r="D2" s="57"/>
      <c r="E2" s="57"/>
    </row>
    <row r="3" spans="1:5" ht="19.5" customHeight="1">
      <c r="A3" s="1"/>
      <c r="B3" s="57" t="s">
        <v>2</v>
      </c>
      <c r="C3" s="57"/>
      <c r="D3" s="57"/>
      <c r="E3" s="57"/>
    </row>
    <row r="4" spans="1:5" ht="18.75">
      <c r="A4" s="1"/>
      <c r="B4" s="58" t="s">
        <v>3</v>
      </c>
      <c r="C4" s="58"/>
      <c r="D4" s="58"/>
      <c r="E4" s="58"/>
    </row>
    <row r="5" spans="1:5" ht="6.75" customHeight="1" thickBot="1">
      <c r="A5" s="2"/>
      <c r="B5" s="1"/>
      <c r="C5" s="1"/>
      <c r="D5" s="1"/>
      <c r="E5" s="1"/>
    </row>
    <row r="6" spans="1:5" ht="23.25" customHeight="1">
      <c r="A6" s="8"/>
      <c r="B6" s="3"/>
      <c r="C6" s="6" t="s">
        <v>4</v>
      </c>
      <c r="D6" s="6" t="s">
        <v>5</v>
      </c>
      <c r="E6" s="7" t="s">
        <v>6</v>
      </c>
    </row>
    <row r="7" spans="1:5" ht="23.25" customHeight="1">
      <c r="A7" s="8"/>
      <c r="B7" s="9" t="s">
        <v>7</v>
      </c>
      <c r="C7" s="13" t="s">
        <v>9</v>
      </c>
      <c r="D7" s="13" t="s">
        <v>10</v>
      </c>
      <c r="E7" s="14">
        <v>190800</v>
      </c>
    </row>
    <row r="8" spans="1:5" ht="23.25" customHeight="1">
      <c r="A8" s="8"/>
      <c r="B8" s="12" t="s">
        <v>8</v>
      </c>
      <c r="C8" s="13" t="s">
        <v>11</v>
      </c>
      <c r="D8" s="13" t="s">
        <v>48</v>
      </c>
      <c r="E8" s="14">
        <v>8930744</v>
      </c>
    </row>
    <row r="9" spans="1:5" ht="20.25" customHeight="1">
      <c r="A9" s="8"/>
      <c r="B9" s="12"/>
      <c r="C9" s="13" t="s">
        <v>14</v>
      </c>
      <c r="D9" s="13" t="s">
        <v>15</v>
      </c>
      <c r="E9" s="14">
        <v>10472436</v>
      </c>
    </row>
    <row r="10" spans="1:5" ht="23.25" customHeight="1">
      <c r="A10" s="8"/>
      <c r="B10" s="12"/>
      <c r="C10" s="13" t="s">
        <v>16</v>
      </c>
      <c r="D10" s="13" t="s">
        <v>48</v>
      </c>
      <c r="E10" s="14">
        <v>5233316</v>
      </c>
    </row>
    <row r="11" spans="1:5" ht="23.25" customHeight="1">
      <c r="A11" s="8"/>
      <c r="B11" s="12"/>
      <c r="C11" s="13" t="s">
        <v>17</v>
      </c>
      <c r="D11" s="13" t="s">
        <v>62</v>
      </c>
      <c r="E11" s="14">
        <v>7734695</v>
      </c>
    </row>
    <row r="12" spans="1:5" ht="23.25" customHeight="1">
      <c r="A12" s="8"/>
      <c r="B12" s="12"/>
      <c r="C12" s="13" t="s">
        <v>50</v>
      </c>
      <c r="D12" s="13" t="s">
        <v>68</v>
      </c>
      <c r="E12" s="14">
        <v>2480</v>
      </c>
    </row>
    <row r="13" spans="1:5" ht="23.25" customHeight="1">
      <c r="A13" s="8"/>
      <c r="B13" s="12"/>
      <c r="C13" s="30"/>
      <c r="D13" s="28"/>
      <c r="E13" s="25"/>
    </row>
    <row r="14" spans="1:5" ht="23.25" customHeight="1">
      <c r="A14" s="8"/>
      <c r="B14" s="12"/>
      <c r="C14" s="4" t="s">
        <v>22</v>
      </c>
      <c r="D14" s="4" t="s">
        <v>23</v>
      </c>
      <c r="E14" s="5">
        <f>SUM(E7:E13)</f>
        <v>32564471</v>
      </c>
    </row>
    <row r="15" spans="1:5" ht="23.25" customHeight="1">
      <c r="A15" s="8"/>
      <c r="B15" s="12" t="s">
        <v>24</v>
      </c>
      <c r="C15" s="13" t="s">
        <v>25</v>
      </c>
      <c r="D15" s="13" t="s">
        <v>26</v>
      </c>
      <c r="E15" s="14">
        <v>9502359</v>
      </c>
    </row>
    <row r="16" spans="1:5" ht="23.25" customHeight="1">
      <c r="A16" s="8"/>
      <c r="B16" s="12"/>
      <c r="C16" s="13" t="s">
        <v>49</v>
      </c>
      <c r="D16" s="13"/>
      <c r="E16" s="14">
        <v>810639</v>
      </c>
    </row>
    <row r="17" spans="1:5" ht="23.25" customHeight="1">
      <c r="A17" s="8"/>
      <c r="B17" s="12"/>
      <c r="C17" s="13" t="s">
        <v>27</v>
      </c>
      <c r="D17" s="13" t="s">
        <v>28</v>
      </c>
      <c r="E17" s="14">
        <v>1209901</v>
      </c>
    </row>
    <row r="18" spans="1:5" ht="20.25" customHeight="1">
      <c r="A18" s="8"/>
      <c r="B18" s="12"/>
      <c r="C18" s="13" t="s">
        <v>29</v>
      </c>
      <c r="D18" s="13"/>
      <c r="E18" s="14">
        <v>1</v>
      </c>
    </row>
    <row r="19" spans="1:5" ht="23.25" customHeight="1">
      <c r="A19" s="8"/>
      <c r="B19" s="12"/>
      <c r="C19" s="13" t="s">
        <v>30</v>
      </c>
      <c r="D19" s="13" t="s">
        <v>31</v>
      </c>
      <c r="E19" s="14">
        <v>1000000</v>
      </c>
    </row>
    <row r="20" spans="1:5" ht="23.25" customHeight="1">
      <c r="A20" s="8"/>
      <c r="B20" s="12"/>
      <c r="C20" s="13" t="s">
        <v>32</v>
      </c>
      <c r="D20" s="13"/>
      <c r="E20" s="14">
        <v>44990</v>
      </c>
    </row>
    <row r="21" spans="1:5" ht="23.25" customHeight="1">
      <c r="A21" s="8"/>
      <c r="B21" s="12"/>
      <c r="C21" s="50" t="s">
        <v>77</v>
      </c>
      <c r="D21" s="13"/>
      <c r="E21" s="14">
        <v>0</v>
      </c>
    </row>
    <row r="22" spans="1:5" ht="23.25" customHeight="1">
      <c r="A22" s="8"/>
      <c r="B22" s="12"/>
      <c r="C22" s="28" t="s">
        <v>55</v>
      </c>
      <c r="D22" s="30" t="s">
        <v>56</v>
      </c>
      <c r="E22" s="32">
        <v>33902</v>
      </c>
    </row>
    <row r="23" spans="1:5" ht="23.25" customHeight="1" thickBot="1">
      <c r="A23" s="8"/>
      <c r="B23" s="12"/>
      <c r="C23" s="10" t="s">
        <v>33</v>
      </c>
      <c r="D23" s="10"/>
      <c r="E23" s="11">
        <f>SUM(E15:E22)</f>
        <v>12601792</v>
      </c>
    </row>
    <row r="24" spans="1:5" ht="23.25" customHeight="1" thickTop="1" thickBot="1">
      <c r="A24" s="8"/>
      <c r="B24" s="36"/>
      <c r="C24" s="33" t="s">
        <v>34</v>
      </c>
      <c r="D24" s="33"/>
      <c r="E24" s="34">
        <f>E14+E23</f>
        <v>45166263</v>
      </c>
    </row>
    <row r="25" spans="1:5" ht="23.25" customHeight="1" thickTop="1">
      <c r="A25" s="8"/>
      <c r="B25" s="12" t="s">
        <v>35</v>
      </c>
      <c r="C25" s="13" t="s">
        <v>59</v>
      </c>
      <c r="D25" s="13" t="s">
        <v>60</v>
      </c>
      <c r="E25" s="14">
        <v>2578171</v>
      </c>
    </row>
    <row r="26" spans="1:5" ht="23.25" customHeight="1">
      <c r="A26" s="8"/>
      <c r="B26" s="12" t="s">
        <v>37</v>
      </c>
      <c r="C26" s="13" t="s">
        <v>38</v>
      </c>
      <c r="D26" s="13"/>
      <c r="E26" s="14">
        <v>46408</v>
      </c>
    </row>
    <row r="27" spans="1:5" ht="23.25" customHeight="1">
      <c r="A27" s="8"/>
      <c r="B27" s="12"/>
      <c r="C27" s="13" t="s">
        <v>39</v>
      </c>
      <c r="D27" s="13"/>
      <c r="E27" s="14">
        <v>152700</v>
      </c>
    </row>
    <row r="28" spans="1:5" ht="23.25" customHeight="1">
      <c r="A28" s="8"/>
      <c r="B28" s="12"/>
      <c r="C28" s="13" t="s">
        <v>76</v>
      </c>
      <c r="D28" s="13"/>
      <c r="E28" s="14">
        <v>60000</v>
      </c>
    </row>
    <row r="29" spans="1:5" ht="23.25" customHeight="1">
      <c r="A29" s="8"/>
      <c r="B29" s="12"/>
      <c r="C29" s="13" t="s">
        <v>71</v>
      </c>
      <c r="D29" s="13"/>
      <c r="E29" s="14">
        <v>70143</v>
      </c>
    </row>
    <row r="30" spans="1:5" ht="23.25" customHeight="1">
      <c r="A30" s="8"/>
      <c r="B30" s="12"/>
      <c r="C30" s="13" t="s">
        <v>79</v>
      </c>
      <c r="D30" s="13"/>
      <c r="E30" s="14">
        <v>130000</v>
      </c>
    </row>
    <row r="31" spans="1:5" ht="23.25" customHeight="1" thickBot="1">
      <c r="A31" s="2"/>
      <c r="B31" s="51"/>
      <c r="C31" s="23" t="s">
        <v>22</v>
      </c>
      <c r="D31" s="23"/>
      <c r="E31" s="24">
        <f>SUM(E25:E30)</f>
        <v>3037422</v>
      </c>
    </row>
    <row r="32" spans="1:5" ht="23.25" customHeight="1" thickTop="1" thickBot="1">
      <c r="A32" s="2"/>
      <c r="B32" s="40" t="s">
        <v>45</v>
      </c>
      <c r="C32" s="39" t="s">
        <v>44</v>
      </c>
      <c r="D32" s="33"/>
      <c r="E32" s="34">
        <f>E31</f>
        <v>3037422</v>
      </c>
    </row>
    <row r="33" spans="1:5" ht="20.25" customHeight="1" thickTop="1" thickBot="1">
      <c r="A33" s="2"/>
      <c r="B33" s="54" t="s">
        <v>78</v>
      </c>
      <c r="C33" s="55"/>
      <c r="D33" s="20"/>
      <c r="E33" s="29">
        <f>E24-E32</f>
        <v>42128841</v>
      </c>
    </row>
    <row r="34" spans="1:5" ht="23.25" customHeight="1">
      <c r="A34" s="2"/>
      <c r="B34" s="41" t="s">
        <v>63</v>
      </c>
      <c r="C34" s="44"/>
    </row>
    <row r="35" spans="1:5" ht="21" customHeight="1">
      <c r="B35" s="53" t="s">
        <v>64</v>
      </c>
      <c r="C35" s="53"/>
      <c r="D35" s="53"/>
      <c r="E35" s="53"/>
    </row>
    <row r="36" spans="1:5" ht="24.75" customHeight="1">
      <c r="B36" s="52" t="s">
        <v>65</v>
      </c>
      <c r="C36" s="52"/>
      <c r="D36" s="52"/>
      <c r="E36" s="52"/>
    </row>
    <row r="37" spans="1:5">
      <c r="B37" s="52" t="s">
        <v>66</v>
      </c>
      <c r="C37" s="52"/>
      <c r="D37" s="52"/>
      <c r="E37" s="52"/>
    </row>
    <row r="38" spans="1:5">
      <c r="C38" s="52"/>
    </row>
  </sheetData>
  <mergeCells count="4">
    <mergeCell ref="B1:E1"/>
    <mergeCell ref="B2:E2"/>
    <mergeCell ref="B3:E3"/>
    <mergeCell ref="B4:E4"/>
  </mergeCells>
  <phoneticPr fontId="1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財産目録２５－３</vt:lpstr>
      <vt:lpstr>財産目録２６－３ </vt:lpstr>
      <vt:lpstr>財産目録２7-3</vt:lpstr>
      <vt:lpstr>財産目録２8-3 </vt:lpstr>
      <vt:lpstr>財産目録２9-3</vt:lpstr>
      <vt:lpstr>財産目録H29年度 </vt:lpstr>
      <vt:lpstr>財産目録H30年度 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caremane-pc</dc:creator>
  <cp:lastModifiedBy>yamakurakaoru</cp:lastModifiedBy>
  <cp:lastPrinted>2019-06-03T02:43:38Z</cp:lastPrinted>
  <dcterms:created xsi:type="dcterms:W3CDTF">2013-05-01T06:13:59Z</dcterms:created>
  <dcterms:modified xsi:type="dcterms:W3CDTF">2019-06-03T02:46:44Z</dcterms:modified>
</cp:coreProperties>
</file>