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70" firstSheet="51" activeTab="57"/>
  </bookViews>
  <sheets>
    <sheet name="27-4分離" sheetId="116" r:id="rId1"/>
    <sheet name="27-5分離 " sheetId="117" r:id="rId2"/>
    <sheet name="27-6分離  " sheetId="128" r:id="rId3"/>
    <sheet name="27-7分離  " sheetId="118" r:id="rId4"/>
    <sheet name="27-8分離 " sheetId="119" r:id="rId5"/>
    <sheet name="27-9分離  " sheetId="120" r:id="rId6"/>
    <sheet name="27-10分離   " sheetId="121" r:id="rId7"/>
    <sheet name="27-11分離   " sheetId="122" r:id="rId8"/>
    <sheet name="27-12分離 " sheetId="123" r:id="rId9"/>
    <sheet name="28-1分離 " sheetId="124" r:id="rId10"/>
    <sheet name="28-2分離  " sheetId="125" r:id="rId11"/>
    <sheet name="28-3分離  " sheetId="126" r:id="rId12"/>
    <sheet name="28-4分離 " sheetId="127" r:id="rId13"/>
    <sheet name="28-5分離" sheetId="129" r:id="rId14"/>
    <sheet name="28-6分離 " sheetId="130" r:id="rId15"/>
    <sheet name="28-7分離  " sheetId="131" r:id="rId16"/>
    <sheet name="28-8分離   " sheetId="132" r:id="rId17"/>
    <sheet name="28-9分離" sheetId="133" r:id="rId18"/>
    <sheet name="28-10分離 " sheetId="134" r:id="rId19"/>
    <sheet name="28-11分離 " sheetId="135" r:id="rId20"/>
    <sheet name="28-12分離  " sheetId="136" r:id="rId21"/>
    <sheet name="29-1分離  " sheetId="137" r:id="rId22"/>
    <sheet name="29-2分離   " sheetId="138" r:id="rId23"/>
    <sheet name="29-3分離    " sheetId="139" r:id="rId24"/>
    <sheet name="29-4分離    " sheetId="140" r:id="rId25"/>
    <sheet name="29-5分離    " sheetId="141" r:id="rId26"/>
    <sheet name="29-6分離     " sheetId="142" r:id="rId27"/>
    <sheet name="29-7分離      " sheetId="143" r:id="rId28"/>
    <sheet name="29-8分離       " sheetId="144" r:id="rId29"/>
    <sheet name="29-9分離        " sheetId="145" r:id="rId30"/>
    <sheet name="29-10分離        " sheetId="146" r:id="rId31"/>
    <sheet name="29-11分離         " sheetId="147" r:id="rId32"/>
    <sheet name="29-11分離          (2)" sheetId="148" r:id="rId33"/>
    <sheet name="29-12分離 " sheetId="149" r:id="rId34"/>
    <sheet name="29-12分離  (2)" sheetId="150" r:id="rId35"/>
    <sheet name="30-1分離  " sheetId="151" r:id="rId36"/>
    <sheet name="30-1分離   (2)" sheetId="152" r:id="rId37"/>
    <sheet name="30-2分離   " sheetId="153" r:id="rId38"/>
    <sheet name="30-2分離    (2)" sheetId="154" r:id="rId39"/>
    <sheet name="30-3分離    " sheetId="155" r:id="rId40"/>
    <sheet name="30-3分離     (2)" sheetId="156" r:id="rId41"/>
    <sheet name="30-3分離     決算" sheetId="157" r:id="rId42"/>
    <sheet name="30-3分離     決算 (2)" sheetId="158" r:id="rId43"/>
    <sheet name="30-4分離     " sheetId="159" r:id="rId44"/>
    <sheet name="30-5分離      " sheetId="160" r:id="rId45"/>
    <sheet name="30-6分離      " sheetId="161" r:id="rId46"/>
    <sheet name="30-7分離   " sheetId="162" r:id="rId47"/>
    <sheet name="30-8分離  " sheetId="163" r:id="rId48"/>
    <sheet name="30-9分離   " sheetId="164" r:id="rId49"/>
    <sheet name="30-10分離    " sheetId="165" r:id="rId50"/>
    <sheet name="30-11分離     " sheetId="166" r:id="rId51"/>
    <sheet name="30-12分離  " sheetId="167" r:id="rId52"/>
    <sheet name="31-1分離   " sheetId="168" r:id="rId53"/>
    <sheet name="31-2分離  " sheetId="169" r:id="rId54"/>
    <sheet name="31-3分離 " sheetId="170" r:id="rId55"/>
    <sheet name="31-3分離  (決算)" sheetId="171" r:id="rId56"/>
    <sheet name="31-4分離  " sheetId="172" r:id="rId57"/>
    <sheet name="1-5分離  " sheetId="173" r:id="rId58"/>
  </sheets>
  <calcPr calcId="145621"/>
</workbook>
</file>

<file path=xl/calcChain.xml><?xml version="1.0" encoding="utf-8"?>
<calcChain xmlns="http://schemas.openxmlformats.org/spreadsheetml/2006/main">
  <c r="F48" i="173" l="1"/>
  <c r="N31" i="173"/>
  <c r="N24" i="173"/>
  <c r="F16" i="173"/>
  <c r="N15" i="173"/>
  <c r="N14" i="173"/>
  <c r="F12" i="173"/>
  <c r="F17" i="173" s="1"/>
  <c r="N9" i="173"/>
  <c r="F49" i="173" l="1"/>
  <c r="N32" i="173"/>
  <c r="N33" i="173" s="1"/>
  <c r="F48" i="172"/>
  <c r="N31" i="172"/>
  <c r="N24" i="172"/>
  <c r="N32" i="172" s="1"/>
  <c r="F16" i="172"/>
  <c r="N14" i="172"/>
  <c r="F12" i="172"/>
  <c r="N9" i="172"/>
  <c r="N15" i="172" l="1"/>
  <c r="N33" i="172" s="1"/>
  <c r="F17" i="172"/>
  <c r="F49" i="172" s="1"/>
  <c r="F49" i="171"/>
  <c r="N32" i="171"/>
  <c r="N31" i="171"/>
  <c r="N24" i="171"/>
  <c r="F17" i="171"/>
  <c r="N14" i="171"/>
  <c r="F13" i="171"/>
  <c r="N9" i="171"/>
  <c r="N15" i="171" s="1"/>
  <c r="N33" i="171" s="1"/>
  <c r="F18" i="171" l="1"/>
  <c r="F50" i="171" s="1"/>
  <c r="F49" i="170"/>
  <c r="N31" i="170"/>
  <c r="N24" i="170"/>
  <c r="F17" i="170"/>
  <c r="N14" i="170"/>
  <c r="F13" i="170"/>
  <c r="N9" i="170"/>
  <c r="N32" i="170" l="1"/>
  <c r="F18" i="170"/>
  <c r="F50" i="170" s="1"/>
  <c r="N15" i="170"/>
  <c r="N33" i="170" s="1"/>
  <c r="F49" i="169"/>
  <c r="N31" i="169"/>
  <c r="N24" i="169"/>
  <c r="N32" i="169" s="1"/>
  <c r="F17" i="169"/>
  <c r="N14" i="169"/>
  <c r="F13" i="169"/>
  <c r="N9" i="169"/>
  <c r="F18" i="169" l="1"/>
  <c r="N15" i="169"/>
  <c r="N33" i="169" s="1"/>
  <c r="F50" i="169"/>
  <c r="F49" i="168"/>
  <c r="N31" i="168"/>
  <c r="N24" i="168"/>
  <c r="F17" i="168"/>
  <c r="N14" i="168"/>
  <c r="F13" i="168"/>
  <c r="F18" i="168" s="1"/>
  <c r="N9" i="168"/>
  <c r="N32" i="168" l="1"/>
  <c r="N15" i="168"/>
  <c r="F50" i="168"/>
  <c r="F49" i="167"/>
  <c r="N31" i="167"/>
  <c r="N24" i="167"/>
  <c r="F17" i="167"/>
  <c r="N14" i="167"/>
  <c r="F13" i="167"/>
  <c r="F18" i="167" s="1"/>
  <c r="N9" i="167"/>
  <c r="N15" i="167" l="1"/>
  <c r="N32" i="167"/>
  <c r="N33" i="168"/>
  <c r="N33" i="167"/>
  <c r="F50" i="167"/>
  <c r="F49" i="166"/>
  <c r="N31" i="166"/>
  <c r="N24" i="166"/>
  <c r="F17" i="166"/>
  <c r="N14" i="166"/>
  <c r="F13" i="166"/>
  <c r="F18" i="166" s="1"/>
  <c r="N9" i="166"/>
  <c r="N15" i="166" s="1"/>
  <c r="N32" i="166" l="1"/>
  <c r="F50" i="166"/>
  <c r="N33" i="166"/>
  <c r="F49" i="165"/>
  <c r="N31" i="165"/>
  <c r="N24" i="165"/>
  <c r="F17" i="165"/>
  <c r="N14" i="165"/>
  <c r="F13" i="165"/>
  <c r="N9" i="165"/>
  <c r="F18" i="165" l="1"/>
  <c r="F50" i="165" s="1"/>
  <c r="N32" i="165"/>
  <c r="N15" i="165"/>
  <c r="N33" i="165" s="1"/>
  <c r="F49" i="164"/>
  <c r="N31" i="164"/>
  <c r="N24" i="164"/>
  <c r="N32" i="164" s="1"/>
  <c r="F17" i="164"/>
  <c r="N14" i="164"/>
  <c r="F13" i="164"/>
  <c r="N9" i="164"/>
  <c r="F18" i="164" l="1"/>
  <c r="N15" i="164"/>
  <c r="N33" i="164" s="1"/>
  <c r="F50" i="164"/>
  <c r="F49" i="163"/>
  <c r="N31" i="163"/>
  <c r="N24" i="163"/>
  <c r="N32" i="163" s="1"/>
  <c r="F17" i="163"/>
  <c r="N14" i="163"/>
  <c r="F13" i="163"/>
  <c r="N9" i="163"/>
  <c r="N15" i="163" s="1"/>
  <c r="F18" i="163" l="1"/>
  <c r="F50" i="163"/>
  <c r="N33" i="163"/>
  <c r="F49" i="162"/>
  <c r="N31" i="162"/>
  <c r="N24" i="162"/>
  <c r="N32" i="162" s="1"/>
  <c r="F17" i="162"/>
  <c r="N14" i="162"/>
  <c r="F13" i="162"/>
  <c r="N9" i="162"/>
  <c r="F18" i="162" l="1"/>
  <c r="F50" i="162"/>
  <c r="N15" i="162"/>
  <c r="N33" i="162" s="1"/>
  <c r="F49" i="161"/>
  <c r="N31" i="161"/>
  <c r="N24" i="161"/>
  <c r="N32" i="161" s="1"/>
  <c r="F17" i="161"/>
  <c r="N14" i="161"/>
  <c r="F13" i="161"/>
  <c r="F18" i="161" s="1"/>
  <c r="N9" i="161"/>
  <c r="N15" i="161" l="1"/>
  <c r="N33" i="161" s="1"/>
  <c r="F50" i="161"/>
  <c r="F49" i="160"/>
  <c r="N31" i="160"/>
  <c r="N24" i="160"/>
  <c r="F17" i="160"/>
  <c r="N14" i="160"/>
  <c r="F13" i="160"/>
  <c r="N9" i="160"/>
  <c r="N32" i="160" l="1"/>
  <c r="N15" i="160"/>
  <c r="F18" i="160"/>
  <c r="F50" i="160" s="1"/>
  <c r="F49" i="159"/>
  <c r="N31" i="159"/>
  <c r="N24" i="159"/>
  <c r="F17" i="159"/>
  <c r="N14" i="159"/>
  <c r="F13" i="159"/>
  <c r="N9" i="159"/>
  <c r="N33" i="160" l="1"/>
  <c r="F18" i="159"/>
  <c r="F50" i="159" s="1"/>
  <c r="N15" i="159"/>
  <c r="N32" i="159"/>
  <c r="F49" i="158"/>
  <c r="N31" i="158"/>
  <c r="N24" i="158"/>
  <c r="F17" i="158"/>
  <c r="N14" i="158"/>
  <c r="F13" i="158"/>
  <c r="N9" i="158"/>
  <c r="N15" i="158" s="1"/>
  <c r="N32" i="158" l="1"/>
  <c r="N33" i="159"/>
  <c r="N33" i="158"/>
  <c r="F18" i="158"/>
  <c r="F50" i="158" s="1"/>
  <c r="F49" i="157"/>
  <c r="N31" i="157"/>
  <c r="N24" i="157"/>
  <c r="F17" i="157"/>
  <c r="N14" i="157"/>
  <c r="F13" i="157"/>
  <c r="N9" i="157"/>
  <c r="N15" i="157" l="1"/>
  <c r="N32" i="157"/>
  <c r="N33" i="157"/>
  <c r="F18" i="157"/>
  <c r="F50" i="157" s="1"/>
  <c r="F49" i="156"/>
  <c r="N31" i="156"/>
  <c r="N24" i="156"/>
  <c r="N32" i="156" s="1"/>
  <c r="F17" i="156"/>
  <c r="N14" i="156"/>
  <c r="F13" i="156"/>
  <c r="N9" i="156"/>
  <c r="N15" i="156" l="1"/>
  <c r="F18" i="156"/>
  <c r="F50" i="156" s="1"/>
  <c r="N33" i="156"/>
  <c r="F49" i="155"/>
  <c r="N31" i="155"/>
  <c r="N24" i="155"/>
  <c r="F17" i="155"/>
  <c r="N14" i="155"/>
  <c r="F13" i="155"/>
  <c r="N9" i="155"/>
  <c r="N15" i="155" l="1"/>
  <c r="N32" i="155"/>
  <c r="F18" i="155"/>
  <c r="F50" i="155" s="1"/>
  <c r="F49" i="154"/>
  <c r="N31" i="154"/>
  <c r="N24" i="154"/>
  <c r="N32" i="154" s="1"/>
  <c r="F17" i="154"/>
  <c r="N14" i="154"/>
  <c r="F13" i="154"/>
  <c r="F18" i="154" s="1"/>
  <c r="F50" i="154" s="1"/>
  <c r="N9" i="154"/>
  <c r="N15" i="154" s="1"/>
  <c r="N33" i="155" l="1"/>
  <c r="N33" i="154"/>
  <c r="F49" i="153"/>
  <c r="N31" i="153"/>
  <c r="N24" i="153"/>
  <c r="N32" i="153" s="1"/>
  <c r="F17" i="153"/>
  <c r="N14" i="153"/>
  <c r="F13" i="153"/>
  <c r="F18" i="153" s="1"/>
  <c r="N9" i="153"/>
  <c r="N15" i="153" l="1"/>
  <c r="N33" i="153" s="1"/>
  <c r="F50" i="153"/>
  <c r="F49" i="152"/>
  <c r="N31" i="152"/>
  <c r="N24" i="152"/>
  <c r="F17" i="152"/>
  <c r="N14" i="152"/>
  <c r="N15" i="152" s="1"/>
  <c r="F13" i="152"/>
  <c r="N9" i="152"/>
  <c r="F18" i="152" l="1"/>
  <c r="F50" i="152" s="1"/>
  <c r="N32" i="152"/>
  <c r="N33" i="152"/>
  <c r="F49" i="151"/>
  <c r="N31" i="151"/>
  <c r="N24" i="151"/>
  <c r="F17" i="151"/>
  <c r="N14" i="151"/>
  <c r="N15" i="151" s="1"/>
  <c r="F13" i="151"/>
  <c r="N9" i="151"/>
  <c r="F18" i="151" l="1"/>
  <c r="F50" i="151" s="1"/>
  <c r="N32" i="151"/>
  <c r="N33" i="151" s="1"/>
  <c r="F49" i="150"/>
  <c r="N31" i="150"/>
  <c r="N24" i="150"/>
  <c r="N32" i="150" s="1"/>
  <c r="F17" i="150"/>
  <c r="N14" i="150"/>
  <c r="F13" i="150"/>
  <c r="N9" i="150"/>
  <c r="N15" i="150" s="1"/>
  <c r="N33" i="150" l="1"/>
  <c r="F18" i="150"/>
  <c r="F50" i="150" s="1"/>
  <c r="F49" i="149"/>
  <c r="N31" i="149"/>
  <c r="N24" i="149"/>
  <c r="N32" i="149" s="1"/>
  <c r="F17" i="149"/>
  <c r="N14" i="149"/>
  <c r="F13" i="149"/>
  <c r="N9" i="149"/>
  <c r="F18" i="149" l="1"/>
  <c r="N15" i="149"/>
  <c r="N33" i="149"/>
  <c r="F50" i="149"/>
  <c r="F49" i="148"/>
  <c r="N31" i="148"/>
  <c r="N24" i="148"/>
  <c r="N32" i="148" s="1"/>
  <c r="F17" i="148"/>
  <c r="N14" i="148"/>
  <c r="F13" i="148"/>
  <c r="N9" i="148"/>
  <c r="N15" i="148" s="1"/>
  <c r="N33" i="148" l="1"/>
  <c r="F18" i="148"/>
  <c r="F50" i="148" s="1"/>
  <c r="N9" i="147"/>
  <c r="F49" i="147"/>
  <c r="N31" i="147"/>
  <c r="N24" i="147"/>
  <c r="N32" i="147" s="1"/>
  <c r="F17" i="147"/>
  <c r="N14" i="147"/>
  <c r="F13" i="147"/>
  <c r="F18" i="147" l="1"/>
  <c r="F50" i="147" s="1"/>
  <c r="N15" i="147"/>
  <c r="N33" i="147"/>
  <c r="F49" i="146"/>
  <c r="N31" i="146"/>
  <c r="N24" i="146"/>
  <c r="N32" i="146" s="1"/>
  <c r="F17" i="146"/>
  <c r="N14" i="146"/>
  <c r="N15" i="146" s="1"/>
  <c r="F13" i="146"/>
  <c r="N9" i="146"/>
  <c r="F18" i="146" l="1"/>
  <c r="F50" i="146"/>
  <c r="N33" i="146"/>
  <c r="F49" i="145"/>
  <c r="N31" i="145"/>
  <c r="N24" i="145"/>
  <c r="N32" i="145" s="1"/>
  <c r="F17" i="145"/>
  <c r="N14" i="145"/>
  <c r="F13" i="145"/>
  <c r="N9" i="145"/>
  <c r="F18" i="145" l="1"/>
  <c r="F50" i="145" s="1"/>
  <c r="N15" i="145"/>
  <c r="N33" i="145" s="1"/>
  <c r="F49" i="144"/>
  <c r="N31" i="144"/>
  <c r="N24" i="144"/>
  <c r="N32" i="144" s="1"/>
  <c r="F17" i="144"/>
  <c r="N14" i="144"/>
  <c r="F13" i="144"/>
  <c r="N9" i="144"/>
  <c r="F18" i="144" l="1"/>
  <c r="F50" i="144" s="1"/>
  <c r="N15" i="144"/>
  <c r="N33" i="144"/>
  <c r="F49" i="143"/>
  <c r="N31" i="143"/>
  <c r="N24" i="143"/>
  <c r="F17" i="143"/>
  <c r="N14" i="143"/>
  <c r="F13" i="143"/>
  <c r="N9" i="143"/>
  <c r="F18" i="143" l="1"/>
  <c r="F50" i="143" s="1"/>
  <c r="N32" i="143"/>
  <c r="N15" i="143"/>
  <c r="F13" i="142"/>
  <c r="N33" i="143" l="1"/>
  <c r="F49" i="142"/>
  <c r="N31" i="142"/>
  <c r="N24" i="142"/>
  <c r="F17" i="142"/>
  <c r="N14" i="142"/>
  <c r="N9" i="142"/>
  <c r="F18" i="142" l="1"/>
  <c r="F50" i="142" s="1"/>
  <c r="N15" i="142"/>
  <c r="N32" i="142"/>
  <c r="F48" i="141"/>
  <c r="N30" i="141"/>
  <c r="N23" i="141"/>
  <c r="F17" i="141"/>
  <c r="N14" i="141"/>
  <c r="F13" i="141"/>
  <c r="F18" i="141" s="1"/>
  <c r="N9" i="141"/>
  <c r="N31" i="141" l="1"/>
  <c r="N33" i="142"/>
  <c r="F49" i="141"/>
  <c r="N15" i="141"/>
  <c r="N32" i="141" s="1"/>
  <c r="N23" i="140"/>
  <c r="F48" i="140" l="1"/>
  <c r="N30" i="140"/>
  <c r="N31" i="140" s="1"/>
  <c r="F17" i="140"/>
  <c r="N14" i="140"/>
  <c r="F13" i="140"/>
  <c r="N9" i="140"/>
  <c r="N15" i="140" l="1"/>
  <c r="N32" i="140"/>
  <c r="F18" i="140"/>
  <c r="F49" i="140" s="1"/>
  <c r="F48" i="139"/>
  <c r="N29" i="139"/>
  <c r="N23" i="139"/>
  <c r="F17" i="139"/>
  <c r="N14" i="139"/>
  <c r="F13" i="139"/>
  <c r="N9" i="139"/>
  <c r="F18" i="139" l="1"/>
  <c r="F49" i="139" s="1"/>
  <c r="N15" i="139"/>
  <c r="N30" i="139"/>
  <c r="F47" i="138"/>
  <c r="N29" i="138"/>
  <c r="N23" i="138"/>
  <c r="N30" i="138" s="1"/>
  <c r="F17" i="138"/>
  <c r="N14" i="138"/>
  <c r="F13" i="138"/>
  <c r="N9" i="138"/>
  <c r="F18" i="138" l="1"/>
  <c r="N15" i="138"/>
  <c r="N31" i="138" s="1"/>
  <c r="N31" i="139"/>
  <c r="F48" i="138"/>
  <c r="F47" i="137"/>
  <c r="N29" i="137"/>
  <c r="N23" i="137"/>
  <c r="F17" i="137"/>
  <c r="N14" i="137"/>
  <c r="F13" i="137"/>
  <c r="F18" i="137" s="1"/>
  <c r="N9" i="137"/>
  <c r="N15" i="137" l="1"/>
  <c r="N30" i="137"/>
  <c r="F48" i="137"/>
  <c r="F47" i="136"/>
  <c r="N29" i="136"/>
  <c r="N23" i="136"/>
  <c r="F17" i="136"/>
  <c r="N14" i="136"/>
  <c r="F13" i="136"/>
  <c r="N9" i="136"/>
  <c r="N30" i="136" l="1"/>
  <c r="N15" i="136"/>
  <c r="N31" i="136" s="1"/>
  <c r="N31" i="137"/>
  <c r="F18" i="136"/>
  <c r="F48" i="136" s="1"/>
  <c r="F47" i="135"/>
  <c r="N29" i="135"/>
  <c r="N23" i="135"/>
  <c r="F17" i="135"/>
  <c r="N14" i="135"/>
  <c r="F13" i="135"/>
  <c r="N9" i="135"/>
  <c r="F18" i="135" l="1"/>
  <c r="F48" i="135" s="1"/>
  <c r="N30" i="135"/>
  <c r="N15" i="135"/>
  <c r="F47" i="134"/>
  <c r="N29" i="134"/>
  <c r="N23" i="134"/>
  <c r="N30" i="134" s="1"/>
  <c r="F17" i="134"/>
  <c r="N14" i="134"/>
  <c r="F13" i="134"/>
  <c r="N9" i="134"/>
  <c r="N15" i="134" l="1"/>
  <c r="F18" i="134"/>
  <c r="F48" i="134" s="1"/>
  <c r="F50" i="134" s="1"/>
  <c r="N31" i="135"/>
  <c r="N31" i="134"/>
  <c r="N33" i="134" s="1"/>
  <c r="F47" i="133"/>
  <c r="N29" i="133"/>
  <c r="N23" i="133"/>
  <c r="F17" i="133"/>
  <c r="N14" i="133"/>
  <c r="F13" i="133"/>
  <c r="N9" i="133"/>
  <c r="N30" i="133" l="1"/>
  <c r="N15" i="133"/>
  <c r="F18" i="133"/>
  <c r="F48" i="133" s="1"/>
  <c r="F50" i="133" s="1"/>
  <c r="F47" i="132"/>
  <c r="N29" i="132"/>
  <c r="N23" i="132"/>
  <c r="F17" i="132"/>
  <c r="N14" i="132"/>
  <c r="F13" i="132"/>
  <c r="N9" i="132"/>
  <c r="N31" i="133" l="1"/>
  <c r="N33" i="133" s="1"/>
  <c r="F18" i="132"/>
  <c r="F48" i="132"/>
  <c r="F50" i="132" s="1"/>
  <c r="N30" i="132"/>
  <c r="N15" i="132"/>
  <c r="F47" i="131"/>
  <c r="N29" i="131"/>
  <c r="N23" i="131"/>
  <c r="F17" i="131"/>
  <c r="N14" i="131"/>
  <c r="F13" i="131"/>
  <c r="N9" i="131"/>
  <c r="F18" i="131" l="1"/>
  <c r="F48" i="131" s="1"/>
  <c r="F50" i="131" s="1"/>
  <c r="N31" i="132"/>
  <c r="N33" i="132" s="1"/>
  <c r="N30" i="131"/>
  <c r="N15" i="131"/>
  <c r="F47" i="130"/>
  <c r="N29" i="130"/>
  <c r="N23" i="130"/>
  <c r="F17" i="130"/>
  <c r="N14" i="130"/>
  <c r="F13" i="130"/>
  <c r="N9" i="130"/>
  <c r="N30" i="130" l="1"/>
  <c r="N15" i="130"/>
  <c r="N31" i="131"/>
  <c r="N33" i="131" s="1"/>
  <c r="F18" i="130"/>
  <c r="F48" i="130" s="1"/>
  <c r="F50" i="130" s="1"/>
  <c r="F13" i="129"/>
  <c r="N31" i="130" l="1"/>
  <c r="N33" i="130" s="1"/>
  <c r="F47" i="129"/>
  <c r="N29" i="129"/>
  <c r="N23" i="129"/>
  <c r="F17" i="129"/>
  <c r="F18" i="129" s="1"/>
  <c r="N14" i="129"/>
  <c r="N9" i="129"/>
  <c r="N30" i="129" l="1"/>
  <c r="N15" i="129"/>
  <c r="F48" i="129"/>
  <c r="F50" i="129" s="1"/>
  <c r="F47" i="128"/>
  <c r="N29" i="128"/>
  <c r="N23" i="128"/>
  <c r="F17" i="128"/>
  <c r="N14" i="128"/>
  <c r="N15" i="128" s="1"/>
  <c r="F13" i="128"/>
  <c r="N9" i="128"/>
  <c r="N30" i="128" l="1"/>
  <c r="F18" i="128"/>
  <c r="N31" i="129"/>
  <c r="N33" i="129" s="1"/>
  <c r="F48" i="128"/>
  <c r="F50" i="128" s="1"/>
  <c r="N31" i="128"/>
  <c r="N33" i="128" s="1"/>
  <c r="F47" i="127" l="1"/>
  <c r="N29" i="127"/>
  <c r="N23" i="127"/>
  <c r="F17" i="127"/>
  <c r="N14" i="127"/>
  <c r="F13" i="127"/>
  <c r="N9" i="127"/>
  <c r="N15" i="127" l="1"/>
  <c r="F18" i="127"/>
  <c r="F48" i="127" s="1"/>
  <c r="F50" i="127" s="1"/>
  <c r="N30" i="127"/>
  <c r="N31" i="127" s="1"/>
  <c r="N33" i="127" s="1"/>
  <c r="F17" i="126"/>
  <c r="F47" i="126" l="1"/>
  <c r="N29" i="126"/>
  <c r="N23" i="126"/>
  <c r="N30" i="126" s="1"/>
  <c r="N14" i="126"/>
  <c r="N15" i="126" s="1"/>
  <c r="F13" i="126"/>
  <c r="N9" i="126"/>
  <c r="F18" i="126" l="1"/>
  <c r="F48" i="126" s="1"/>
  <c r="F50" i="126" s="1"/>
  <c r="N31" i="126"/>
  <c r="N33" i="126" s="1"/>
  <c r="F47" i="125"/>
  <c r="N29" i="125"/>
  <c r="N23" i="125"/>
  <c r="F17" i="125"/>
  <c r="N14" i="125"/>
  <c r="F13" i="125"/>
  <c r="N9" i="125"/>
  <c r="F18" i="125" l="1"/>
  <c r="F48" i="125" s="1"/>
  <c r="F50" i="125" s="1"/>
  <c r="N30" i="125"/>
  <c r="N15" i="125"/>
  <c r="F47" i="124"/>
  <c r="N29" i="124"/>
  <c r="N23" i="124"/>
  <c r="F17" i="124"/>
  <c r="N14" i="124"/>
  <c r="N15" i="124" s="1"/>
  <c r="F13" i="124"/>
  <c r="N9" i="124"/>
  <c r="N30" i="124" l="1"/>
  <c r="F18" i="124"/>
  <c r="N31" i="125"/>
  <c r="N33" i="125" s="1"/>
  <c r="N31" i="124"/>
  <c r="N33" i="124" s="1"/>
  <c r="F48" i="124"/>
  <c r="F50" i="124" s="1"/>
  <c r="F47" i="123"/>
  <c r="N29" i="123"/>
  <c r="N23" i="123"/>
  <c r="F17" i="123"/>
  <c r="N14" i="123"/>
  <c r="F13" i="123"/>
  <c r="N9" i="123"/>
  <c r="N15" i="123" s="1"/>
  <c r="N30" i="123" l="1"/>
  <c r="N31" i="123" s="1"/>
  <c r="N33" i="123" s="1"/>
  <c r="F18" i="123"/>
  <c r="F48" i="123" s="1"/>
  <c r="F50" i="123" s="1"/>
  <c r="F47" i="122"/>
  <c r="N29" i="122"/>
  <c r="N23" i="122"/>
  <c r="F17" i="122"/>
  <c r="N14" i="122"/>
  <c r="F13" i="122"/>
  <c r="F18" i="122" s="1"/>
  <c r="N9" i="122"/>
  <c r="N30" i="122" l="1"/>
  <c r="N15" i="122"/>
  <c r="F48" i="122"/>
  <c r="F50" i="122" s="1"/>
  <c r="F47" i="121"/>
  <c r="N29" i="121"/>
  <c r="N23" i="121"/>
  <c r="N30" i="121" s="1"/>
  <c r="F17" i="121"/>
  <c r="N14" i="121"/>
  <c r="N15" i="121" s="1"/>
  <c r="F13" i="121"/>
  <c r="N9" i="121"/>
  <c r="N31" i="122" l="1"/>
  <c r="N33" i="122" s="1"/>
  <c r="F18" i="121"/>
  <c r="F48" i="121" s="1"/>
  <c r="F50" i="121" s="1"/>
  <c r="N31" i="121"/>
  <c r="N33" i="121" s="1"/>
  <c r="F47" i="120"/>
  <c r="N29" i="120"/>
  <c r="N23" i="120"/>
  <c r="N30" i="120" s="1"/>
  <c r="F17" i="120"/>
  <c r="N14" i="120"/>
  <c r="F13" i="120"/>
  <c r="N9" i="120"/>
  <c r="N15" i="120" l="1"/>
  <c r="F18" i="120"/>
  <c r="F48" i="120" s="1"/>
  <c r="F50" i="120" s="1"/>
  <c r="N31" i="120"/>
  <c r="N33" i="120" s="1"/>
  <c r="F47" i="119"/>
  <c r="N29" i="119"/>
  <c r="N23" i="119"/>
  <c r="F17" i="119"/>
  <c r="N14" i="119"/>
  <c r="F13" i="119"/>
  <c r="N9" i="119"/>
  <c r="N30" i="119" l="1"/>
  <c r="N15" i="119"/>
  <c r="N31" i="119" s="1"/>
  <c r="N33" i="119" s="1"/>
  <c r="F18" i="119"/>
  <c r="F48" i="119" s="1"/>
  <c r="F50" i="119" s="1"/>
  <c r="F47" i="118"/>
  <c r="N29" i="118"/>
  <c r="N23" i="118"/>
  <c r="F17" i="118"/>
  <c r="N14" i="118"/>
  <c r="N15" i="118" s="1"/>
  <c r="F13" i="118"/>
  <c r="N9" i="118"/>
  <c r="F18" i="118" l="1"/>
  <c r="F48" i="118" s="1"/>
  <c r="F50" i="118" s="1"/>
  <c r="N30" i="118"/>
  <c r="N31" i="118" s="1"/>
  <c r="N33" i="118" s="1"/>
  <c r="F17" i="116"/>
  <c r="F47" i="117" l="1"/>
  <c r="N29" i="117"/>
  <c r="N23" i="117"/>
  <c r="F17" i="117"/>
  <c r="N14" i="117"/>
  <c r="F13" i="117"/>
  <c r="N9" i="117"/>
  <c r="N30" i="117" l="1"/>
  <c r="F18" i="117"/>
  <c r="N15" i="117"/>
  <c r="F51" i="116"/>
  <c r="F30" i="116"/>
  <c r="N29" i="116"/>
  <c r="F24" i="116"/>
  <c r="N23" i="116"/>
  <c r="N14" i="116"/>
  <c r="F13" i="116"/>
  <c r="F18" i="116" s="1"/>
  <c r="N9" i="116"/>
  <c r="N31" i="117" l="1"/>
  <c r="N33" i="117" s="1"/>
  <c r="F48" i="117"/>
  <c r="F50" i="117" s="1"/>
  <c r="N30" i="116"/>
  <c r="N15" i="116"/>
  <c r="F52" i="116"/>
  <c r="F53" i="116" s="1"/>
  <c r="F55" i="116" s="1"/>
  <c r="N31" i="116" l="1"/>
  <c r="N33" i="116" s="1"/>
</calcChain>
</file>

<file path=xl/sharedStrings.xml><?xml version="1.0" encoding="utf-8"?>
<sst xmlns="http://schemas.openxmlformats.org/spreadsheetml/2006/main" count="5576" uniqueCount="235">
  <si>
    <t>つどいの家はむろ</t>
    <rPh sb="4" eb="5">
      <t>イエ</t>
    </rPh>
    <phoneticPr fontId="2"/>
  </si>
  <si>
    <t>科　　目</t>
    <rPh sb="0" eb="1">
      <t>カ</t>
    </rPh>
    <rPh sb="3" eb="4">
      <t>メ</t>
    </rPh>
    <phoneticPr fontId="2"/>
  </si>
  <si>
    <t>金      額</t>
    <rPh sb="0" eb="1">
      <t>キン</t>
    </rPh>
    <rPh sb="7" eb="8">
      <t>ガク</t>
    </rPh>
    <phoneticPr fontId="2"/>
  </si>
  <si>
    <t>雑収入</t>
    <rPh sb="0" eb="3">
      <t>ザツシュウニュウ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</si>
  <si>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</si>
  <si>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</si>
  <si>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</si>
  <si>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</si>
  <si>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図書印刷費</t>
    <rPh sb="0" eb="2">
      <t>トショ</t>
    </rPh>
    <rPh sb="2" eb="4">
      <t>インサツ</t>
    </rPh>
    <rPh sb="4" eb="5">
      <t>ヒ</t>
    </rPh>
    <phoneticPr fontId="2"/>
  </si>
  <si>
    <t>行事費</t>
    <rPh sb="0" eb="2">
      <t>ギョウジ</t>
    </rPh>
    <rPh sb="2" eb="3">
      <t>ヒ</t>
    </rPh>
    <phoneticPr fontId="2"/>
  </si>
  <si>
    <t>会議費</t>
    <rPh sb="0" eb="3">
      <t>カイギヒ</t>
    </rPh>
    <phoneticPr fontId="2"/>
  </si>
  <si>
    <t>宣伝広告費</t>
    <rPh sb="0" eb="2">
      <t>センデン</t>
    </rPh>
    <rPh sb="2" eb="5">
      <t>コウコクヒ</t>
    </rPh>
    <phoneticPr fontId="2"/>
  </si>
  <si>
    <t>法人税等</t>
    <rPh sb="0" eb="3">
      <t>ホウジンゼイ</t>
    </rPh>
    <rPh sb="3" eb="4">
      <t>トウ</t>
    </rPh>
    <phoneticPr fontId="2"/>
  </si>
  <si>
    <t>2.街かどデイハウス</t>
    <rPh sb="2" eb="3">
      <t>マチ</t>
    </rPh>
    <phoneticPr fontId="2"/>
  </si>
  <si>
    <t>1.介護保険収入</t>
    <rPh sb="2" eb="4">
      <t>カイゴ</t>
    </rPh>
    <rPh sb="4" eb="6">
      <t>ホケン</t>
    </rPh>
    <rPh sb="6" eb="8">
      <t>シュウニュウ</t>
    </rPh>
    <phoneticPr fontId="2"/>
  </si>
  <si>
    <t>3.予防介護</t>
    <rPh sb="2" eb="4">
      <t>ヨボウ</t>
    </rPh>
    <rPh sb="4" eb="6">
      <t>カイゴ</t>
    </rPh>
    <phoneticPr fontId="2"/>
  </si>
  <si>
    <r>
      <t>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互助型ヘルパー派遣</t>
    </r>
    <rPh sb="2" eb="4">
      <t>ゴジョ</t>
    </rPh>
    <rPh sb="4" eb="5">
      <t>カタ</t>
    </rPh>
    <rPh sb="9" eb="11">
      <t>ハケン</t>
    </rPh>
    <phoneticPr fontId="2"/>
  </si>
  <si>
    <t>経常収入合計</t>
    <rPh sb="0" eb="2">
      <t>ケイジョウ</t>
    </rPh>
    <rPh sb="2" eb="4">
      <t>シュウニュウ</t>
    </rPh>
    <rPh sb="4" eb="6">
      <t>ゴウケイ</t>
    </rPh>
    <phoneticPr fontId="2"/>
  </si>
  <si>
    <t>Ⅱ　経常費用</t>
    <rPh sb="2" eb="4">
      <t>ケイジョウ</t>
    </rPh>
    <rPh sb="4" eb="6">
      <t>ヒヨウ</t>
    </rPh>
    <phoneticPr fontId="2"/>
  </si>
  <si>
    <t>1.人件費</t>
    <rPh sb="2" eb="5">
      <t>ジンケンヒ</t>
    </rPh>
    <phoneticPr fontId="2"/>
  </si>
  <si>
    <t>　給料手当</t>
    <rPh sb="1" eb="3">
      <t>キュウリョウ</t>
    </rPh>
    <rPh sb="3" eb="5">
      <t>テア</t>
    </rPh>
    <phoneticPr fontId="2"/>
  </si>
  <si>
    <t xml:space="preserve">  法定福利費</t>
    <rPh sb="2" eb="4">
      <t>ホウテイ</t>
    </rPh>
    <rPh sb="4" eb="6">
      <t>フクリ</t>
    </rPh>
    <rPh sb="6" eb="7">
      <t>ヒ</t>
    </rPh>
    <phoneticPr fontId="2"/>
  </si>
  <si>
    <t xml:space="preserve">  福利厚生費</t>
    <rPh sb="2" eb="4">
      <t>フクリ</t>
    </rPh>
    <rPh sb="4" eb="7">
      <t>コウセイヒ</t>
    </rPh>
    <phoneticPr fontId="2"/>
  </si>
  <si>
    <t>2.その他の経費</t>
    <rPh sb="4" eb="5">
      <t>タ</t>
    </rPh>
    <rPh sb="6" eb="8">
      <t>ケイヒ</t>
    </rPh>
    <phoneticPr fontId="2"/>
  </si>
  <si>
    <t>　行事費</t>
    <rPh sb="1" eb="3">
      <t>ギョウジ</t>
    </rPh>
    <rPh sb="3" eb="4">
      <t>ヒ</t>
    </rPh>
    <phoneticPr fontId="2"/>
  </si>
  <si>
    <t xml:space="preserve">  外注費（昼食費）</t>
    <rPh sb="2" eb="4">
      <t>ガイチュウ</t>
    </rPh>
    <rPh sb="4" eb="5">
      <t>ヒ</t>
    </rPh>
    <rPh sb="6" eb="8">
      <t>チュウショク</t>
    </rPh>
    <rPh sb="8" eb="9">
      <t>ヒ</t>
    </rPh>
    <phoneticPr fontId="2"/>
  </si>
  <si>
    <t xml:space="preserve">    １事業費</t>
    <rPh sb="5" eb="7">
      <t>ジギョウ</t>
    </rPh>
    <rPh sb="7" eb="8">
      <t>ヒ</t>
    </rPh>
    <phoneticPr fontId="2"/>
  </si>
  <si>
    <t xml:space="preserve"> 　 2管理費</t>
    <rPh sb="4" eb="7">
      <t>カンリヒ</t>
    </rPh>
    <phoneticPr fontId="2"/>
  </si>
  <si>
    <t xml:space="preserve">  賃借料</t>
    <rPh sb="2" eb="5">
      <t>チンシャクリョウ</t>
    </rPh>
    <phoneticPr fontId="2"/>
  </si>
  <si>
    <t>　研修費</t>
    <rPh sb="1" eb="4">
      <t>ケンシュウヒ</t>
    </rPh>
    <phoneticPr fontId="2"/>
  </si>
  <si>
    <t>1.経費</t>
    <rPh sb="2" eb="4">
      <t>ケイヒ</t>
    </rPh>
    <phoneticPr fontId="2"/>
  </si>
  <si>
    <t xml:space="preserve">  通信費</t>
    <rPh sb="2" eb="5">
      <t>ツウシンヒ</t>
    </rPh>
    <phoneticPr fontId="2"/>
  </si>
  <si>
    <t xml:space="preserve">  消耗品費</t>
    <rPh sb="2" eb="4">
      <t>ショウモウ</t>
    </rPh>
    <rPh sb="4" eb="5">
      <t>ヒン</t>
    </rPh>
    <rPh sb="5" eb="6">
      <t>ヒ</t>
    </rPh>
    <phoneticPr fontId="2"/>
  </si>
  <si>
    <t xml:space="preserve">  事務用品費</t>
    <rPh sb="2" eb="4">
      <t>ジム</t>
    </rPh>
    <rPh sb="4" eb="6">
      <t>ヨウヒン</t>
    </rPh>
    <rPh sb="6" eb="7">
      <t>ヒ</t>
    </rPh>
    <phoneticPr fontId="2"/>
  </si>
  <si>
    <t>　修繕費</t>
    <rPh sb="1" eb="4">
      <t>シュウゼンヒ</t>
    </rPh>
    <phoneticPr fontId="2"/>
  </si>
  <si>
    <t>　水道光熱費</t>
    <rPh sb="1" eb="3">
      <t>スイドウ</t>
    </rPh>
    <rPh sb="3" eb="5">
      <t>コウネツ</t>
    </rPh>
    <rPh sb="5" eb="6">
      <t>ヒ</t>
    </rPh>
    <phoneticPr fontId="2"/>
  </si>
  <si>
    <t>　支払手数料</t>
    <rPh sb="1" eb="3">
      <t>シハラ</t>
    </rPh>
    <rPh sb="3" eb="6">
      <t>テスウリョウ</t>
    </rPh>
    <phoneticPr fontId="2"/>
  </si>
  <si>
    <t>　車輌費</t>
    <rPh sb="1" eb="3">
      <t>シャリョウ</t>
    </rPh>
    <rPh sb="3" eb="4">
      <t>ヒ</t>
    </rPh>
    <phoneticPr fontId="2"/>
  </si>
  <si>
    <t>　リース料</t>
    <rPh sb="4" eb="5">
      <t>リョウ</t>
    </rPh>
    <phoneticPr fontId="2"/>
  </si>
  <si>
    <t>　保険料</t>
    <rPh sb="1" eb="4">
      <t>ホケンリョウ</t>
    </rPh>
    <phoneticPr fontId="2"/>
  </si>
  <si>
    <t>　租税公課</t>
    <rPh sb="1" eb="3">
      <t>ソゼイ</t>
    </rPh>
    <rPh sb="3" eb="5">
      <t>コウカ</t>
    </rPh>
    <phoneticPr fontId="2"/>
  </si>
  <si>
    <t>　図書印刷費</t>
    <rPh sb="1" eb="3">
      <t>トショ</t>
    </rPh>
    <rPh sb="3" eb="5">
      <t>インサツ</t>
    </rPh>
    <rPh sb="5" eb="6">
      <t>ヒ</t>
    </rPh>
    <phoneticPr fontId="2"/>
  </si>
  <si>
    <t>　おやつ材料費</t>
    <rPh sb="4" eb="6">
      <t>ザイリョウ</t>
    </rPh>
    <rPh sb="6" eb="7">
      <t>ヒ</t>
    </rPh>
    <phoneticPr fontId="2"/>
  </si>
  <si>
    <t>　衛生費</t>
    <rPh sb="1" eb="4">
      <t>エイセイヒ</t>
    </rPh>
    <phoneticPr fontId="2"/>
  </si>
  <si>
    <t>　減価償却費</t>
    <rPh sb="1" eb="3">
      <t>ゲンカ</t>
    </rPh>
    <rPh sb="3" eb="5">
      <t>ショウキャク</t>
    </rPh>
    <rPh sb="5" eb="6">
      <t>ヒ</t>
    </rPh>
    <phoneticPr fontId="2"/>
  </si>
  <si>
    <t>　旅費交通費</t>
    <rPh sb="1" eb="3">
      <t>リョヒ</t>
    </rPh>
    <rPh sb="3" eb="6">
      <t>コウツウヒ</t>
    </rPh>
    <phoneticPr fontId="2"/>
  </si>
  <si>
    <t>　人件費計</t>
    <rPh sb="1" eb="3">
      <t>ジンケン</t>
    </rPh>
    <rPh sb="3" eb="4">
      <t>ヒ</t>
    </rPh>
    <rPh sb="4" eb="5">
      <t>ケイ</t>
    </rPh>
    <phoneticPr fontId="2"/>
  </si>
  <si>
    <t>　その他経費計</t>
    <rPh sb="3" eb="4">
      <t>タ</t>
    </rPh>
    <rPh sb="4" eb="6">
      <t>ケイヒ</t>
    </rPh>
    <rPh sb="6" eb="7">
      <t>ケイ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</si>
  <si>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</si>
  <si>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次期繰越正味財産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</si>
  <si>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当期正味財産</t>
    <rPh sb="0" eb="2">
      <t>トウキ</t>
    </rPh>
    <rPh sb="2" eb="4">
      <t>ショウミ</t>
    </rPh>
    <rPh sb="4" eb="6">
      <t>ザイサン</t>
    </rPh>
    <phoneticPr fontId="2"/>
  </si>
  <si>
    <r>
      <t>1.</t>
    </r>
    <r>
      <rPr>
        <sz val="11"/>
        <rFont val="ＭＳ Ｐゴシック"/>
        <family val="3"/>
        <charset val="128"/>
      </rPr>
      <t>受取利息</t>
    </r>
    <rPh sb="2" eb="3">
      <t>ウ</t>
    </rPh>
    <rPh sb="3" eb="4">
      <t>ト</t>
    </rPh>
    <rPh sb="4" eb="6">
      <t>リソク</t>
    </rPh>
    <phoneticPr fontId="2"/>
  </si>
  <si>
    <t>管理費合計</t>
    <rPh sb="0" eb="3">
      <t>カンリヒ</t>
    </rPh>
    <rPh sb="3" eb="4">
      <t>ゴウ</t>
    </rPh>
    <rPh sb="4" eb="5">
      <t>ケイ</t>
    </rPh>
    <phoneticPr fontId="2"/>
  </si>
  <si>
    <t>経常費用合計</t>
    <rPh sb="0" eb="2">
      <t>ケイジョウ</t>
    </rPh>
    <rPh sb="2" eb="4">
      <t>ヒヨウ</t>
    </rPh>
    <rPh sb="4" eb="6">
      <t>ゴウケイ</t>
    </rPh>
    <phoneticPr fontId="2"/>
  </si>
  <si>
    <t>事業収益外</t>
    <rPh sb="0" eb="2">
      <t>ジギョウ</t>
    </rPh>
    <rPh sb="2" eb="4">
      <t>シュウエキ</t>
    </rPh>
    <rPh sb="4" eb="5">
      <t>ガイ</t>
    </rPh>
    <phoneticPr fontId="2"/>
  </si>
  <si>
    <t xml:space="preserve">   　経常収益      </t>
    <rPh sb="4" eb="6">
      <t>ケイジョウ</t>
    </rPh>
    <rPh sb="6" eb="8">
      <t>シュウエキ</t>
    </rPh>
    <phoneticPr fontId="2"/>
  </si>
  <si>
    <t>3.雑収入</t>
    <rPh sb="2" eb="5">
      <t>ザツシュウニュウ</t>
    </rPh>
    <phoneticPr fontId="2"/>
  </si>
  <si>
    <t>経営収益計</t>
    <rPh sb="0" eb="2">
      <t>ケイエイ</t>
    </rPh>
    <rPh sb="2" eb="4">
      <t>シュウエキ</t>
    </rPh>
    <rPh sb="4" eb="5">
      <t>ケイ</t>
    </rPh>
    <phoneticPr fontId="2"/>
  </si>
  <si>
    <t>事業収益外計</t>
    <rPh sb="0" eb="2">
      <t>ジギョウ</t>
    </rPh>
    <rPh sb="2" eb="4">
      <t>シュウエキ</t>
    </rPh>
    <rPh sb="4" eb="5">
      <t>ガイ</t>
    </rPh>
    <rPh sb="5" eb="6">
      <t>ケイ</t>
    </rPh>
    <phoneticPr fontId="2"/>
  </si>
  <si>
    <t>1.年会費</t>
    <rPh sb="2" eb="5">
      <t>ネンカイヒ</t>
    </rPh>
    <phoneticPr fontId="2"/>
  </si>
  <si>
    <t>寄付金</t>
    <rPh sb="0" eb="3">
      <t>キフキン</t>
    </rPh>
    <phoneticPr fontId="2"/>
  </si>
  <si>
    <t>受取利息</t>
    <rPh sb="0" eb="2">
      <t>ウケトリ</t>
    </rPh>
    <rPh sb="2" eb="4">
      <t>リソク</t>
    </rPh>
    <phoneticPr fontId="2"/>
  </si>
  <si>
    <t>　事業収入外計</t>
    <rPh sb="1" eb="3">
      <t>ジギョウ</t>
    </rPh>
    <rPh sb="3" eb="5">
      <t>シュウニュウ</t>
    </rPh>
    <rPh sb="5" eb="6">
      <t>ガイ</t>
    </rPh>
    <rPh sb="6" eb="7">
      <t>ケイ</t>
    </rPh>
    <phoneticPr fontId="2"/>
  </si>
  <si>
    <t>事業収益計</t>
    <rPh sb="0" eb="2">
      <t>ジギョウ</t>
    </rPh>
    <rPh sb="2" eb="4">
      <t>シュウエキ</t>
    </rPh>
    <rPh sb="4" eb="5">
      <t>ケイ</t>
    </rPh>
    <phoneticPr fontId="2"/>
  </si>
  <si>
    <t>ありんこの会</t>
    <rPh sb="5" eb="6">
      <t>カイ</t>
    </rPh>
    <phoneticPr fontId="2"/>
  </si>
  <si>
    <t>諸会費</t>
    <rPh sb="0" eb="3">
      <t>ショカイヒ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</si>
  <si>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</si>
  <si>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</si>
  <si>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支払手数料</t>
    <rPh sb="0" eb="2">
      <t>シハライ</t>
    </rPh>
    <rPh sb="2" eb="5">
      <t>テスウリョウ</t>
    </rPh>
    <phoneticPr fontId="2"/>
  </si>
  <si>
    <t>２管理費</t>
    <rPh sb="1" eb="4">
      <t>カンリヒ</t>
    </rPh>
    <phoneticPr fontId="2"/>
  </si>
  <si>
    <t xml:space="preserve">   　　 １事業費</t>
    <rPh sb="7" eb="9">
      <t>ジギョウ</t>
    </rPh>
    <rPh sb="9" eb="10">
      <t>ヒ</t>
    </rPh>
    <phoneticPr fontId="2"/>
  </si>
  <si>
    <t>Ⅰ　収入</t>
    <rPh sb="2" eb="4">
      <t>シュウニュウ</t>
    </rPh>
    <phoneticPr fontId="2"/>
  </si>
  <si>
    <t>高槻の高齢社会をよくする会</t>
    <rPh sb="0" eb="2">
      <t>タカツキ</t>
    </rPh>
    <rPh sb="3" eb="5">
      <t>コウレイ</t>
    </rPh>
    <rPh sb="5" eb="7">
      <t>シャカイ</t>
    </rPh>
    <rPh sb="12" eb="13">
      <t>カイ</t>
    </rPh>
    <phoneticPr fontId="2"/>
  </si>
  <si>
    <t>6、未収入金</t>
    <rPh sb="2" eb="4">
      <t>ミシュウ</t>
    </rPh>
    <rPh sb="4" eb="6">
      <t>ニュウキン</t>
    </rPh>
    <phoneticPr fontId="2"/>
  </si>
  <si>
    <t>２０14年度［高槻の高齢社会をよくする会］収支計算書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</si>
  <si>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雑費</t>
    <rPh sb="0" eb="2">
      <t>ザッピ</t>
    </rPh>
    <phoneticPr fontId="2"/>
  </si>
  <si>
    <t>人件費(給料手当）</t>
    <rPh sb="0" eb="3">
      <t>ジンケンヒ</t>
    </rPh>
    <rPh sb="4" eb="6">
      <t>キュウリョウ</t>
    </rPh>
    <rPh sb="6" eb="8">
      <t>テアテ</t>
    </rPh>
    <phoneticPr fontId="2"/>
  </si>
  <si>
    <t>はむろより繰入金</t>
    <rPh sb="5" eb="7">
      <t>クリイレ</t>
    </rPh>
    <rPh sb="7" eb="8">
      <t>キン</t>
    </rPh>
    <phoneticPr fontId="2"/>
  </si>
  <si>
    <t>予備費</t>
    <rPh sb="0" eb="3">
      <t>ヨビヒ</t>
    </rPh>
    <phoneticPr fontId="2"/>
  </si>
  <si>
    <t>貸倒引当金繰り入れ</t>
    <rPh sb="0" eb="2">
      <t>カシダオレ</t>
    </rPh>
    <rPh sb="2" eb="4">
      <t>ヒキアテ</t>
    </rPh>
    <rPh sb="4" eb="5">
      <t>キン</t>
    </rPh>
    <rPh sb="5" eb="6">
      <t>ク</t>
    </rPh>
    <rPh sb="7" eb="8">
      <t>イ</t>
    </rPh>
    <phoneticPr fontId="2"/>
  </si>
  <si>
    <t>5.貸倒引当金戻益</t>
    <rPh sb="2" eb="3">
      <t>カ</t>
    </rPh>
    <rPh sb="3" eb="4">
      <t>ダオレ</t>
    </rPh>
    <rPh sb="4" eb="7">
      <t>ヒキアテキン</t>
    </rPh>
    <rPh sb="7" eb="8">
      <t>モド</t>
    </rPh>
    <rPh sb="8" eb="9">
      <t>エキ</t>
    </rPh>
    <phoneticPr fontId="2"/>
  </si>
  <si>
    <t>寄付金支出</t>
    <rPh sb="0" eb="3">
      <t>キフキン</t>
    </rPh>
    <rPh sb="3" eb="5">
      <t>シシュツ</t>
    </rPh>
    <phoneticPr fontId="2"/>
  </si>
  <si>
    <t>２０1５年度［つどいの家はむろ］収支計算書</t>
    <rPh sb="4" eb="6">
      <t>ネンド</t>
    </rPh>
    <rPh sb="11" eb="12">
      <t>イエ</t>
    </rPh>
    <rPh sb="16" eb="18">
      <t>シュウシ</t>
    </rPh>
    <rPh sb="18" eb="21">
      <t>ケイサンショ</t>
    </rPh>
    <phoneticPr fontId="2"/>
  </si>
  <si>
    <t>　　 2015年　4 月 １日から 201５年4月 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</si>
  <si>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　　 201５年　4 月 １日～ 2015年４月 3０日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</si>
  <si>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２０15年度［高槻の高齢社会をよくする会］収支計算書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</si>
  <si>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事業費及び</t>
    <rPh sb="0" eb="3">
      <t>ジギョウヒ</t>
    </rPh>
    <rPh sb="3" eb="4">
      <t>オヨ</t>
    </rPh>
    <phoneticPr fontId="2"/>
  </si>
  <si>
    <t>　　　　一般管理費　　　</t>
    <rPh sb="4" eb="6">
      <t>イッパン</t>
    </rPh>
    <rPh sb="6" eb="9">
      <t>カンリヒ</t>
    </rPh>
    <phoneticPr fontId="2"/>
  </si>
  <si>
    <t>　　 201５年　4 月 １日～ 2015年5月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</si>
  <si>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2015年　4 月 １日から 201５年5月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</si>
  <si>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 xml:space="preserve">  法定福利費,1労働保険</t>
    <rPh sb="2" eb="4">
      <t>ホウテイ</t>
    </rPh>
    <rPh sb="4" eb="6">
      <t>フクリ</t>
    </rPh>
    <rPh sb="6" eb="7">
      <t>ヒ</t>
    </rPh>
    <rPh sb="9" eb="11">
      <t>ロウドウ</t>
    </rPh>
    <rPh sb="11" eb="13">
      <t>ホケン</t>
    </rPh>
    <phoneticPr fontId="2"/>
  </si>
  <si>
    <t xml:space="preserve">  法定福利費、２社会保険</t>
    <rPh sb="2" eb="4">
      <t>ホウテイ</t>
    </rPh>
    <rPh sb="4" eb="6">
      <t>フクリ</t>
    </rPh>
    <rPh sb="6" eb="7">
      <t>ヒ</t>
    </rPh>
    <rPh sb="9" eb="11">
      <t>シャカイ</t>
    </rPh>
    <rPh sb="11" eb="13">
      <t>ホケン</t>
    </rPh>
    <phoneticPr fontId="2"/>
  </si>
  <si>
    <t>6、未収入金,4月分決定５月分請求</t>
    <rPh sb="2" eb="4">
      <t>ミシュウ</t>
    </rPh>
    <rPh sb="4" eb="6">
      <t>ニュウキン</t>
    </rPh>
    <rPh sb="8" eb="9">
      <t>ガツ</t>
    </rPh>
    <rPh sb="9" eb="10">
      <t>ブン</t>
    </rPh>
    <rPh sb="10" eb="12">
      <t>ケッテイ</t>
    </rPh>
    <rPh sb="13" eb="14">
      <t>ガツ</t>
    </rPh>
    <rPh sb="14" eb="15">
      <t>ブン</t>
    </rPh>
    <rPh sb="15" eb="17">
      <t>セイキュウ</t>
    </rPh>
    <phoneticPr fontId="2"/>
  </si>
  <si>
    <t>2.雑収入</t>
    <rPh sb="2" eb="5">
      <t>ザツシュウニュウ</t>
    </rPh>
    <phoneticPr fontId="2"/>
  </si>
  <si>
    <t>前払費用</t>
    <rPh sb="0" eb="2">
      <t>マエバライ</t>
    </rPh>
    <rPh sb="2" eb="4">
      <t>ヒヨウ</t>
    </rPh>
    <phoneticPr fontId="2"/>
  </si>
  <si>
    <t>新聞図書費</t>
    <rPh sb="0" eb="2">
      <t>シンブン</t>
    </rPh>
    <rPh sb="2" eb="5">
      <t>トショヒ</t>
    </rPh>
    <phoneticPr fontId="2"/>
  </si>
  <si>
    <t>　　 201５年　4 月 １日～ 2015年7月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</si>
  <si>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2015年　4 月 １日から 201５年7月31日まで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</si>
  <si>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201５年　4 月 １日～ 2015年8月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</si>
  <si>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2015年　4 月 １日から 201５年8月31日まで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</si>
  <si>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201５年　4 月 １日～ 2015年9月 30日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</si>
  <si>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2015年　4 月 １日から 201５年9月30日まで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</si>
  <si>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201５年　4 月 １日～ 2015年10月 31日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</si>
  <si>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2015年　4 月 １日から 201５年10月31日まで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</si>
  <si>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201５年　4 月 １日～ 2015年11月 30日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</si>
  <si>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2015年　4 月 １日から 201５年11月30日まで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</si>
  <si>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2015年　4 月 １日から 201５年12月31日まで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</si>
  <si>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201５年　4 月 １日～ 2016年1月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</si>
  <si>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2015年　4 月 １日から 2016年1月31日まで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</si>
  <si>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201５年　4 月 １日～ 2016年2月 29日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</si>
  <si>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2015年　4 月 １日から 2016年2月29日まで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</si>
  <si>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201５年　4 月 １日～ 2016年3月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</si>
  <si>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2015年　4 月 １日から 2016年3月31日まで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</si>
  <si>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3,法人税等還付金</t>
    <rPh sb="2" eb="5">
      <t>ホウジンゼイ</t>
    </rPh>
    <rPh sb="5" eb="6">
      <t>トウ</t>
    </rPh>
    <rPh sb="6" eb="7">
      <t>カン</t>
    </rPh>
    <rPh sb="7" eb="8">
      <t>フ</t>
    </rPh>
    <rPh sb="8" eb="9">
      <t>キン</t>
    </rPh>
    <phoneticPr fontId="2"/>
  </si>
  <si>
    <t>２０16年度［つどいの家はむろ］収支計算書</t>
    <rPh sb="4" eb="6">
      <t>ネンド</t>
    </rPh>
    <rPh sb="11" eb="12">
      <t>イエ</t>
    </rPh>
    <rPh sb="16" eb="18">
      <t>シュウシ</t>
    </rPh>
    <rPh sb="18" eb="21">
      <t>ケイサンショ</t>
    </rPh>
    <phoneticPr fontId="2"/>
  </si>
  <si>
    <t>２０16年度［高槻の高齢社会をよくする会］収支計算書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</si>
  <si>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　　 2016年　4 月 １日～ 2016年4月 30日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</si>
  <si>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2016年4月30日まで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</si>
  <si>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除却損</t>
    <rPh sb="0" eb="2">
      <t>ジョキャク</t>
    </rPh>
    <rPh sb="2" eb="3">
      <t>ソン</t>
    </rPh>
    <phoneticPr fontId="2"/>
  </si>
  <si>
    <t>　　 201５年　4 月 １日～ 2015年6月 30日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</si>
  <si>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１日～ 2016年５月 3１日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</si>
  <si>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2016年５月3１日まで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</si>
  <si>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2016年　4 月 １日～ 2016年6月 30日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</si>
  <si>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2016年6月30日まで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</si>
  <si>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諸会費</t>
    <rPh sb="0" eb="1">
      <t>ショ</t>
    </rPh>
    <rPh sb="1" eb="3">
      <t>カイヒ</t>
    </rPh>
    <phoneticPr fontId="2"/>
  </si>
  <si>
    <t>　　 2016年　4 月 １日～ 2016年7月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</si>
  <si>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2016年7月31日まで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</si>
  <si>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2016年　4 月 １日～ 2016年8月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</si>
  <si>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2016年8月31日まで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</si>
  <si>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2016年　4 月 １日～ 2016年９月 3０日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</si>
  <si>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2016年９月3０日まで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</si>
  <si>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2016年　4 月 １日～ 2016年10月 31日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</si>
  <si>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2016年　4 月 １日から 2016年10月31日まで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</si>
  <si>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2016年　4 月 １日から 2016年11月30日まで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</si>
  <si>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2016年　4 月 １日～ 2016年11月 30日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</si>
  <si>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2016年　4 月 １日～ 2016年12月 31日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</si>
  <si>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2016年　4 月 １日から 2016年12月31日まで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</si>
  <si>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2016年　4 月 １日～ 2017年1月 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</si>
  <si>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2017年1月31日まで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</si>
  <si>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2016年　4 月 １日から 2017年2月28日まで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</si>
  <si>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2016年　4 月 １日～ 2017年2月 28日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</si>
  <si>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2016年　4 月 １日から 2017年3月31日まで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</si>
  <si>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2016年　4 月 １日～ 2017年3月31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</si>
  <si>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６．ヘルパー障害</t>
    <rPh sb="6" eb="8">
      <t>ショウガイ</t>
    </rPh>
    <phoneticPr fontId="2"/>
  </si>
  <si>
    <t>ありんこの会　2016年度会計報告</t>
    <rPh sb="5" eb="6">
      <t>カイ</t>
    </rPh>
    <rPh sb="11" eb="12">
      <t>ネン</t>
    </rPh>
    <rPh sb="12" eb="13">
      <t>ド</t>
    </rPh>
    <rPh sb="13" eb="15">
      <t>カイケイ</t>
    </rPh>
    <rPh sb="15" eb="17">
      <t>ホウコク</t>
    </rPh>
    <phoneticPr fontId="2"/>
  </si>
  <si>
    <t xml:space="preserve">      前期繰越金　　　　</t>
    <rPh sb="6" eb="8">
      <t>ゼンキ</t>
    </rPh>
    <rPh sb="8" eb="10">
      <t>クリコシ</t>
    </rPh>
    <rPh sb="10" eb="11">
      <t>キン</t>
    </rPh>
    <phoneticPr fontId="2"/>
  </si>
  <si>
    <t>事 業 収 入</t>
    <rPh sb="0" eb="1">
      <t>コト</t>
    </rPh>
    <rPh sb="2" eb="3">
      <t>ギョウ</t>
    </rPh>
    <rPh sb="4" eb="5">
      <t>オサム</t>
    </rPh>
    <rPh sb="6" eb="7">
      <t>ニュウ</t>
    </rPh>
    <phoneticPr fontId="2"/>
  </si>
  <si>
    <t>収入合計</t>
    <rPh sb="0" eb="1">
      <t>オサム</t>
    </rPh>
    <rPh sb="1" eb="2">
      <t>イ</t>
    </rPh>
    <rPh sb="2" eb="3">
      <t>ア</t>
    </rPh>
    <rPh sb="3" eb="4">
      <t>ケイ</t>
    </rPh>
    <phoneticPr fontId="2"/>
  </si>
  <si>
    <t xml:space="preserve">      収　入</t>
    <rPh sb="6" eb="7">
      <t>オサム</t>
    </rPh>
    <rPh sb="8" eb="9">
      <t>ニュウ</t>
    </rPh>
    <phoneticPr fontId="2"/>
  </si>
  <si>
    <t xml:space="preserve">      寄　付　金</t>
    <rPh sb="6" eb="7">
      <t>キ</t>
    </rPh>
    <rPh sb="8" eb="9">
      <t>ツキ</t>
    </rPh>
    <rPh sb="10" eb="11">
      <t>キン</t>
    </rPh>
    <phoneticPr fontId="2"/>
  </si>
  <si>
    <t xml:space="preserve">    支　出</t>
    <rPh sb="4" eb="5">
      <t>シ</t>
    </rPh>
    <rPh sb="6" eb="7">
      <t>シュツ</t>
    </rPh>
    <phoneticPr fontId="2"/>
  </si>
  <si>
    <t xml:space="preserve">    謝   金</t>
    <rPh sb="4" eb="5">
      <t>シャ</t>
    </rPh>
    <rPh sb="8" eb="9">
      <t>キン</t>
    </rPh>
    <phoneticPr fontId="2"/>
  </si>
  <si>
    <t xml:space="preserve">    事務費</t>
    <rPh sb="4" eb="7">
      <t>ジムヒ</t>
    </rPh>
    <phoneticPr fontId="2"/>
  </si>
  <si>
    <t xml:space="preserve">    次期繰越金</t>
    <rPh sb="4" eb="6">
      <t>ジキ</t>
    </rPh>
    <rPh sb="6" eb="8">
      <t>クリコシ</t>
    </rPh>
    <rPh sb="8" eb="9">
      <t>キン</t>
    </rPh>
    <phoneticPr fontId="2"/>
  </si>
  <si>
    <t xml:space="preserve">      支出合計</t>
    <rPh sb="6" eb="8">
      <t>シシュツ</t>
    </rPh>
    <rPh sb="8" eb="10">
      <t>ゴウケイ</t>
    </rPh>
    <phoneticPr fontId="2"/>
  </si>
  <si>
    <t xml:space="preserve"> 本部より繰入</t>
    <rPh sb="1" eb="3">
      <t>ホンブ</t>
    </rPh>
    <rPh sb="5" eb="7">
      <t>クリイレ</t>
    </rPh>
    <phoneticPr fontId="2"/>
  </si>
  <si>
    <t>過年度正味財産増減</t>
    <rPh sb="0" eb="1">
      <t>カ</t>
    </rPh>
    <rPh sb="1" eb="3">
      <t>ネンド</t>
    </rPh>
    <rPh sb="3" eb="5">
      <t>ショウミ</t>
    </rPh>
    <rPh sb="5" eb="7">
      <t>ザイサン</t>
    </rPh>
    <rPh sb="7" eb="9">
      <t>ゾウゲン</t>
    </rPh>
    <phoneticPr fontId="2"/>
  </si>
  <si>
    <t>正味財産増減</t>
    <rPh sb="0" eb="2">
      <t>ショウミ</t>
    </rPh>
    <rPh sb="2" eb="4">
      <t>ザイサン</t>
    </rPh>
    <rPh sb="4" eb="6">
      <t>ゾウゲン</t>
    </rPh>
    <phoneticPr fontId="2"/>
  </si>
  <si>
    <t xml:space="preserve">   世話人 経　費</t>
    <rPh sb="3" eb="5">
      <t>セワ</t>
    </rPh>
    <rPh sb="5" eb="6">
      <t>ニン</t>
    </rPh>
    <rPh sb="7" eb="8">
      <t>キョウ</t>
    </rPh>
    <rPh sb="9" eb="10">
      <t>ヒ</t>
    </rPh>
    <phoneticPr fontId="2"/>
  </si>
  <si>
    <t>註　実質依頼件数79件(前年69件)、283,8時間、1割手数料21,776円　</t>
    <rPh sb="0" eb="1">
      <t>チュウ</t>
    </rPh>
    <rPh sb="2" eb="4">
      <t>ジッシツ</t>
    </rPh>
    <rPh sb="4" eb="6">
      <t>イライ</t>
    </rPh>
    <rPh sb="6" eb="8">
      <t>ケンスウ</t>
    </rPh>
    <rPh sb="10" eb="11">
      <t>ケン</t>
    </rPh>
    <rPh sb="12" eb="14">
      <t>ゼンネン</t>
    </rPh>
    <rPh sb="16" eb="17">
      <t>ケン</t>
    </rPh>
    <rPh sb="24" eb="26">
      <t>ジカン</t>
    </rPh>
    <rPh sb="28" eb="29">
      <t>ワリ</t>
    </rPh>
    <rPh sb="29" eb="32">
      <t>テスウリョウ</t>
    </rPh>
    <rPh sb="38" eb="39">
      <t>エン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</si>
  <si>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</si>
  <si>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２０17年度［つどいの家はむろ］収支計算書</t>
    <rPh sb="4" eb="6">
      <t>ネンド</t>
    </rPh>
    <rPh sb="11" eb="12">
      <t>イエ</t>
    </rPh>
    <rPh sb="16" eb="18">
      <t>シュウシ</t>
    </rPh>
    <rPh sb="18" eb="21">
      <t>ケイサンショ</t>
    </rPh>
    <phoneticPr fontId="2"/>
  </si>
  <si>
    <t>　　 2017年　4 月 １日～ 2017年4月30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</si>
  <si>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２０17年度［高槻の高齢社会をよくする会］収支計算書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</si>
  <si>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　　 2017年　4 月 １日から 2017年4月30日まで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</si>
  <si>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3。受取寄付金</t>
    <rPh sb="2" eb="4">
      <t>ウケトリ</t>
    </rPh>
    <rPh sb="4" eb="7">
      <t>キフキン</t>
    </rPh>
    <phoneticPr fontId="2"/>
  </si>
  <si>
    <t>はむろへの寄付金</t>
    <rPh sb="5" eb="8">
      <t>キフキン</t>
    </rPh>
    <phoneticPr fontId="2"/>
  </si>
  <si>
    <t>　　 2017年　4 月 １日から 2017年5月31日まで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</si>
  <si>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2017年　4 月 １日～ 2017年5月31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</si>
  <si>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１日～ 2017年6月30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</si>
  <si>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１日から 2017年6月30日まで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</si>
  <si>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本部繰入金</t>
    <rPh sb="0" eb="2">
      <t>ホンブ</t>
    </rPh>
    <rPh sb="2" eb="4">
      <t>クリイレ</t>
    </rPh>
    <rPh sb="4" eb="5">
      <t>キン</t>
    </rPh>
    <phoneticPr fontId="2"/>
  </si>
  <si>
    <t>　　 2017年　4 月 １日から 2017年7月31日まで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</si>
  <si>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2017年　4 月 １日～ 2017年7月31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</si>
  <si>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１日～ 2017年8月31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</si>
  <si>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１日から 2017年8月31日まで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</si>
  <si>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2017年　4 月 １日から 2017年9月30日まで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</si>
  <si>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2017年　4 月 １日～ 2017年9月30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</si>
  <si>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１日から 2017年10月31日まで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</si>
  <si>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2017年　4 月 １日～ 2017年10月31 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</si>
  <si>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2017年　4 月 １日～ 2017年11月30 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</si>
  <si>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2017年　4 月 １日から 2017年11月30日まで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</si>
  <si>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2017年　4 月 １日～ 2017年12月31 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</si>
  <si>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2017年　4 月 １日から 2017年12月31日まで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</si>
  <si>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2017年　4 月 １日～ 2018年1月31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</si>
  <si>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１日から 2018年1月31日まで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</si>
  <si>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2017年　4 月 １日～ 2018年2月28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</si>
  <si>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１日から 2018年2月28日まで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</si>
  <si>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2017年　4 月 １日～ 2018年3月31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</si>
  <si>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2017年　4 月 １日から 2018年3月31日まで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</si>
  <si>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修繕費（表看板）</t>
    <rPh sb="0" eb="2">
      <t>シュウゼン</t>
    </rPh>
    <rPh sb="2" eb="3">
      <t>ヒ</t>
    </rPh>
    <rPh sb="4" eb="5">
      <t>オモテ</t>
    </rPh>
    <rPh sb="5" eb="7">
      <t>カンバン</t>
    </rPh>
    <phoneticPr fontId="2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</si>
  <si>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2"/>
  </si>
  <si>
    <t>６.貸倒引当金戻益</t>
    <rPh sb="2" eb="3">
      <t>カ</t>
    </rPh>
    <rPh sb="3" eb="4">
      <t>ダオレ</t>
    </rPh>
    <rPh sb="4" eb="7">
      <t>ヒキアテキン</t>
    </rPh>
    <rPh sb="7" eb="8">
      <t>モド</t>
    </rPh>
    <rPh sb="8" eb="9">
      <t>エキ</t>
    </rPh>
    <phoneticPr fontId="2"/>
  </si>
  <si>
    <t>５．ヘルパー（障害）</t>
    <rPh sb="7" eb="9">
      <t>ショウガイ</t>
    </rPh>
    <phoneticPr fontId="2"/>
  </si>
  <si>
    <t>２０18年度［つどいの家はむろ］収支計算書</t>
    <rPh sb="4" eb="6">
      <t>ネンド</t>
    </rPh>
    <rPh sb="11" eb="12">
      <t>イエ</t>
    </rPh>
    <rPh sb="16" eb="18">
      <t>シュウシ</t>
    </rPh>
    <rPh sb="18" eb="21">
      <t>ケイサンショ</t>
    </rPh>
    <phoneticPr fontId="2"/>
  </si>
  <si>
    <t>　　 2018年　4 月 １日～ 2018年4月30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</si>
  <si>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２０18年度［高槻の高齢社会をよくする会］収支計算書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</si>
  <si>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　　 2018年　4 月 １日から 2018年4月30日まで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</si>
  <si>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2018年　4 月 １日～ 2018年5月31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</si>
  <si>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2018年　4 月 １日から 2018年5月31日まで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</si>
  <si>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しのぶ会</t>
    <rPh sb="3" eb="4">
      <t>カイ</t>
    </rPh>
    <phoneticPr fontId="2"/>
  </si>
  <si>
    <t>　　 2018年　4 月 １日～ 2018年6月30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</si>
  <si>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2018年　4 月 １日から 2018年6月30日まで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</si>
  <si>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接待交際費</t>
    <rPh sb="0" eb="2">
      <t>セッタイ</t>
    </rPh>
    <rPh sb="2" eb="5">
      <t>コウサイヒ</t>
    </rPh>
    <phoneticPr fontId="2"/>
  </si>
  <si>
    <t>　　 2018年　4 月 １日～ 2018年7月31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</si>
  <si>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2018年　4 月 １日から 2018年7月31日まで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</si>
  <si>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2018年　4 月 １日から 2018年8月31日まで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</si>
  <si>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2018年　4 月 １日～ 2018年8月31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</si>
  <si>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2018年　4 月 １日から 2018年9月30日まで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</si>
  <si>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2018年　4 月 １日～ 2018年9月30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</si>
  <si>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2018年　4 月 １日から 2018年10月31日まで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</si>
  <si>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,</t>
    <phoneticPr fontId="2"/>
  </si>
  <si>
    <t>　　 2018年　4 月 １日～ 2018年10月31 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</si>
  <si>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2018年　4 月 １日から 2018年11月30日まで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</si>
  <si>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2018年　4 月 １日～ 2018年11月30 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</si>
  <si>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2018年　4 月 １日～ 2018年12月31 日</t>
    <rPh sb="7" eb="8">
      <t>ネン</t>
    </rPh>
    <rPh sb="11" eb="12">
      <t>ガツ</t>
    </rPh>
    <rPh sb="14" eb="15">
      <t>ヒ</t>
    </rPh>
    <rPh sb="21" eb="22">
      <t>ネン</t>
    </rPh>
    <rPh sb="24" eb="25">
      <t>ガツ</t>
    </rPh>
    <rPh sb="28" eb="29">
      <t>ニチ</t>
    </rPh>
    <phoneticPr fontId="2"/>
  </si>
  <si>
    <t>　　 2018年　4 月 １日から 2018年12月31日まで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8" eb="29">
      <t>ニチ</t>
    </rPh>
    <phoneticPr fontId="2"/>
  </si>
  <si>
    <t>　　 2018年　4 月 １日～ 2019年1月31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</si>
  <si>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2018年　4 月 １日から 2019年1月31日まで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</si>
  <si>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2018年　4 月 １日～ 2019年2月28 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7" eb="28">
      <t>ニチ</t>
    </rPh>
    <phoneticPr fontId="2"/>
  </si>
  <si>
    <t>　　 2018年　4 月 １日から 2019年2月28日まで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</si>
  <si>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2018年　4 月 １日から 2019年3月31日まで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7" eb="28">
      <t>ニチ</t>
    </rPh>
    <phoneticPr fontId="2"/>
  </si>
  <si>
    <t>　　 2018年　4 月 １日～ 2019年3月31日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6" eb="27">
      <t>ニチ</t>
    </rPh>
    <phoneticPr fontId="2"/>
  </si>
  <si>
    <r>
      <rPr>
        <b/>
        <sz val="14"/>
        <rFont val="ＭＳ Ｐゴシック"/>
        <family val="3"/>
        <charset val="128"/>
      </rPr>
      <t>決算</t>
    </r>
    <r>
      <rPr>
        <sz val="12"/>
        <rFont val="ＭＳ Ｐゴシック"/>
        <family val="3"/>
        <charset val="128"/>
      </rPr>
      <t>　　 2018年　4 月 １日～ 2019年3月31日</t>
    </r>
    <rPh sb="0" eb="2">
      <t>ケッサン</t>
    </rPh>
    <rPh sb="9" eb="10">
      <t>ネン</t>
    </rPh>
    <rPh sb="13" eb="14">
      <t>ガツ</t>
    </rPh>
    <rPh sb="16" eb="17">
      <t>ヒ</t>
    </rPh>
    <rPh sb="23" eb="24">
      <t>ネン</t>
    </rPh>
    <rPh sb="25" eb="26">
      <t>ガツ</t>
    </rPh>
    <rPh sb="28" eb="29">
      <t>ニチ</t>
    </rPh>
    <phoneticPr fontId="2"/>
  </si>
  <si>
    <r>
      <rPr>
        <b/>
        <sz val="14"/>
        <rFont val="ＭＳ Ｐゴシック"/>
        <family val="3"/>
        <charset val="128"/>
      </rPr>
      <t>決算　</t>
    </r>
    <r>
      <rPr>
        <sz val="12"/>
        <rFont val="ＭＳ Ｐゴシック"/>
        <family val="3"/>
        <charset val="128"/>
      </rPr>
      <t xml:space="preserve"> 2018年　4 月 １日から 2019年3月31日まで</t>
    </r>
    <rPh sb="0" eb="2">
      <t>ケッサン</t>
    </rPh>
    <rPh sb="8" eb="9">
      <t>ネン</t>
    </rPh>
    <rPh sb="12" eb="13">
      <t>ガツ</t>
    </rPh>
    <rPh sb="15" eb="16">
      <t>ヒ</t>
    </rPh>
    <rPh sb="23" eb="24">
      <t>ネン</t>
    </rPh>
    <rPh sb="25" eb="26">
      <t>ガツ</t>
    </rPh>
    <rPh sb="28" eb="29">
      <t>ニチ</t>
    </rPh>
    <phoneticPr fontId="2"/>
  </si>
  <si>
    <t>２０19年度［つどいの家はむろ］収支計算書</t>
    <rPh sb="4" eb="6">
      <t>ネンド</t>
    </rPh>
    <rPh sb="11" eb="12">
      <t>イエ</t>
    </rPh>
    <rPh sb="16" eb="18">
      <t>シュウシ</t>
    </rPh>
    <rPh sb="18" eb="21">
      <t>ケイサンショ</t>
    </rPh>
    <phoneticPr fontId="2"/>
  </si>
  <si>
    <t>２０19年度［高槻の高齢社会をよくする会］収支計算書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</si>
  <si>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2.予防介護</t>
    <rPh sb="2" eb="4">
      <t>ヨボウ</t>
    </rPh>
    <rPh sb="4" eb="6">
      <t>カイゴ</t>
    </rPh>
    <phoneticPr fontId="2"/>
  </si>
  <si>
    <t>3.互助型ヘルパー派遣</t>
    <rPh sb="2" eb="4">
      <t>ゴジョ</t>
    </rPh>
    <rPh sb="4" eb="5">
      <t>カタ</t>
    </rPh>
    <rPh sb="9" eb="11">
      <t>ハケン</t>
    </rPh>
    <phoneticPr fontId="2"/>
  </si>
  <si>
    <t>4.ヘルパー障害</t>
    <rPh sb="6" eb="8">
      <t>ショウガイ</t>
    </rPh>
    <phoneticPr fontId="2"/>
  </si>
  <si>
    <t>5．貸倒引当金戻益</t>
    <rPh sb="2" eb="4">
      <t>カシダオレ</t>
    </rPh>
    <rPh sb="4" eb="6">
      <t>ヒキアテ</t>
    </rPh>
    <rPh sb="6" eb="7">
      <t>キン</t>
    </rPh>
    <rPh sb="7" eb="8">
      <t>モド</t>
    </rPh>
    <rPh sb="8" eb="9">
      <t>エキ</t>
    </rPh>
    <phoneticPr fontId="2"/>
  </si>
  <si>
    <r>
      <rPr>
        <b/>
        <sz val="14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 2019年　4 月 １日から 2019年4月30日まで</t>
    </r>
    <rPh sb="6" eb="7">
      <t>ネン</t>
    </rPh>
    <rPh sb="10" eb="11">
      <t>ガツ</t>
    </rPh>
    <rPh sb="13" eb="14">
      <t>ヒ</t>
    </rPh>
    <rPh sb="21" eb="22">
      <t>ネン</t>
    </rPh>
    <rPh sb="23" eb="24">
      <t>ガツ</t>
    </rPh>
    <rPh sb="26" eb="27">
      <t>ニチ</t>
    </rPh>
    <phoneticPr fontId="2"/>
  </si>
  <si>
    <t>　　 2019年　4 月 １日～ 2019年4月30日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6" eb="27">
      <t>ニチ</t>
    </rPh>
    <phoneticPr fontId="2"/>
  </si>
  <si>
    <r>
      <rPr>
        <b/>
        <sz val="14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 2019年　4 月 １日から 2019年5月31日まで</t>
    </r>
    <rPh sb="6" eb="7">
      <t>ネン</t>
    </rPh>
    <rPh sb="10" eb="11">
      <t>ガツ</t>
    </rPh>
    <rPh sb="13" eb="14">
      <t>ヒ</t>
    </rPh>
    <rPh sb="21" eb="22">
      <t>ネン</t>
    </rPh>
    <rPh sb="23" eb="24">
      <t>ガツ</t>
    </rPh>
    <rPh sb="26" eb="27">
      <t>ニチ</t>
    </rPh>
    <phoneticPr fontId="2"/>
  </si>
  <si>
    <t>　　 2019年　4 月 １日～ 2019年5月31日</t>
    <rPh sb="7" eb="8">
      <t>ネン</t>
    </rPh>
    <rPh sb="11" eb="12">
      <t>ガツ</t>
    </rPh>
    <rPh sb="14" eb="15">
      <t>ヒ</t>
    </rPh>
    <rPh sb="21" eb="22">
      <t>ネン</t>
    </rPh>
    <rPh sb="23" eb="24">
      <t>ガツ</t>
    </rPh>
    <rPh sb="26" eb="2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</si>
</sst>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AR P明朝体U"/>
      <family val="3"/>
      <charset val="128"/>
    </font>
    <font>
      <sz val="14"/>
      <name val="AR P明朝体U"/>
      <family val="3"/>
      <charset val="128"/>
    </font>
    <font>
      <sz val="12"/>
      <name val="AR P明朝体U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7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7" fillId="0" borderId="2" xfId="0" applyFont="1" applyBorder="1"/>
    <xf numFmtId="0" fontId="4" fillId="0" borderId="4" xfId="0" applyFont="1" applyBorder="1" applyAlignment="1">
      <alignment horizontal="left"/>
    </xf>
    <xf numFmtId="0" fontId="5" fillId="0" borderId="6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9" xfId="0" applyFont="1" applyBorder="1"/>
    <xf numFmtId="0" fontId="0" fillId="0" borderId="0" xfId="0" applyBorder="1"/>
    <xf numFmtId="0" fontId="0" fillId="0" borderId="0" xfId="0" applyFill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38" fontId="4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0" fontId="1" fillId="0" borderId="4" xfId="0" applyFont="1" applyBorder="1" applyAlignment="1">
      <alignment horizontal="left"/>
    </xf>
    <xf numFmtId="0" fontId="0" fillId="0" borderId="8" xfId="0" applyBorder="1"/>
    <xf numFmtId="0" fontId="0" fillId="0" borderId="5" xfId="0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5" borderId="12" xfId="0" applyFont="1" applyFill="1" applyBorder="1"/>
    <xf numFmtId="0" fontId="4" fillId="5" borderId="13" xfId="0" applyFont="1" applyFill="1" applyBorder="1"/>
    <xf numFmtId="0" fontId="0" fillId="6" borderId="0" xfId="0" applyFill="1"/>
    <xf numFmtId="0" fontId="4" fillId="4" borderId="3" xfId="0" applyFont="1" applyFill="1" applyBorder="1" applyAlignment="1"/>
    <xf numFmtId="0" fontId="0" fillId="4" borderId="9" xfId="0" applyFill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/>
    <xf numFmtId="0" fontId="0" fillId="5" borderId="15" xfId="0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0" borderId="19" xfId="0" applyBorder="1"/>
    <xf numFmtId="0" fontId="5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38" fontId="4" fillId="0" borderId="23" xfId="1" applyFont="1" applyBorder="1" applyAlignment="1">
      <alignment horizontal="right"/>
    </xf>
    <xf numFmtId="0" fontId="0" fillId="0" borderId="24" xfId="0" applyBorder="1"/>
    <xf numFmtId="38" fontId="4" fillId="4" borderId="25" xfId="1" applyFont="1" applyFill="1" applyBorder="1"/>
    <xf numFmtId="38" fontId="4" fillId="0" borderId="22" xfId="1" applyFont="1" applyBorder="1"/>
    <xf numFmtId="0" fontId="4" fillId="0" borderId="24" xfId="0" applyFont="1" applyBorder="1"/>
    <xf numFmtId="38" fontId="4" fillId="4" borderId="26" xfId="1" applyFont="1" applyFill="1" applyBorder="1"/>
    <xf numFmtId="38" fontId="4" fillId="5" borderId="27" xfId="1" applyFont="1" applyFill="1" applyBorder="1"/>
    <xf numFmtId="38" fontId="4" fillId="0" borderId="23" xfId="1" applyFont="1" applyBorder="1"/>
    <xf numFmtId="38" fontId="4" fillId="4" borderId="22" xfId="1" applyFont="1" applyFill="1" applyBorder="1"/>
    <xf numFmtId="38" fontId="4" fillId="0" borderId="22" xfId="1" applyFont="1" applyBorder="1" applyAlignment="1">
      <alignment horizontal="right"/>
    </xf>
    <xf numFmtId="38" fontId="4" fillId="0" borderId="22" xfId="1" applyFont="1" applyFill="1" applyBorder="1"/>
    <xf numFmtId="38" fontId="4" fillId="3" borderId="22" xfId="1" applyFont="1" applyFill="1" applyBorder="1"/>
    <xf numFmtId="38" fontId="4" fillId="3" borderId="23" xfId="1" applyFont="1" applyFill="1" applyBorder="1"/>
    <xf numFmtId="0" fontId="4" fillId="5" borderId="28" xfId="0" applyFont="1" applyFill="1" applyBorder="1" applyAlignment="1">
      <alignment horizontal="left"/>
    </xf>
    <xf numFmtId="38" fontId="4" fillId="5" borderId="29" xfId="1" applyFont="1" applyFill="1" applyBorder="1" applyAlignment="1">
      <alignment horizontal="right"/>
    </xf>
    <xf numFmtId="38" fontId="4" fillId="2" borderId="30" xfId="1" applyFont="1" applyFill="1" applyBorder="1" applyAlignment="1">
      <alignment horizontal="right"/>
    </xf>
    <xf numFmtId="38" fontId="4" fillId="0" borderId="29" xfId="1" applyFont="1" applyBorder="1" applyAlignment="1">
      <alignment horizontal="right"/>
    </xf>
    <xf numFmtId="38" fontId="4" fillId="0" borderId="31" xfId="1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32" xfId="0" applyBorder="1"/>
    <xf numFmtId="38" fontId="4" fillId="0" borderId="25" xfId="1" applyFont="1" applyBorder="1"/>
    <xf numFmtId="38" fontId="4" fillId="5" borderId="33" xfId="1" applyFont="1" applyFill="1" applyBorder="1"/>
    <xf numFmtId="0" fontId="4" fillId="0" borderId="34" xfId="0" applyFont="1" applyBorder="1"/>
    <xf numFmtId="38" fontId="4" fillId="4" borderId="35" xfId="1" applyFont="1" applyFill="1" applyBorder="1"/>
    <xf numFmtId="38" fontId="4" fillId="0" borderId="33" xfId="1" applyFont="1" applyBorder="1"/>
    <xf numFmtId="0" fontId="4" fillId="5" borderId="24" xfId="0" applyFont="1" applyFill="1" applyBorder="1" applyAlignment="1">
      <alignment horizontal="left"/>
    </xf>
    <xf numFmtId="0" fontId="0" fillId="0" borderId="34" xfId="0" applyBorder="1"/>
    <xf numFmtId="0" fontId="5" fillId="0" borderId="9" xfId="0" applyFont="1" applyBorder="1"/>
    <xf numFmtId="0" fontId="0" fillId="0" borderId="21" xfId="0" applyBorder="1"/>
    <xf numFmtId="0" fontId="0" fillId="0" borderId="36" xfId="0" applyBorder="1"/>
    <xf numFmtId="0" fontId="0" fillId="0" borderId="2" xfId="0" applyBorder="1"/>
    <xf numFmtId="0" fontId="0" fillId="0" borderId="22" xfId="0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5" borderId="49" xfId="0" applyFont="1" applyFill="1" applyBorder="1" applyAlignment="1">
      <alignment horizontal="left"/>
    </xf>
    <xf numFmtId="0" fontId="0" fillId="5" borderId="50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/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51" xfId="0" applyBorder="1" applyAlignment="1"/>
    <xf numFmtId="3" fontId="0" fillId="0" borderId="51" xfId="0" applyNumberFormat="1" applyBorder="1"/>
    <xf numFmtId="0" fontId="0" fillId="7" borderId="1" xfId="0" applyFill="1" applyBorder="1"/>
    <xf numFmtId="0" fontId="0" fillId="7" borderId="2" xfId="0" applyFill="1" applyBorder="1"/>
    <xf numFmtId="0" fontId="0" fillId="7" borderId="51" xfId="0" applyFill="1" applyBorder="1"/>
    <xf numFmtId="0" fontId="4" fillId="6" borderId="5" xfId="0" applyFont="1" applyFill="1" applyBorder="1"/>
    <xf numFmtId="0" fontId="4" fillId="6" borderId="6" xfId="0" applyFont="1" applyFill="1" applyBorder="1"/>
    <xf numFmtId="38" fontId="4" fillId="6" borderId="53" xfId="1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54" xfId="0" applyBorder="1"/>
    <xf numFmtId="0" fontId="0" fillId="6" borderId="0" xfId="0" applyFill="1" applyBorder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24" xfId="0" applyFont="1" applyBorder="1" applyAlignment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24" xfId="0" applyFont="1" applyBorder="1" applyAlignment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24" xfId="0" applyFont="1" applyBorder="1" applyAlignment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0" fillId="0" borderId="22" xfId="1" applyFont="1" applyBorder="1"/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4" fillId="7" borderId="30" xfId="1" applyFont="1" applyFill="1" applyBorder="1" applyAlignment="1">
      <alignment horizontal="right"/>
    </xf>
    <xf numFmtId="0" fontId="4" fillId="7" borderId="5" xfId="0" applyFont="1" applyFill="1" applyBorder="1"/>
    <xf numFmtId="0" fontId="4" fillId="7" borderId="6" xfId="0" applyFont="1" applyFill="1" applyBorder="1"/>
    <xf numFmtId="38" fontId="4" fillId="7" borderId="53" xfId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28" xfId="0" applyFont="1" applyBorder="1" applyAlignment="1"/>
    <xf numFmtId="0" fontId="1" fillId="0" borderId="15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4" fillId="0" borderId="39" xfId="0" applyFont="1" applyBorder="1" applyAlignment="1"/>
    <xf numFmtId="0" fontId="4" fillId="0" borderId="38" xfId="0" applyFont="1" applyBorder="1" applyAlignment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6" borderId="32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1" fillId="2" borderId="28" xfId="0" applyFont="1" applyFill="1" applyBorder="1" applyAlignment="1"/>
    <xf numFmtId="0" fontId="1" fillId="2" borderId="15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3" borderId="42" xfId="0" applyFont="1" applyFill="1" applyBorder="1" applyAlignment="1"/>
    <xf numFmtId="0" fontId="4" fillId="3" borderId="13" xfId="0" applyFont="1" applyFill="1" applyBorder="1" applyAlignment="1"/>
    <xf numFmtId="0" fontId="4" fillId="0" borderId="2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40" xfId="0" applyFont="1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0" fontId="4" fillId="0" borderId="34" xfId="0" applyFont="1" applyBorder="1" applyAlignment="1"/>
    <xf numFmtId="0" fontId="0" fillId="0" borderId="9" xfId="0" applyBorder="1" applyAlignment="1"/>
    <xf numFmtId="0" fontId="0" fillId="0" borderId="9" xfId="0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5" borderId="42" xfId="0" applyFont="1" applyFill="1" applyBorder="1" applyAlignment="1"/>
    <xf numFmtId="0" fontId="0" fillId="5" borderId="13" xfId="0" applyFill="1" applyBorder="1" applyAlignme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47" xfId="0" applyFont="1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4" fillId="5" borderId="4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34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4" xfId="0" applyFont="1" applyBorder="1" applyAlignment="1"/>
    <xf numFmtId="0" fontId="4" fillId="0" borderId="6" xfId="0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/>
    <xf numFmtId="0" fontId="4" fillId="0" borderId="1" xfId="0" applyFont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4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4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6" borderId="52" xfId="0" applyFont="1" applyFill="1" applyBorder="1" applyAlignment="1"/>
    <xf numFmtId="0" fontId="1" fillId="6" borderId="48" xfId="0" applyFont="1" applyFill="1" applyBorder="1" applyAlignment="1"/>
    <xf numFmtId="0" fontId="8" fillId="0" borderId="1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" fillId="7" borderId="52" xfId="0" applyFont="1" applyFill="1" applyBorder="1" applyAlignment="1"/>
    <xf numFmtId="0" fontId="1" fillId="7" borderId="48" xfId="0" applyFont="1" applyFill="1" applyBorder="1" applyAlignment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3" zoomScaleNormal="100" workbookViewId="0">
      <selection activeCell="N11" sqref="N11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74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84"/>
      <c r="J2" s="1"/>
      <c r="K2" s="1"/>
      <c r="L2" s="1"/>
      <c r="M2" s="1"/>
      <c r="N2" s="1"/>
      <c r="O2" s="84"/>
    </row>
    <row r="3" spans="2:16" ht="15.75" customHeight="1">
      <c r="B3" s="694" t="s">
        <v>84</v>
      </c>
      <c r="C3" s="694"/>
      <c r="D3" s="694"/>
      <c r="E3" s="694"/>
      <c r="F3" s="694"/>
      <c r="G3" s="34"/>
      <c r="H3" s="34"/>
      <c r="J3" s="694" t="s">
        <v>83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79" t="s">
        <v>14</v>
      </c>
      <c r="E7" s="80"/>
      <c r="F7" s="46">
        <v>3986</v>
      </c>
      <c r="G7"/>
      <c r="J7" s="672" t="s">
        <v>71</v>
      </c>
      <c r="K7" s="673"/>
      <c r="L7" s="79"/>
      <c r="M7" s="80"/>
      <c r="N7" s="46"/>
    </row>
    <row r="8" spans="2:16" ht="16.5" customHeight="1">
      <c r="B8" s="47"/>
      <c r="C8" s="5"/>
      <c r="D8" s="79" t="s">
        <v>13</v>
      </c>
      <c r="E8" s="83"/>
      <c r="F8" s="46">
        <v>60100</v>
      </c>
      <c r="G8"/>
      <c r="J8" s="72"/>
      <c r="K8" s="73"/>
      <c r="L8" s="79" t="s">
        <v>59</v>
      </c>
      <c r="M8" s="80"/>
      <c r="N8" s="46">
        <v>6000</v>
      </c>
    </row>
    <row r="9" spans="2:16" ht="16.5" customHeight="1">
      <c r="B9" s="64"/>
      <c r="C9" s="17"/>
      <c r="D9" s="4" t="s">
        <v>15</v>
      </c>
      <c r="E9" s="83"/>
      <c r="F9" s="53">
        <v>0</v>
      </c>
      <c r="G9"/>
      <c r="J9" s="701"/>
      <c r="K9" s="702"/>
      <c r="L9" s="32" t="s">
        <v>63</v>
      </c>
      <c r="M9" s="33"/>
      <c r="N9" s="48">
        <f>SUM(N7:N8)</f>
        <v>6000</v>
      </c>
    </row>
    <row r="10" spans="2:16" ht="16.5" customHeight="1">
      <c r="B10" s="692"/>
      <c r="C10" s="693"/>
      <c r="D10" s="20" t="s">
        <v>16</v>
      </c>
      <c r="E10" s="8"/>
      <c r="F10" s="53">
        <v>0</v>
      </c>
      <c r="G10"/>
      <c r="J10" s="682"/>
      <c r="K10" s="683"/>
      <c r="L10" s="79" t="s">
        <v>60</v>
      </c>
      <c r="M10" s="80"/>
      <c r="N10" s="49">
        <v>89512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680" t="s">
        <v>73</v>
      </c>
      <c r="E12" s="681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64086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89512</v>
      </c>
    </row>
    <row r="15" spans="2:16" ht="16.5" customHeight="1" thickBot="1">
      <c r="B15" s="50"/>
      <c r="C15" s="14"/>
      <c r="D15" s="680" t="s">
        <v>93</v>
      </c>
      <c r="E15" s="681"/>
      <c r="F15" s="66">
        <v>1000</v>
      </c>
      <c r="G15"/>
      <c r="J15" s="686" t="s">
        <v>4</v>
      </c>
      <c r="K15" s="687"/>
      <c r="L15" s="40"/>
      <c r="M15" s="41"/>
      <c r="N15" s="52">
        <f>N9+N14</f>
        <v>95512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1000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65086</v>
      </c>
      <c r="G18"/>
      <c r="J18" s="47"/>
      <c r="L18" s="653" t="s">
        <v>5</v>
      </c>
      <c r="M18" s="655"/>
      <c r="N18" s="49">
        <v>2400</v>
      </c>
    </row>
    <row r="19" spans="2:16" ht="16.5" customHeight="1" thickTop="1">
      <c r="B19" s="68" t="s">
        <v>18</v>
      </c>
      <c r="C19" s="9"/>
      <c r="D19" s="79" t="s">
        <v>19</v>
      </c>
      <c r="E19" s="80"/>
      <c r="F19" s="49"/>
      <c r="G19"/>
      <c r="J19" s="85"/>
      <c r="K19" s="87"/>
      <c r="L19" s="653" t="s">
        <v>9</v>
      </c>
      <c r="M19" s="655"/>
      <c r="N19" s="49">
        <v>58736</v>
      </c>
    </row>
    <row r="20" spans="2:16" ht="16.5" customHeight="1">
      <c r="B20" s="672" t="s">
        <v>26</v>
      </c>
      <c r="C20" s="673"/>
      <c r="D20" s="653" t="s">
        <v>20</v>
      </c>
      <c r="E20" s="654"/>
      <c r="F20" s="49">
        <v>0</v>
      </c>
      <c r="G20"/>
      <c r="J20" s="86"/>
      <c r="K20" s="87"/>
      <c r="L20" s="653" t="s">
        <v>64</v>
      </c>
      <c r="M20" s="655"/>
      <c r="N20" s="49">
        <v>0</v>
      </c>
      <c r="P20" s="36"/>
    </row>
    <row r="21" spans="2:16" ht="16.5" customHeight="1">
      <c r="B21" s="85"/>
      <c r="C21" s="87"/>
      <c r="D21" s="653" t="s">
        <v>21</v>
      </c>
      <c r="E21" s="654"/>
      <c r="F21" s="49">
        <v>321353</v>
      </c>
      <c r="G21"/>
      <c r="J21" s="86"/>
      <c r="K21" s="87"/>
      <c r="L21" s="79" t="s">
        <v>10</v>
      </c>
      <c r="M21" s="80"/>
      <c r="N21" s="55">
        <v>9217</v>
      </c>
    </row>
    <row r="22" spans="2:16" ht="16.5" customHeight="1">
      <c r="B22" s="86"/>
      <c r="C22" s="87"/>
      <c r="D22" s="653" t="s">
        <v>22</v>
      </c>
      <c r="E22" s="654"/>
      <c r="F22" s="49">
        <v>78000</v>
      </c>
      <c r="G22"/>
      <c r="J22" s="86"/>
      <c r="K22" s="87"/>
      <c r="L22" s="653" t="s">
        <v>65</v>
      </c>
      <c r="M22" s="655"/>
      <c r="N22" s="56">
        <v>5000</v>
      </c>
    </row>
    <row r="23" spans="2:16" ht="16.5" customHeight="1" thickBot="1">
      <c r="B23" s="86"/>
      <c r="C23" s="87"/>
      <c r="D23" s="662" t="s">
        <v>45</v>
      </c>
      <c r="E23" s="674"/>
      <c r="F23" s="66">
        <v>0</v>
      </c>
      <c r="G23"/>
      <c r="J23" s="86"/>
      <c r="K23" s="87"/>
      <c r="L23" s="23" t="s">
        <v>66</v>
      </c>
      <c r="M23" s="81"/>
      <c r="N23" s="57">
        <f>SUM(N17:N22)</f>
        <v>75353</v>
      </c>
    </row>
    <row r="24" spans="2:16" ht="16.5" customHeight="1" thickTop="1">
      <c r="B24" s="86"/>
      <c r="C24" s="87"/>
      <c r="D24" s="670" t="s">
        <v>46</v>
      </c>
      <c r="E24" s="671"/>
      <c r="F24" s="69">
        <f>SUM(F20:F23)</f>
        <v>399353</v>
      </c>
      <c r="G24"/>
      <c r="J24" s="675" t="s">
        <v>69</v>
      </c>
      <c r="K24" s="676"/>
      <c r="L24" s="79" t="s">
        <v>6</v>
      </c>
      <c r="M24" s="80"/>
      <c r="N24" s="49">
        <v>0</v>
      </c>
    </row>
    <row r="25" spans="2:16" ht="16.5" customHeight="1">
      <c r="B25" s="86"/>
      <c r="C25" s="87"/>
      <c r="D25" s="653" t="s">
        <v>23</v>
      </c>
      <c r="E25" s="654"/>
      <c r="F25" s="49"/>
      <c r="G25"/>
      <c r="J25" s="47"/>
      <c r="L25" s="82" t="s">
        <v>8</v>
      </c>
      <c r="M25" s="7"/>
      <c r="N25" s="53">
        <v>0</v>
      </c>
    </row>
    <row r="26" spans="2:16" ht="16.5" customHeight="1">
      <c r="B26" s="86"/>
      <c r="C26" s="87"/>
      <c r="D26" s="653" t="s">
        <v>25</v>
      </c>
      <c r="E26" s="654"/>
      <c r="F26" s="49">
        <v>339350</v>
      </c>
      <c r="G26"/>
      <c r="J26" s="86"/>
      <c r="K26" s="87"/>
      <c r="L26" s="39" t="s">
        <v>68</v>
      </c>
      <c r="M26" s="7"/>
      <c r="N26" s="53">
        <v>0</v>
      </c>
    </row>
    <row r="27" spans="2:16" ht="16.5" customHeight="1">
      <c r="B27" s="86"/>
      <c r="C27" s="87"/>
      <c r="D27" s="653" t="s">
        <v>28</v>
      </c>
      <c r="E27" s="654"/>
      <c r="F27" s="49">
        <v>171000</v>
      </c>
      <c r="G27"/>
      <c r="J27" s="86"/>
      <c r="K27" s="87"/>
      <c r="L27" s="39" t="s">
        <v>7</v>
      </c>
      <c r="M27" s="7"/>
      <c r="N27" s="53">
        <v>0</v>
      </c>
    </row>
    <row r="28" spans="2:16" ht="16.5" customHeight="1">
      <c r="B28" s="86"/>
      <c r="C28" s="87"/>
      <c r="D28" s="79" t="s">
        <v>24</v>
      </c>
      <c r="E28" s="83"/>
      <c r="F28" s="49">
        <v>0</v>
      </c>
      <c r="G28"/>
      <c r="J28" s="86"/>
      <c r="K28" s="78"/>
      <c r="L28" s="653" t="s">
        <v>81</v>
      </c>
      <c r="M28" s="655"/>
      <c r="N28" s="53">
        <v>0</v>
      </c>
    </row>
    <row r="29" spans="2:16" ht="16.5" customHeight="1" thickBot="1">
      <c r="B29" s="86"/>
      <c r="C29" s="87"/>
      <c r="D29" s="79" t="s">
        <v>29</v>
      </c>
      <c r="E29" s="83"/>
      <c r="F29" s="49">
        <v>0</v>
      </c>
      <c r="G29"/>
      <c r="J29" s="47"/>
      <c r="K29" s="75"/>
      <c r="L29" s="666" t="s">
        <v>67</v>
      </c>
      <c r="M29" s="667"/>
      <c r="N29" s="58">
        <f>SUM(N24:N28)</f>
        <v>0</v>
      </c>
    </row>
    <row r="30" spans="2:16" ht="16.5" customHeight="1" thickTop="1" thickBot="1">
      <c r="B30" s="668"/>
      <c r="C30" s="669"/>
      <c r="D30" s="670" t="s">
        <v>47</v>
      </c>
      <c r="E30" s="671"/>
      <c r="F30" s="69">
        <f>SUM(F26:F29)</f>
        <v>510350</v>
      </c>
      <c r="G30"/>
      <c r="J30" s="59" t="s">
        <v>53</v>
      </c>
      <c r="K30" s="38"/>
      <c r="L30" s="27"/>
      <c r="M30" s="28"/>
      <c r="N30" s="60">
        <f>N23+N29</f>
        <v>75353</v>
      </c>
    </row>
    <row r="31" spans="2:16" ht="16.5" customHeight="1" thickTop="1" thickBot="1">
      <c r="B31" s="672" t="s">
        <v>27</v>
      </c>
      <c r="C31" s="673"/>
      <c r="D31" s="653" t="s">
        <v>30</v>
      </c>
      <c r="E31" s="654"/>
      <c r="F31" s="49"/>
      <c r="G31"/>
      <c r="J31" s="660" t="s">
        <v>50</v>
      </c>
      <c r="K31" s="661"/>
      <c r="L31" s="18"/>
      <c r="M31" s="19"/>
      <c r="N31" s="61">
        <f>N15-N30</f>
        <v>20159</v>
      </c>
    </row>
    <row r="32" spans="2:16" ht="16.5" customHeight="1" thickTop="1" thickBot="1">
      <c r="B32" s="86"/>
      <c r="C32" s="87"/>
      <c r="D32" s="653" t="s">
        <v>31</v>
      </c>
      <c r="E32" s="654"/>
      <c r="F32" s="49">
        <v>8683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653" t="s">
        <v>32</v>
      </c>
      <c r="E33" s="654"/>
      <c r="F33" s="49">
        <v>116674</v>
      </c>
      <c r="G33"/>
      <c r="J33" s="649" t="s">
        <v>49</v>
      </c>
      <c r="K33" s="650"/>
      <c r="L33" s="651"/>
      <c r="M33" s="652"/>
      <c r="N33" s="63">
        <f>N31+N32</f>
        <v>3657497</v>
      </c>
    </row>
    <row r="34" spans="2:15" ht="16.5" customHeight="1">
      <c r="B34" s="86"/>
      <c r="C34" s="87"/>
      <c r="D34" s="79" t="s">
        <v>33</v>
      </c>
      <c r="E34" s="80"/>
      <c r="F34" s="55">
        <v>36347</v>
      </c>
      <c r="G34"/>
    </row>
    <row r="35" spans="2:15" ht="16.5" customHeight="1">
      <c r="B35" s="86"/>
      <c r="C35" s="87"/>
      <c r="D35" s="653" t="s">
        <v>34</v>
      </c>
      <c r="E35" s="654"/>
      <c r="F35" s="56">
        <v>32400</v>
      </c>
      <c r="G35"/>
    </row>
    <row r="36" spans="2:15" ht="16.5" customHeight="1">
      <c r="B36" s="86"/>
      <c r="C36" s="87"/>
      <c r="D36" s="79" t="s">
        <v>35</v>
      </c>
      <c r="E36" s="80"/>
      <c r="F36" s="49">
        <v>0</v>
      </c>
      <c r="G36" s="11"/>
      <c r="O36" s="11"/>
    </row>
    <row r="37" spans="2:15" ht="16.5" customHeight="1">
      <c r="B37" s="86"/>
      <c r="C37" s="87"/>
      <c r="D37" s="79" t="s">
        <v>36</v>
      </c>
      <c r="E37" s="80"/>
      <c r="F37" s="49">
        <v>2484</v>
      </c>
      <c r="G37"/>
    </row>
    <row r="38" spans="2:15" ht="16.5" customHeight="1">
      <c r="B38" s="86"/>
      <c r="C38" s="87"/>
      <c r="D38" s="79" t="s">
        <v>37</v>
      </c>
      <c r="E38" s="80"/>
      <c r="F38" s="49">
        <v>117803</v>
      </c>
      <c r="G38"/>
    </row>
    <row r="39" spans="2:15" ht="16.5" customHeight="1">
      <c r="B39" s="86"/>
      <c r="C39" s="87"/>
      <c r="D39" s="82" t="s">
        <v>38</v>
      </c>
      <c r="E39" s="7"/>
      <c r="F39" s="53">
        <v>76049</v>
      </c>
      <c r="G39"/>
    </row>
    <row r="40" spans="2:15" ht="16.5" customHeight="1">
      <c r="B40" s="86"/>
      <c r="C40" s="87"/>
      <c r="D40" s="653" t="s">
        <v>39</v>
      </c>
      <c r="E40" s="654"/>
      <c r="F40" s="53">
        <v>0</v>
      </c>
      <c r="G40"/>
    </row>
    <row r="41" spans="2:15" ht="16.5" customHeight="1">
      <c r="B41" s="86"/>
      <c r="C41" s="87"/>
      <c r="D41" s="653" t="s">
        <v>40</v>
      </c>
      <c r="E41" s="654"/>
      <c r="F41" s="53">
        <v>200</v>
      </c>
      <c r="G41"/>
    </row>
    <row r="42" spans="2:15" ht="16.5" customHeight="1">
      <c r="B42" s="86"/>
      <c r="C42" s="87"/>
      <c r="D42" s="653" t="s">
        <v>41</v>
      </c>
      <c r="E42" s="654"/>
      <c r="F42" s="53">
        <v>10990</v>
      </c>
      <c r="G42"/>
    </row>
    <row r="43" spans="2:15" ht="16.5" customHeight="1">
      <c r="B43" s="86"/>
      <c r="C43" s="87"/>
      <c r="D43" s="82" t="s">
        <v>42</v>
      </c>
      <c r="E43" s="7"/>
      <c r="F43" s="53">
        <v>46543</v>
      </c>
      <c r="G43"/>
    </row>
    <row r="44" spans="2:15" ht="16.5" customHeight="1">
      <c r="B44" s="86"/>
      <c r="C44" s="87"/>
      <c r="D44" s="4" t="s">
        <v>43</v>
      </c>
      <c r="E44" s="4"/>
      <c r="F44" s="49">
        <v>22173</v>
      </c>
      <c r="G44"/>
    </row>
    <row r="45" spans="2:15" ht="16.5" customHeight="1">
      <c r="B45" s="86"/>
      <c r="C45" s="87"/>
      <c r="D45" s="653" t="s">
        <v>44</v>
      </c>
      <c r="E45" s="654"/>
      <c r="F45" s="49">
        <v>0</v>
      </c>
      <c r="G45"/>
    </row>
    <row r="46" spans="2:15" ht="16.5" customHeight="1">
      <c r="B46" s="86"/>
      <c r="C46" s="87"/>
      <c r="D46" s="664" t="s">
        <v>11</v>
      </c>
      <c r="E46" s="665"/>
      <c r="F46" s="66">
        <v>0</v>
      </c>
      <c r="G46"/>
    </row>
    <row r="47" spans="2:15" ht="16.5" customHeight="1">
      <c r="B47" s="86"/>
      <c r="C47" s="87"/>
      <c r="D47" s="662" t="s">
        <v>12</v>
      </c>
      <c r="E47" s="663"/>
      <c r="F47" s="66">
        <v>0</v>
      </c>
      <c r="G47"/>
    </row>
    <row r="48" spans="2:15" ht="16.5" customHeight="1">
      <c r="B48" s="86"/>
      <c r="C48" s="87"/>
      <c r="D48" s="653" t="s">
        <v>60</v>
      </c>
      <c r="E48" s="654"/>
      <c r="F48" s="49">
        <v>0</v>
      </c>
      <c r="G48"/>
    </row>
    <row r="49" spans="2:7" ht="16.5" customHeight="1">
      <c r="B49" s="86"/>
      <c r="C49" s="87"/>
      <c r="D49" s="653" t="s">
        <v>94</v>
      </c>
      <c r="E49" s="655"/>
      <c r="F49" s="49">
        <v>36000</v>
      </c>
      <c r="G49"/>
    </row>
    <row r="50" spans="2:7" ht="16.5" customHeight="1" thickBot="1">
      <c r="B50" s="86"/>
      <c r="C50" s="87"/>
      <c r="D50" s="653" t="s">
        <v>79</v>
      </c>
      <c r="E50" s="655"/>
      <c r="F50" s="70">
        <v>0</v>
      </c>
      <c r="G50"/>
    </row>
    <row r="51" spans="2:7" ht="16.5" customHeight="1" thickTop="1" thickBot="1">
      <c r="B51" s="656"/>
      <c r="C51" s="657"/>
      <c r="D51" s="658" t="s">
        <v>52</v>
      </c>
      <c r="E51" s="659"/>
      <c r="F51" s="51">
        <f>SUM(F32:F50)</f>
        <v>506346</v>
      </c>
      <c r="G51"/>
    </row>
    <row r="52" spans="2:7" ht="16.5" customHeight="1" thickTop="1" thickBot="1">
      <c r="B52" s="71" t="s">
        <v>53</v>
      </c>
      <c r="C52" s="26"/>
      <c r="D52" s="27"/>
      <c r="E52" s="28"/>
      <c r="F52" s="60">
        <f>F24+F30+F51</f>
        <v>1416049</v>
      </c>
      <c r="G52"/>
    </row>
    <row r="53" spans="2:7" ht="16.5" customHeight="1" thickTop="1" thickBot="1">
      <c r="B53" s="660" t="s">
        <v>50</v>
      </c>
      <c r="C53" s="661"/>
      <c r="D53" s="18"/>
      <c r="E53" s="19"/>
      <c r="F53" s="61">
        <f>F18-F52</f>
        <v>-1350963</v>
      </c>
      <c r="G53"/>
    </row>
    <row r="54" spans="2:7" ht="16.5" customHeight="1" thickTop="1" thickBot="1">
      <c r="B54" s="647" t="s">
        <v>48</v>
      </c>
      <c r="C54" s="648"/>
      <c r="D54" s="12"/>
      <c r="E54" s="13"/>
      <c r="F54" s="62">
        <v>36373224</v>
      </c>
      <c r="G54"/>
    </row>
    <row r="55" spans="2:7" ht="16.5" customHeight="1" thickTop="1" thickBot="1">
      <c r="B55" s="649" t="s">
        <v>49</v>
      </c>
      <c r="C55" s="650"/>
      <c r="D55" s="651"/>
      <c r="E55" s="652"/>
      <c r="F55" s="63">
        <f>F53+F54</f>
        <v>35022261</v>
      </c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D71" s="14"/>
      <c r="E71" s="14"/>
      <c r="F71" s="15"/>
      <c r="G71" s="15"/>
    </row>
    <row r="72" spans="2:7" ht="14.25" customHeight="1">
      <c r="B72" s="14"/>
      <c r="C72" s="14"/>
      <c r="D72" s="14"/>
      <c r="E72" s="14"/>
      <c r="F72" s="15"/>
      <c r="G72" s="15"/>
    </row>
    <row r="73" spans="2:7" ht="14.25" customHeight="1">
      <c r="B73" s="14"/>
      <c r="C73" s="14"/>
      <c r="D73" s="14"/>
      <c r="E73" s="14"/>
      <c r="F73" s="15"/>
      <c r="G73" s="15"/>
    </row>
    <row r="74" spans="2:7" ht="14.25" customHeight="1">
      <c r="B74" s="14"/>
      <c r="C74" s="14"/>
    </row>
  </sheetData>
  <mergeCells count="68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D27:E27"/>
    <mergeCell ref="L19:M19"/>
    <mergeCell ref="B20:C20"/>
    <mergeCell ref="D20:E20"/>
    <mergeCell ref="L20:M20"/>
    <mergeCell ref="D21:E21"/>
    <mergeCell ref="D22:E22"/>
    <mergeCell ref="L22:M22"/>
    <mergeCell ref="D23:E23"/>
    <mergeCell ref="D24:E24"/>
    <mergeCell ref="J24:K24"/>
    <mergeCell ref="D25:E25"/>
    <mergeCell ref="D26:E26"/>
    <mergeCell ref="L33:M33"/>
    <mergeCell ref="D35:E35"/>
    <mergeCell ref="L28:M28"/>
    <mergeCell ref="L29:M29"/>
    <mergeCell ref="B30:C30"/>
    <mergeCell ref="D30:E30"/>
    <mergeCell ref="B31:C31"/>
    <mergeCell ref="D31:E31"/>
    <mergeCell ref="J31:K31"/>
    <mergeCell ref="D47:E47"/>
    <mergeCell ref="D32:E32"/>
    <mergeCell ref="J32:K32"/>
    <mergeCell ref="D33:E33"/>
    <mergeCell ref="J33:K33"/>
    <mergeCell ref="D40:E40"/>
    <mergeCell ref="D41:E41"/>
    <mergeCell ref="D42:E42"/>
    <mergeCell ref="D45:E45"/>
    <mergeCell ref="D46:E46"/>
    <mergeCell ref="B54:C54"/>
    <mergeCell ref="B55:C55"/>
    <mergeCell ref="D55:E55"/>
    <mergeCell ref="D48:E48"/>
    <mergeCell ref="D49:E49"/>
    <mergeCell ref="D50:E50"/>
    <mergeCell ref="B51:C51"/>
    <mergeCell ref="D51:E51"/>
    <mergeCell ref="B53:C53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28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57"/>
      <c r="J2" s="1"/>
      <c r="K2" s="1"/>
      <c r="L2" s="1"/>
      <c r="M2" s="1"/>
      <c r="N2" s="1"/>
      <c r="O2" s="157"/>
    </row>
    <row r="3" spans="2:16" ht="15.75" customHeight="1">
      <c r="B3" s="694" t="s">
        <v>107</v>
      </c>
      <c r="C3" s="694"/>
      <c r="D3" s="694"/>
      <c r="E3" s="694"/>
      <c r="F3" s="694"/>
      <c r="G3" s="34"/>
      <c r="H3" s="34"/>
      <c r="J3" s="694" t="s">
        <v>108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53" t="s">
        <v>14</v>
      </c>
      <c r="E7" s="154"/>
      <c r="F7" s="46">
        <v>35256918</v>
      </c>
      <c r="G7"/>
      <c r="J7" s="672" t="s">
        <v>71</v>
      </c>
      <c r="K7" s="673"/>
      <c r="L7" s="153"/>
      <c r="M7" s="154"/>
      <c r="N7" s="46"/>
    </row>
    <row r="8" spans="2:16" ht="16.5" customHeight="1">
      <c r="B8" s="47"/>
      <c r="C8" s="5"/>
      <c r="D8" s="153" t="s">
        <v>13</v>
      </c>
      <c r="E8" s="155"/>
      <c r="F8" s="46">
        <v>1406500</v>
      </c>
      <c r="G8"/>
      <c r="J8" s="72"/>
      <c r="K8" s="73"/>
      <c r="L8" s="153" t="s">
        <v>59</v>
      </c>
      <c r="M8" s="154"/>
      <c r="N8" s="46">
        <v>228000</v>
      </c>
    </row>
    <row r="9" spans="2:16" ht="16.5" customHeight="1">
      <c r="B9" s="64"/>
      <c r="C9" s="17"/>
      <c r="D9" s="4" t="s">
        <v>15</v>
      </c>
      <c r="E9" s="155"/>
      <c r="F9" s="53">
        <v>359000</v>
      </c>
      <c r="G9"/>
      <c r="J9" s="701"/>
      <c r="K9" s="702"/>
      <c r="L9" s="32" t="s">
        <v>63</v>
      </c>
      <c r="M9" s="33"/>
      <c r="N9" s="48">
        <f>SUM(N7:N8)</f>
        <v>228000</v>
      </c>
    </row>
    <row r="10" spans="2:16" ht="16.5" customHeight="1">
      <c r="B10" s="692"/>
      <c r="C10" s="693"/>
      <c r="D10" s="20" t="s">
        <v>16</v>
      </c>
      <c r="E10" s="8"/>
      <c r="F10" s="53">
        <v>494000</v>
      </c>
      <c r="G10"/>
      <c r="J10" s="682"/>
      <c r="K10" s="683"/>
      <c r="L10" s="153" t="s">
        <v>60</v>
      </c>
      <c r="M10" s="154"/>
      <c r="N10" s="49">
        <v>393984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6831843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44348261</v>
      </c>
      <c r="G13"/>
      <c r="H13" s="16"/>
      <c r="J13" s="47"/>
      <c r="K13" s="37"/>
      <c r="L13" s="653" t="s">
        <v>61</v>
      </c>
      <c r="M13" s="654"/>
      <c r="N13" s="49">
        <v>369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525</v>
      </c>
      <c r="G14"/>
      <c r="I14" s="31"/>
      <c r="J14" s="50"/>
      <c r="K14" s="6"/>
      <c r="L14" s="684" t="s">
        <v>62</v>
      </c>
      <c r="M14" s="685"/>
      <c r="N14" s="51">
        <f>SUM(N10:N13)</f>
        <v>394353</v>
      </c>
    </row>
    <row r="15" spans="2:16" ht="16.5" customHeight="1" thickBot="1">
      <c r="B15" s="50"/>
      <c r="C15" s="14"/>
      <c r="D15" s="680" t="s">
        <v>56</v>
      </c>
      <c r="E15" s="681"/>
      <c r="F15" s="66">
        <v>29490</v>
      </c>
      <c r="G15"/>
      <c r="J15" s="686" t="s">
        <v>4</v>
      </c>
      <c r="K15" s="687"/>
      <c r="L15" s="40"/>
      <c r="M15" s="41"/>
      <c r="N15" s="52">
        <f>N9+N14</f>
        <v>622353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30015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44378276</v>
      </c>
      <c r="G18"/>
      <c r="J18" s="47"/>
      <c r="L18" s="653" t="s">
        <v>5</v>
      </c>
      <c r="M18" s="655"/>
      <c r="N18" s="49">
        <v>3300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27684850</v>
      </c>
      <c r="G19"/>
      <c r="J19" s="158"/>
      <c r="K19" s="161"/>
      <c r="L19" s="653" t="s">
        <v>9</v>
      </c>
      <c r="M19" s="655"/>
      <c r="N19" s="49">
        <v>178751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310907</v>
      </c>
      <c r="G20"/>
      <c r="J20" s="156"/>
      <c r="K20" s="161"/>
      <c r="L20" s="653" t="s">
        <v>64</v>
      </c>
      <c r="M20" s="655"/>
      <c r="N20" s="49">
        <v>101469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1379076</v>
      </c>
      <c r="G21"/>
      <c r="J21" s="156"/>
      <c r="K21" s="161"/>
      <c r="L21" s="153" t="s">
        <v>10</v>
      </c>
      <c r="M21" s="154"/>
      <c r="N21" s="55">
        <v>125550</v>
      </c>
    </row>
    <row r="22" spans="2:16" ht="16.5" customHeight="1">
      <c r="B22" s="156"/>
      <c r="C22" s="161"/>
      <c r="D22" s="653" t="s">
        <v>22</v>
      </c>
      <c r="E22" s="654"/>
      <c r="F22" s="49">
        <v>943404</v>
      </c>
      <c r="G22"/>
      <c r="J22" s="156"/>
      <c r="K22" s="161"/>
      <c r="L22" s="653" t="s">
        <v>65</v>
      </c>
      <c r="M22" s="655"/>
      <c r="N22" s="56">
        <v>22000</v>
      </c>
    </row>
    <row r="23" spans="2:16" ht="16.5" customHeight="1">
      <c r="B23" s="156"/>
      <c r="C23" s="161"/>
      <c r="D23" s="662" t="s">
        <v>45</v>
      </c>
      <c r="E23" s="674"/>
      <c r="F23" s="66">
        <v>12641</v>
      </c>
      <c r="G23"/>
      <c r="J23" s="156"/>
      <c r="K23" s="161"/>
      <c r="L23" s="23" t="s">
        <v>66</v>
      </c>
      <c r="M23" s="160"/>
      <c r="N23" s="57">
        <f>SUM(N17:N22)</f>
        <v>431070</v>
      </c>
    </row>
    <row r="24" spans="2:16" ht="16.5" customHeight="1">
      <c r="B24" s="156"/>
      <c r="C24" s="161"/>
      <c r="D24" s="653" t="s">
        <v>25</v>
      </c>
      <c r="E24" s="654"/>
      <c r="F24" s="49">
        <v>3044780</v>
      </c>
      <c r="G24"/>
      <c r="J24" s="675" t="s">
        <v>69</v>
      </c>
      <c r="K24" s="676"/>
      <c r="L24" s="153" t="s">
        <v>6</v>
      </c>
      <c r="M24" s="154"/>
      <c r="N24" s="49">
        <v>17660</v>
      </c>
    </row>
    <row r="25" spans="2:16" ht="16.5" customHeight="1">
      <c r="B25" s="156"/>
      <c r="C25" s="161"/>
      <c r="D25" s="653" t="s">
        <v>28</v>
      </c>
      <c r="E25" s="654"/>
      <c r="F25" s="49">
        <v>1650000</v>
      </c>
      <c r="G25"/>
      <c r="J25" s="47"/>
      <c r="L25" s="159" t="s">
        <v>8</v>
      </c>
      <c r="M25" s="7"/>
      <c r="N25" s="53">
        <v>38775</v>
      </c>
    </row>
    <row r="26" spans="2:16" ht="16.5" customHeight="1">
      <c r="B26" s="156"/>
      <c r="C26" s="161"/>
      <c r="D26" s="153" t="s">
        <v>24</v>
      </c>
      <c r="E26" s="155"/>
      <c r="F26" s="49">
        <v>15691</v>
      </c>
      <c r="G26"/>
      <c r="J26" s="156"/>
      <c r="K26" s="161"/>
      <c r="L26" s="39" t="s">
        <v>68</v>
      </c>
      <c r="M26" s="7"/>
      <c r="N26" s="53">
        <v>290</v>
      </c>
    </row>
    <row r="27" spans="2:16" ht="16.5" customHeight="1">
      <c r="B27" s="156"/>
      <c r="C27" s="161"/>
      <c r="D27" s="153" t="s">
        <v>29</v>
      </c>
      <c r="E27" s="155"/>
      <c r="F27" s="49">
        <v>30589</v>
      </c>
      <c r="G27"/>
      <c r="J27" s="156"/>
      <c r="K27" s="161"/>
      <c r="L27" s="39" t="s">
        <v>7</v>
      </c>
      <c r="M27" s="7"/>
      <c r="N27" s="53">
        <v>2100</v>
      </c>
    </row>
    <row r="28" spans="2:16" ht="16.5" customHeight="1">
      <c r="B28" s="156"/>
      <c r="C28" s="161"/>
      <c r="D28" s="653" t="s">
        <v>31</v>
      </c>
      <c r="E28" s="654"/>
      <c r="F28" s="49">
        <v>378016</v>
      </c>
      <c r="G28"/>
      <c r="J28" s="156"/>
      <c r="K28" s="78"/>
      <c r="L28" s="653" t="s">
        <v>81</v>
      </c>
      <c r="M28" s="655"/>
      <c r="N28" s="53">
        <v>100000</v>
      </c>
    </row>
    <row r="29" spans="2:16" ht="16.5" customHeight="1" thickBot="1">
      <c r="B29" s="156"/>
      <c r="C29" s="161"/>
      <c r="D29" s="653" t="s">
        <v>32</v>
      </c>
      <c r="E29" s="654"/>
      <c r="F29" s="49">
        <v>463762</v>
      </c>
      <c r="G29"/>
      <c r="J29" s="47"/>
      <c r="K29" s="75"/>
      <c r="L29" s="666" t="s">
        <v>67</v>
      </c>
      <c r="M29" s="667"/>
      <c r="N29" s="58">
        <f>SUM(N24:N28)</f>
        <v>158825</v>
      </c>
    </row>
    <row r="30" spans="2:16" ht="16.5" customHeight="1" thickTop="1" thickBot="1">
      <c r="B30" s="668"/>
      <c r="C30" s="669"/>
      <c r="D30" s="153" t="s">
        <v>33</v>
      </c>
      <c r="E30" s="154"/>
      <c r="F30" s="55">
        <v>236372</v>
      </c>
      <c r="G30"/>
      <c r="J30" s="59" t="s">
        <v>53</v>
      </c>
      <c r="K30" s="38"/>
      <c r="L30" s="27"/>
      <c r="M30" s="28"/>
      <c r="N30" s="60">
        <f>N23+N29</f>
        <v>589895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250319</v>
      </c>
      <c r="G31"/>
      <c r="J31" s="660" t="s">
        <v>50</v>
      </c>
      <c r="K31" s="661"/>
      <c r="L31" s="18"/>
      <c r="M31" s="19"/>
      <c r="N31" s="61">
        <f>N15-N30</f>
        <v>32458</v>
      </c>
    </row>
    <row r="32" spans="2:16" ht="16.5" customHeight="1" thickTop="1" thickBot="1">
      <c r="B32" s="156"/>
      <c r="C32" s="161"/>
      <c r="D32" s="153" t="s">
        <v>35</v>
      </c>
      <c r="E32" s="154"/>
      <c r="F32" s="49">
        <v>677174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53" t="s">
        <v>36</v>
      </c>
      <c r="E33" s="154"/>
      <c r="F33" s="49">
        <v>184692</v>
      </c>
      <c r="G33"/>
      <c r="J33" s="649" t="s">
        <v>49</v>
      </c>
      <c r="K33" s="650"/>
      <c r="L33" s="651"/>
      <c r="M33" s="652"/>
      <c r="N33" s="63">
        <f>N31+N32</f>
        <v>3669796</v>
      </c>
    </row>
    <row r="34" spans="2:15" ht="16.5" customHeight="1">
      <c r="B34" s="156"/>
      <c r="C34" s="161"/>
      <c r="D34" s="153" t="s">
        <v>37</v>
      </c>
      <c r="E34" s="154"/>
      <c r="F34" s="49">
        <v>737499</v>
      </c>
      <c r="G34"/>
    </row>
    <row r="35" spans="2:15" ht="16.5" customHeight="1">
      <c r="B35" s="156"/>
      <c r="C35" s="161"/>
      <c r="D35" s="159" t="s">
        <v>38</v>
      </c>
      <c r="E35" s="7"/>
      <c r="F35" s="53">
        <v>762595</v>
      </c>
      <c r="G35"/>
    </row>
    <row r="36" spans="2:15" ht="16.5" customHeight="1">
      <c r="B36" s="156"/>
      <c r="C36" s="161"/>
      <c r="D36" s="653" t="s">
        <v>39</v>
      </c>
      <c r="E36" s="654"/>
      <c r="F36" s="53">
        <v>563660</v>
      </c>
      <c r="G36" s="11"/>
      <c r="O36" s="11"/>
    </row>
    <row r="37" spans="2:15" ht="16.5" customHeight="1">
      <c r="B37" s="156"/>
      <c r="C37" s="161"/>
      <c r="D37" s="653" t="s">
        <v>40</v>
      </c>
      <c r="E37" s="654"/>
      <c r="F37" s="53">
        <v>344100</v>
      </c>
      <c r="G37"/>
    </row>
    <row r="38" spans="2:15" ht="16.5" customHeight="1">
      <c r="B38" s="156"/>
      <c r="C38" s="161"/>
      <c r="D38" s="653" t="s">
        <v>95</v>
      </c>
      <c r="E38" s="654"/>
      <c r="F38" s="53">
        <v>35440</v>
      </c>
      <c r="G38"/>
    </row>
    <row r="39" spans="2:15" ht="16.5" customHeight="1">
      <c r="B39" s="156"/>
      <c r="C39" s="161"/>
      <c r="D39" s="159" t="s">
        <v>42</v>
      </c>
      <c r="E39" s="7"/>
      <c r="F39" s="53">
        <v>329852</v>
      </c>
      <c r="G39"/>
    </row>
    <row r="40" spans="2:15" ht="16.5" customHeight="1">
      <c r="B40" s="156"/>
      <c r="C40" s="161"/>
      <c r="D40" s="4" t="s">
        <v>43</v>
      </c>
      <c r="E40" s="4"/>
      <c r="F40" s="49">
        <v>218813</v>
      </c>
      <c r="G40"/>
    </row>
    <row r="41" spans="2:15" ht="16.5" customHeight="1">
      <c r="B41" s="156"/>
      <c r="C41" s="161"/>
      <c r="D41" s="653" t="s">
        <v>44</v>
      </c>
      <c r="E41" s="654"/>
      <c r="F41" s="49">
        <v>0</v>
      </c>
      <c r="G41"/>
    </row>
    <row r="42" spans="2:15" ht="16.5" customHeight="1">
      <c r="B42" s="156"/>
      <c r="C42" s="161"/>
      <c r="D42" s="664" t="s">
        <v>11</v>
      </c>
      <c r="E42" s="665"/>
      <c r="F42" s="66">
        <v>112380</v>
      </c>
      <c r="G42"/>
    </row>
    <row r="43" spans="2:15" ht="16.5" customHeight="1">
      <c r="B43" s="156"/>
      <c r="C43" s="161"/>
      <c r="D43" s="662" t="s">
        <v>12</v>
      </c>
      <c r="E43" s="663"/>
      <c r="F43" s="66">
        <v>0</v>
      </c>
      <c r="G43"/>
    </row>
    <row r="44" spans="2:15" ht="16.5" customHeight="1">
      <c r="B44" s="156"/>
      <c r="C44" s="161"/>
      <c r="D44" s="653" t="s">
        <v>60</v>
      </c>
      <c r="E44" s="654"/>
      <c r="F44" s="49">
        <v>0</v>
      </c>
      <c r="G44"/>
    </row>
    <row r="45" spans="2:15" ht="16.5" customHeight="1">
      <c r="B45" s="156"/>
      <c r="C45" s="161"/>
      <c r="D45" s="653" t="s">
        <v>75</v>
      </c>
      <c r="E45" s="655"/>
      <c r="F45" s="49">
        <v>2840</v>
      </c>
      <c r="G45"/>
    </row>
    <row r="46" spans="2:15" ht="16.5" customHeight="1" thickBot="1">
      <c r="B46" s="156"/>
      <c r="C46" s="161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40369452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4008824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40382048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0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66"/>
      <c r="J2" s="1"/>
      <c r="K2" s="1"/>
      <c r="L2" s="1"/>
      <c r="M2" s="1"/>
      <c r="N2" s="1"/>
      <c r="O2" s="166"/>
    </row>
    <row r="3" spans="2:16" ht="15.75" customHeight="1">
      <c r="B3" s="694" t="s">
        <v>109</v>
      </c>
      <c r="C3" s="694"/>
      <c r="D3" s="694"/>
      <c r="E3" s="694"/>
      <c r="F3" s="694"/>
      <c r="G3" s="34"/>
      <c r="H3" s="34"/>
      <c r="J3" s="694" t="s">
        <v>110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62" t="s">
        <v>14</v>
      </c>
      <c r="E7" s="163"/>
      <c r="F7" s="46">
        <v>39418739</v>
      </c>
      <c r="G7"/>
      <c r="J7" s="672" t="s">
        <v>71</v>
      </c>
      <c r="K7" s="673"/>
      <c r="L7" s="162"/>
      <c r="M7" s="163"/>
      <c r="N7" s="46"/>
    </row>
    <row r="8" spans="2:16" ht="16.5" customHeight="1">
      <c r="B8" s="47"/>
      <c r="C8" s="5"/>
      <c r="D8" s="162" t="s">
        <v>13</v>
      </c>
      <c r="E8" s="164"/>
      <c r="F8" s="46">
        <v>1526650</v>
      </c>
      <c r="G8"/>
      <c r="J8" s="72"/>
      <c r="K8" s="73"/>
      <c r="L8" s="162" t="s">
        <v>59</v>
      </c>
      <c r="M8" s="163"/>
      <c r="N8" s="46">
        <v>230000</v>
      </c>
    </row>
    <row r="9" spans="2:16" ht="16.5" customHeight="1">
      <c r="B9" s="64"/>
      <c r="C9" s="17"/>
      <c r="D9" s="4" t="s">
        <v>15</v>
      </c>
      <c r="E9" s="164"/>
      <c r="F9" s="53">
        <v>491000</v>
      </c>
      <c r="G9"/>
      <c r="J9" s="701"/>
      <c r="K9" s="702"/>
      <c r="L9" s="32" t="s">
        <v>63</v>
      </c>
      <c r="M9" s="33"/>
      <c r="N9" s="48">
        <f>SUM(N7:N8)</f>
        <v>230000</v>
      </c>
    </row>
    <row r="10" spans="2:16" ht="16.5" customHeight="1">
      <c r="B10" s="692"/>
      <c r="C10" s="693"/>
      <c r="D10" s="20" t="s">
        <v>16</v>
      </c>
      <c r="E10" s="8"/>
      <c r="F10" s="53">
        <v>556725</v>
      </c>
      <c r="G10"/>
      <c r="J10" s="682"/>
      <c r="K10" s="683"/>
      <c r="L10" s="162" t="s">
        <v>60</v>
      </c>
      <c r="M10" s="163"/>
      <c r="N10" s="49">
        <v>534484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6786101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48779215</v>
      </c>
      <c r="G13"/>
      <c r="H13" s="16"/>
      <c r="J13" s="47"/>
      <c r="K13" s="37"/>
      <c r="L13" s="653" t="s">
        <v>61</v>
      </c>
      <c r="M13" s="654"/>
      <c r="N13" s="49">
        <v>369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525</v>
      </c>
      <c r="G14"/>
      <c r="I14" s="31"/>
      <c r="J14" s="50"/>
      <c r="K14" s="6"/>
      <c r="L14" s="684" t="s">
        <v>62</v>
      </c>
      <c r="M14" s="685"/>
      <c r="N14" s="51">
        <f>SUM(N10:N13)</f>
        <v>534853</v>
      </c>
    </row>
    <row r="15" spans="2:16" ht="16.5" customHeight="1" thickBot="1">
      <c r="B15" s="50"/>
      <c r="C15" s="14"/>
      <c r="D15" s="680" t="s">
        <v>56</v>
      </c>
      <c r="E15" s="681"/>
      <c r="F15" s="66">
        <v>29490</v>
      </c>
      <c r="G15"/>
      <c r="J15" s="686" t="s">
        <v>4</v>
      </c>
      <c r="K15" s="687"/>
      <c r="L15" s="40"/>
      <c r="M15" s="41"/>
      <c r="N15" s="52">
        <f>N9+N14</f>
        <v>764853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30015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48809230</v>
      </c>
      <c r="G18"/>
      <c r="J18" s="47"/>
      <c r="L18" s="653" t="s">
        <v>5</v>
      </c>
      <c r="M18" s="655"/>
      <c r="N18" s="49">
        <v>3300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30343226</v>
      </c>
      <c r="G19"/>
      <c r="J19" s="167"/>
      <c r="K19" s="170"/>
      <c r="L19" s="653" t="s">
        <v>9</v>
      </c>
      <c r="M19" s="655"/>
      <c r="N19" s="49">
        <v>178751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304086</v>
      </c>
      <c r="G20"/>
      <c r="J20" s="165"/>
      <c r="K20" s="170"/>
      <c r="L20" s="653" t="s">
        <v>64</v>
      </c>
      <c r="M20" s="655"/>
      <c r="N20" s="49">
        <v>101469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1893334</v>
      </c>
      <c r="G21"/>
      <c r="J21" s="165"/>
      <c r="K21" s="170"/>
      <c r="L21" s="162" t="s">
        <v>10</v>
      </c>
      <c r="M21" s="163"/>
      <c r="N21" s="55">
        <v>125550</v>
      </c>
    </row>
    <row r="22" spans="2:16" ht="16.5" customHeight="1">
      <c r="B22" s="165"/>
      <c r="C22" s="170"/>
      <c r="D22" s="653" t="s">
        <v>22</v>
      </c>
      <c r="E22" s="654"/>
      <c r="F22" s="49">
        <v>1028404</v>
      </c>
      <c r="G22"/>
      <c r="J22" s="165"/>
      <c r="K22" s="170"/>
      <c r="L22" s="653" t="s">
        <v>65</v>
      </c>
      <c r="M22" s="655"/>
      <c r="N22" s="56">
        <v>22000</v>
      </c>
    </row>
    <row r="23" spans="2:16" ht="16.5" customHeight="1">
      <c r="B23" s="165"/>
      <c r="C23" s="170"/>
      <c r="D23" s="662" t="s">
        <v>45</v>
      </c>
      <c r="E23" s="674"/>
      <c r="F23" s="66">
        <v>14461</v>
      </c>
      <c r="G23"/>
      <c r="J23" s="165"/>
      <c r="K23" s="170"/>
      <c r="L23" s="23" t="s">
        <v>66</v>
      </c>
      <c r="M23" s="169"/>
      <c r="N23" s="57">
        <f>SUM(N17:N22)</f>
        <v>431070</v>
      </c>
    </row>
    <row r="24" spans="2:16" ht="16.5" customHeight="1">
      <c r="B24" s="165"/>
      <c r="C24" s="170"/>
      <c r="D24" s="653" t="s">
        <v>25</v>
      </c>
      <c r="E24" s="654"/>
      <c r="F24" s="49">
        <v>3705190</v>
      </c>
      <c r="G24"/>
      <c r="J24" s="675" t="s">
        <v>69</v>
      </c>
      <c r="K24" s="676"/>
      <c r="L24" s="162" t="s">
        <v>6</v>
      </c>
      <c r="M24" s="163"/>
      <c r="N24" s="49">
        <v>17946</v>
      </c>
    </row>
    <row r="25" spans="2:16" ht="16.5" customHeight="1">
      <c r="B25" s="165"/>
      <c r="C25" s="170"/>
      <c r="D25" s="653" t="s">
        <v>28</v>
      </c>
      <c r="E25" s="654"/>
      <c r="F25" s="49">
        <v>1941000</v>
      </c>
      <c r="G25"/>
      <c r="J25" s="47"/>
      <c r="L25" s="168" t="s">
        <v>8</v>
      </c>
      <c r="M25" s="7"/>
      <c r="N25" s="53">
        <v>45327</v>
      </c>
    </row>
    <row r="26" spans="2:16" ht="16.5" customHeight="1">
      <c r="B26" s="165"/>
      <c r="C26" s="170"/>
      <c r="D26" s="162" t="s">
        <v>24</v>
      </c>
      <c r="E26" s="164"/>
      <c r="F26" s="49">
        <v>15691</v>
      </c>
      <c r="G26"/>
      <c r="J26" s="165"/>
      <c r="K26" s="170"/>
      <c r="L26" s="39" t="s">
        <v>68</v>
      </c>
      <c r="M26" s="7"/>
      <c r="N26" s="53">
        <v>290</v>
      </c>
    </row>
    <row r="27" spans="2:16" ht="16.5" customHeight="1">
      <c r="B27" s="165"/>
      <c r="C27" s="170"/>
      <c r="D27" s="162" t="s">
        <v>29</v>
      </c>
      <c r="E27" s="164"/>
      <c r="F27" s="49">
        <v>31089</v>
      </c>
      <c r="G27"/>
      <c r="J27" s="165"/>
      <c r="K27" s="170"/>
      <c r="L27" s="39" t="s">
        <v>7</v>
      </c>
      <c r="M27" s="7"/>
      <c r="N27" s="53">
        <v>2100</v>
      </c>
    </row>
    <row r="28" spans="2:16" ht="16.5" customHeight="1">
      <c r="B28" s="165"/>
      <c r="C28" s="170"/>
      <c r="D28" s="653" t="s">
        <v>31</v>
      </c>
      <c r="E28" s="654"/>
      <c r="F28" s="49">
        <v>480904</v>
      </c>
      <c r="G28"/>
      <c r="J28" s="165"/>
      <c r="K28" s="78"/>
      <c r="L28" s="653" t="s">
        <v>81</v>
      </c>
      <c r="M28" s="655"/>
      <c r="N28" s="53">
        <v>100000</v>
      </c>
    </row>
    <row r="29" spans="2:16" ht="16.5" customHeight="1" thickBot="1">
      <c r="B29" s="165"/>
      <c r="C29" s="170"/>
      <c r="D29" s="653" t="s">
        <v>32</v>
      </c>
      <c r="E29" s="654"/>
      <c r="F29" s="49">
        <v>555943</v>
      </c>
      <c r="G29"/>
      <c r="J29" s="47"/>
      <c r="K29" s="75"/>
      <c r="L29" s="666" t="s">
        <v>67</v>
      </c>
      <c r="M29" s="667"/>
      <c r="N29" s="58">
        <f>SUM(N24:N28)</f>
        <v>165663</v>
      </c>
    </row>
    <row r="30" spans="2:16" ht="16.5" customHeight="1" thickTop="1" thickBot="1">
      <c r="B30" s="668"/>
      <c r="C30" s="669"/>
      <c r="D30" s="162" t="s">
        <v>33</v>
      </c>
      <c r="E30" s="163"/>
      <c r="F30" s="55">
        <v>270206</v>
      </c>
      <c r="G30"/>
      <c r="J30" s="59" t="s">
        <v>53</v>
      </c>
      <c r="K30" s="38"/>
      <c r="L30" s="27"/>
      <c r="M30" s="28"/>
      <c r="N30" s="60">
        <f>N23+N29</f>
        <v>596733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280721</v>
      </c>
      <c r="G31"/>
      <c r="J31" s="660" t="s">
        <v>50</v>
      </c>
      <c r="K31" s="661"/>
      <c r="L31" s="18"/>
      <c r="M31" s="19"/>
      <c r="N31" s="61">
        <f>N15-N30</f>
        <v>168120</v>
      </c>
    </row>
    <row r="32" spans="2:16" ht="16.5" customHeight="1" thickTop="1" thickBot="1">
      <c r="B32" s="165"/>
      <c r="C32" s="170"/>
      <c r="D32" s="162" t="s">
        <v>35</v>
      </c>
      <c r="E32" s="163"/>
      <c r="F32" s="49">
        <v>811511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62" t="s">
        <v>36</v>
      </c>
      <c r="E33" s="163"/>
      <c r="F33" s="49">
        <v>198436</v>
      </c>
      <c r="G33"/>
      <c r="J33" s="649" t="s">
        <v>49</v>
      </c>
      <c r="K33" s="650"/>
      <c r="L33" s="651"/>
      <c r="M33" s="652"/>
      <c r="N33" s="63">
        <f>N31+N32</f>
        <v>3805458</v>
      </c>
    </row>
    <row r="34" spans="2:15" ht="16.5" customHeight="1">
      <c r="B34" s="165"/>
      <c r="C34" s="170"/>
      <c r="D34" s="162" t="s">
        <v>37</v>
      </c>
      <c r="E34" s="163"/>
      <c r="F34" s="49">
        <v>774475</v>
      </c>
      <c r="G34"/>
    </row>
    <row r="35" spans="2:15" ht="16.5" customHeight="1">
      <c r="B35" s="165"/>
      <c r="C35" s="170"/>
      <c r="D35" s="168" t="s">
        <v>38</v>
      </c>
      <c r="E35" s="7"/>
      <c r="F35" s="53">
        <v>838644</v>
      </c>
      <c r="G35"/>
    </row>
    <row r="36" spans="2:15" ht="16.5" customHeight="1">
      <c r="B36" s="165"/>
      <c r="C36" s="170"/>
      <c r="D36" s="653" t="s">
        <v>39</v>
      </c>
      <c r="E36" s="654"/>
      <c r="F36" s="53">
        <v>563660</v>
      </c>
      <c r="G36" s="11"/>
      <c r="O36" s="11"/>
    </row>
    <row r="37" spans="2:15" ht="16.5" customHeight="1">
      <c r="B37" s="165"/>
      <c r="C37" s="170"/>
      <c r="D37" s="653" t="s">
        <v>40</v>
      </c>
      <c r="E37" s="654"/>
      <c r="F37" s="53">
        <v>344100</v>
      </c>
      <c r="G37"/>
    </row>
    <row r="38" spans="2:15" ht="16.5" customHeight="1">
      <c r="B38" s="165"/>
      <c r="C38" s="170"/>
      <c r="D38" s="653" t="s">
        <v>95</v>
      </c>
      <c r="E38" s="654"/>
      <c r="F38" s="53">
        <v>35440</v>
      </c>
      <c r="G38"/>
    </row>
    <row r="39" spans="2:15" ht="16.5" customHeight="1">
      <c r="B39" s="165"/>
      <c r="C39" s="170"/>
      <c r="D39" s="168" t="s">
        <v>42</v>
      </c>
      <c r="E39" s="7"/>
      <c r="F39" s="53">
        <v>344955</v>
      </c>
      <c r="G39"/>
    </row>
    <row r="40" spans="2:15" ht="16.5" customHeight="1">
      <c r="B40" s="165"/>
      <c r="C40" s="170"/>
      <c r="D40" s="4" t="s">
        <v>43</v>
      </c>
      <c r="E40" s="4"/>
      <c r="F40" s="49">
        <v>250233</v>
      </c>
      <c r="G40"/>
    </row>
    <row r="41" spans="2:15" ht="16.5" customHeight="1">
      <c r="B41" s="165"/>
      <c r="C41" s="170"/>
      <c r="D41" s="653" t="s">
        <v>44</v>
      </c>
      <c r="E41" s="654"/>
      <c r="F41" s="49">
        <v>0</v>
      </c>
      <c r="G41"/>
    </row>
    <row r="42" spans="2:15" ht="16.5" customHeight="1">
      <c r="B42" s="165"/>
      <c r="C42" s="170"/>
      <c r="D42" s="664" t="s">
        <v>11</v>
      </c>
      <c r="E42" s="665"/>
      <c r="F42" s="66">
        <v>112380</v>
      </c>
      <c r="G42"/>
    </row>
    <row r="43" spans="2:15" ht="16.5" customHeight="1">
      <c r="B43" s="165"/>
      <c r="C43" s="170"/>
      <c r="D43" s="662" t="s">
        <v>12</v>
      </c>
      <c r="E43" s="663"/>
      <c r="F43" s="66">
        <v>0</v>
      </c>
      <c r="G43"/>
    </row>
    <row r="44" spans="2:15" ht="16.5" customHeight="1">
      <c r="B44" s="165"/>
      <c r="C44" s="170"/>
      <c r="D44" s="653" t="s">
        <v>60</v>
      </c>
      <c r="E44" s="654"/>
      <c r="F44" s="49">
        <v>0</v>
      </c>
      <c r="G44"/>
    </row>
    <row r="45" spans="2:15" ht="16.5" customHeight="1">
      <c r="B45" s="165"/>
      <c r="C45" s="170"/>
      <c r="D45" s="653" t="s">
        <v>75</v>
      </c>
      <c r="E45" s="655"/>
      <c r="F45" s="49">
        <v>2840</v>
      </c>
      <c r="G45"/>
    </row>
    <row r="46" spans="2:15" ht="16.5" customHeight="1" thickBot="1">
      <c r="B46" s="165"/>
      <c r="C46" s="170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45140929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3668301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40041525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76"/>
      <c r="J2" s="1"/>
      <c r="K2" s="1"/>
      <c r="L2" s="1"/>
      <c r="M2" s="1"/>
      <c r="N2" s="1"/>
      <c r="O2" s="176"/>
    </row>
    <row r="3" spans="2:16" ht="15.75" customHeight="1">
      <c r="B3" s="694" t="s">
        <v>111</v>
      </c>
      <c r="C3" s="694"/>
      <c r="D3" s="694"/>
      <c r="E3" s="694"/>
      <c r="F3" s="694"/>
      <c r="G3" s="34"/>
      <c r="H3" s="34"/>
      <c r="J3" s="694" t="s">
        <v>112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71" t="s">
        <v>14</v>
      </c>
      <c r="E7" s="172"/>
      <c r="F7" s="46">
        <v>50926611</v>
      </c>
      <c r="G7"/>
      <c r="J7" s="672" t="s">
        <v>71</v>
      </c>
      <c r="K7" s="673"/>
      <c r="L7" s="171"/>
      <c r="M7" s="172"/>
      <c r="N7" s="46"/>
    </row>
    <row r="8" spans="2:16" ht="16.5" customHeight="1">
      <c r="B8" s="47"/>
      <c r="C8" s="5"/>
      <c r="D8" s="171" t="s">
        <v>13</v>
      </c>
      <c r="E8" s="175"/>
      <c r="F8" s="46">
        <v>2100050</v>
      </c>
      <c r="G8"/>
      <c r="J8" s="72"/>
      <c r="K8" s="73"/>
      <c r="L8" s="171" t="s">
        <v>59</v>
      </c>
      <c r="M8" s="172"/>
      <c r="N8" s="46">
        <v>234000</v>
      </c>
    </row>
    <row r="9" spans="2:16" ht="16.5" customHeight="1">
      <c r="B9" s="64"/>
      <c r="C9" s="17"/>
      <c r="D9" s="4" t="s">
        <v>15</v>
      </c>
      <c r="E9" s="175"/>
      <c r="F9" s="53">
        <v>708000</v>
      </c>
      <c r="G9"/>
      <c r="J9" s="701"/>
      <c r="K9" s="702"/>
      <c r="L9" s="32" t="s">
        <v>63</v>
      </c>
      <c r="M9" s="33"/>
      <c r="N9" s="48">
        <f>SUM(N7:N8)</f>
        <v>234000</v>
      </c>
    </row>
    <row r="10" spans="2:16" ht="16.5" customHeight="1">
      <c r="B10" s="692"/>
      <c r="C10" s="693"/>
      <c r="D10" s="20" t="s">
        <v>16</v>
      </c>
      <c r="E10" s="8"/>
      <c r="F10" s="53">
        <v>675675</v>
      </c>
      <c r="G10"/>
      <c r="J10" s="682"/>
      <c r="K10" s="683"/>
      <c r="L10" s="171" t="s">
        <v>60</v>
      </c>
      <c r="M10" s="172"/>
      <c r="N10" s="49">
        <v>534484</v>
      </c>
    </row>
    <row r="11" spans="2:16" ht="16.5" customHeight="1">
      <c r="B11" s="50"/>
      <c r="C11" s="6"/>
      <c r="D11" s="679" t="s">
        <v>80</v>
      </c>
      <c r="E11" s="654"/>
      <c r="F11" s="49">
        <v>50213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54460549</v>
      </c>
      <c r="G13"/>
      <c r="H13" s="16"/>
      <c r="J13" s="47"/>
      <c r="K13" s="37"/>
      <c r="L13" s="653" t="s">
        <v>61</v>
      </c>
      <c r="M13" s="654"/>
      <c r="N13" s="49">
        <v>753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1188</v>
      </c>
      <c r="G14"/>
      <c r="I14" s="31"/>
      <c r="J14" s="50"/>
      <c r="K14" s="6"/>
      <c r="L14" s="684" t="s">
        <v>62</v>
      </c>
      <c r="M14" s="685"/>
      <c r="N14" s="51">
        <f>SUM(N10:N13)</f>
        <v>535237</v>
      </c>
    </row>
    <row r="15" spans="2:16" ht="16.5" customHeight="1" thickBot="1">
      <c r="B15" s="50"/>
      <c r="C15" s="14"/>
      <c r="D15" s="680" t="s">
        <v>93</v>
      </c>
      <c r="E15" s="681"/>
      <c r="F15" s="66">
        <v>78379</v>
      </c>
      <c r="G15"/>
      <c r="J15" s="686" t="s">
        <v>4</v>
      </c>
      <c r="K15" s="687"/>
      <c r="L15" s="40"/>
      <c r="M15" s="41"/>
      <c r="N15" s="52">
        <f>N9+N14</f>
        <v>769237</v>
      </c>
    </row>
    <row r="16" spans="2:16" ht="16.5" customHeight="1">
      <c r="B16" s="50"/>
      <c r="C16" s="14"/>
      <c r="D16" s="2" t="s">
        <v>113</v>
      </c>
      <c r="E16" s="76"/>
      <c r="F16" s="77">
        <v>156067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235634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54696183</v>
      </c>
      <c r="G18"/>
      <c r="J18" s="47"/>
      <c r="L18" s="653" t="s">
        <v>5</v>
      </c>
      <c r="M18" s="655"/>
      <c r="N18" s="49">
        <v>3300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37054257</v>
      </c>
      <c r="G19"/>
      <c r="J19" s="177"/>
      <c r="K19" s="179"/>
      <c r="L19" s="653" t="s">
        <v>9</v>
      </c>
      <c r="M19" s="655"/>
      <c r="N19" s="49">
        <v>180754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294540</v>
      </c>
      <c r="G20"/>
      <c r="J20" s="178"/>
      <c r="K20" s="179"/>
      <c r="L20" s="653" t="s">
        <v>64</v>
      </c>
      <c r="M20" s="655"/>
      <c r="N20" s="49">
        <v>101469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1985239</v>
      </c>
      <c r="G21"/>
      <c r="J21" s="178"/>
      <c r="K21" s="179"/>
      <c r="L21" s="171" t="s">
        <v>10</v>
      </c>
      <c r="M21" s="172"/>
      <c r="N21" s="55">
        <v>133250</v>
      </c>
    </row>
    <row r="22" spans="2:16" ht="16.5" customHeight="1">
      <c r="B22" s="178"/>
      <c r="C22" s="179"/>
      <c r="D22" s="653" t="s">
        <v>22</v>
      </c>
      <c r="E22" s="654"/>
      <c r="F22" s="49">
        <v>1108204</v>
      </c>
      <c r="G22"/>
      <c r="J22" s="178"/>
      <c r="K22" s="179"/>
      <c r="L22" s="653" t="s">
        <v>65</v>
      </c>
      <c r="M22" s="655"/>
      <c r="N22" s="56">
        <v>22000</v>
      </c>
    </row>
    <row r="23" spans="2:16" ht="16.5" customHeight="1">
      <c r="B23" s="178"/>
      <c r="C23" s="179"/>
      <c r="D23" s="662" t="s">
        <v>45</v>
      </c>
      <c r="E23" s="674"/>
      <c r="F23" s="66">
        <v>15061</v>
      </c>
      <c r="G23"/>
      <c r="J23" s="178"/>
      <c r="K23" s="179"/>
      <c r="L23" s="23" t="s">
        <v>66</v>
      </c>
      <c r="M23" s="173"/>
      <c r="N23" s="57">
        <f>SUM(N17:N22)</f>
        <v>440773</v>
      </c>
    </row>
    <row r="24" spans="2:16" ht="16.5" customHeight="1">
      <c r="B24" s="178"/>
      <c r="C24" s="179"/>
      <c r="D24" s="653" t="s">
        <v>25</v>
      </c>
      <c r="E24" s="654"/>
      <c r="F24" s="49">
        <v>4046090</v>
      </c>
      <c r="G24"/>
      <c r="J24" s="675" t="s">
        <v>69</v>
      </c>
      <c r="K24" s="676"/>
      <c r="L24" s="171" t="s">
        <v>6</v>
      </c>
      <c r="M24" s="172"/>
      <c r="N24" s="49">
        <v>21720</v>
      </c>
    </row>
    <row r="25" spans="2:16" ht="16.5" customHeight="1">
      <c r="B25" s="178"/>
      <c r="C25" s="179"/>
      <c r="D25" s="653" t="s">
        <v>28</v>
      </c>
      <c r="E25" s="654"/>
      <c r="F25" s="49">
        <v>2052000</v>
      </c>
      <c r="G25"/>
      <c r="J25" s="47"/>
      <c r="L25" s="174" t="s">
        <v>8</v>
      </c>
      <c r="M25" s="7"/>
      <c r="N25" s="53">
        <v>45327</v>
      </c>
    </row>
    <row r="26" spans="2:16" ht="16.5" customHeight="1">
      <c r="B26" s="178"/>
      <c r="C26" s="179"/>
      <c r="D26" s="171" t="s">
        <v>24</v>
      </c>
      <c r="E26" s="175"/>
      <c r="F26" s="49">
        <v>15691</v>
      </c>
      <c r="G26"/>
      <c r="J26" s="178"/>
      <c r="K26" s="179"/>
      <c r="L26" s="39" t="s">
        <v>68</v>
      </c>
      <c r="M26" s="7"/>
      <c r="N26" s="53">
        <v>290</v>
      </c>
    </row>
    <row r="27" spans="2:16" ht="16.5" customHeight="1">
      <c r="B27" s="178"/>
      <c r="C27" s="179"/>
      <c r="D27" s="171" t="s">
        <v>29</v>
      </c>
      <c r="E27" s="175"/>
      <c r="F27" s="49">
        <v>31089</v>
      </c>
      <c r="G27"/>
      <c r="J27" s="178"/>
      <c r="K27" s="179"/>
      <c r="L27" s="39" t="s">
        <v>7</v>
      </c>
      <c r="M27" s="7"/>
      <c r="N27" s="53">
        <v>2100</v>
      </c>
    </row>
    <row r="28" spans="2:16" ht="16.5" customHeight="1">
      <c r="B28" s="178"/>
      <c r="C28" s="179"/>
      <c r="D28" s="653" t="s">
        <v>31</v>
      </c>
      <c r="E28" s="654"/>
      <c r="F28" s="49">
        <v>527412</v>
      </c>
      <c r="G28"/>
      <c r="J28" s="178"/>
      <c r="K28" s="78"/>
      <c r="L28" s="653" t="s">
        <v>81</v>
      </c>
      <c r="M28" s="655"/>
      <c r="N28" s="53">
        <v>100000</v>
      </c>
    </row>
    <row r="29" spans="2:16" ht="16.5" customHeight="1" thickBot="1">
      <c r="B29" s="178"/>
      <c r="C29" s="179"/>
      <c r="D29" s="653" t="s">
        <v>32</v>
      </c>
      <c r="E29" s="654"/>
      <c r="F29" s="49">
        <v>535990</v>
      </c>
      <c r="G29"/>
      <c r="J29" s="47"/>
      <c r="K29" s="75"/>
      <c r="L29" s="666" t="s">
        <v>67</v>
      </c>
      <c r="M29" s="667"/>
      <c r="N29" s="58">
        <f>SUM(N24:N28)</f>
        <v>169437</v>
      </c>
    </row>
    <row r="30" spans="2:16" ht="16.5" customHeight="1" thickTop="1" thickBot="1">
      <c r="B30" s="668"/>
      <c r="C30" s="669"/>
      <c r="D30" s="171" t="s">
        <v>33</v>
      </c>
      <c r="E30" s="172"/>
      <c r="F30" s="55">
        <v>351938</v>
      </c>
      <c r="G30"/>
      <c r="J30" s="59" t="s">
        <v>53</v>
      </c>
      <c r="K30" s="38"/>
      <c r="L30" s="27"/>
      <c r="M30" s="28"/>
      <c r="N30" s="60">
        <f>N23+N29</f>
        <v>610210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296921</v>
      </c>
      <c r="G31"/>
      <c r="J31" s="660" t="s">
        <v>50</v>
      </c>
      <c r="K31" s="661"/>
      <c r="L31" s="18"/>
      <c r="M31" s="19"/>
      <c r="N31" s="61">
        <f>N15-N30</f>
        <v>159027</v>
      </c>
    </row>
    <row r="32" spans="2:16" ht="16.5" customHeight="1" thickTop="1" thickBot="1">
      <c r="B32" s="178"/>
      <c r="C32" s="179"/>
      <c r="D32" s="171" t="s">
        <v>35</v>
      </c>
      <c r="E32" s="172"/>
      <c r="F32" s="49">
        <v>978586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71" t="s">
        <v>36</v>
      </c>
      <c r="E33" s="172"/>
      <c r="F33" s="49">
        <v>248638</v>
      </c>
      <c r="G33"/>
      <c r="J33" s="649" t="s">
        <v>49</v>
      </c>
      <c r="K33" s="650"/>
      <c r="L33" s="651"/>
      <c r="M33" s="652"/>
      <c r="N33" s="63">
        <f>N31+N32</f>
        <v>3796365</v>
      </c>
    </row>
    <row r="34" spans="2:15" ht="16.5" customHeight="1">
      <c r="B34" s="178"/>
      <c r="C34" s="179"/>
      <c r="D34" s="171" t="s">
        <v>37</v>
      </c>
      <c r="E34" s="172"/>
      <c r="F34" s="49">
        <v>876927</v>
      </c>
      <c r="G34"/>
    </row>
    <row r="35" spans="2:15" ht="16.5" customHeight="1">
      <c r="B35" s="178"/>
      <c r="C35" s="179"/>
      <c r="D35" s="174" t="s">
        <v>38</v>
      </c>
      <c r="E35" s="7"/>
      <c r="F35" s="53">
        <v>914693</v>
      </c>
      <c r="G35"/>
    </row>
    <row r="36" spans="2:15" ht="16.5" customHeight="1">
      <c r="B36" s="178"/>
      <c r="C36" s="179"/>
      <c r="D36" s="653" t="s">
        <v>39</v>
      </c>
      <c r="E36" s="654"/>
      <c r="F36" s="53">
        <v>591500</v>
      </c>
      <c r="G36" s="11"/>
      <c r="O36" s="11"/>
    </row>
    <row r="37" spans="2:15" ht="16.5" customHeight="1">
      <c r="B37" s="178"/>
      <c r="C37" s="179"/>
      <c r="D37" s="653" t="s">
        <v>40</v>
      </c>
      <c r="E37" s="654"/>
      <c r="F37" s="53">
        <v>361600</v>
      </c>
      <c r="G37"/>
    </row>
    <row r="38" spans="2:15" ht="16.5" customHeight="1">
      <c r="B38" s="178"/>
      <c r="C38" s="179"/>
      <c r="D38" s="653" t="s">
        <v>95</v>
      </c>
      <c r="E38" s="654"/>
      <c r="F38" s="53">
        <v>96460</v>
      </c>
      <c r="G38"/>
    </row>
    <row r="39" spans="2:15" ht="16.5" customHeight="1">
      <c r="B39" s="178"/>
      <c r="C39" s="179"/>
      <c r="D39" s="174" t="s">
        <v>42</v>
      </c>
      <c r="E39" s="7"/>
      <c r="F39" s="53">
        <v>388119</v>
      </c>
      <c r="G39"/>
    </row>
    <row r="40" spans="2:15" ht="16.5" customHeight="1">
      <c r="B40" s="178"/>
      <c r="C40" s="179"/>
      <c r="D40" s="4" t="s">
        <v>43</v>
      </c>
      <c r="E40" s="4"/>
      <c r="F40" s="49">
        <v>270722</v>
      </c>
      <c r="G40"/>
    </row>
    <row r="41" spans="2:15" ht="16.5" customHeight="1">
      <c r="B41" s="178"/>
      <c r="C41" s="179"/>
      <c r="D41" s="653" t="s">
        <v>44</v>
      </c>
      <c r="E41" s="654"/>
      <c r="F41" s="49">
        <v>2386969</v>
      </c>
      <c r="G41"/>
    </row>
    <row r="42" spans="2:15" ht="16.5" customHeight="1">
      <c r="B42" s="178"/>
      <c r="C42" s="179"/>
      <c r="D42" s="664" t="s">
        <v>11</v>
      </c>
      <c r="E42" s="665"/>
      <c r="F42" s="66">
        <v>112380</v>
      </c>
      <c r="G42"/>
    </row>
    <row r="43" spans="2:15" ht="16.5" customHeight="1">
      <c r="B43" s="178"/>
      <c r="C43" s="179"/>
      <c r="D43" s="662" t="s">
        <v>12</v>
      </c>
      <c r="E43" s="663"/>
      <c r="F43" s="66">
        <v>80000</v>
      </c>
      <c r="G43"/>
    </row>
    <row r="44" spans="2:15" ht="16.5" customHeight="1">
      <c r="B44" s="178"/>
      <c r="C44" s="179"/>
      <c r="D44" s="653" t="s">
        <v>60</v>
      </c>
      <c r="E44" s="654"/>
      <c r="F44" s="49">
        <v>0</v>
      </c>
      <c r="G44"/>
    </row>
    <row r="45" spans="2:15" ht="16.5" customHeight="1">
      <c r="B45" s="178"/>
      <c r="C45" s="179"/>
      <c r="D45" s="653" t="s">
        <v>75</v>
      </c>
      <c r="E45" s="655"/>
      <c r="F45" s="49">
        <v>2840</v>
      </c>
      <c r="G45"/>
    </row>
    <row r="46" spans="2:15" ht="16.5" customHeight="1" thickBot="1">
      <c r="B46" s="178"/>
      <c r="C46" s="179"/>
      <c r="D46" s="653" t="s">
        <v>79</v>
      </c>
      <c r="E46" s="655"/>
      <c r="F46" s="70">
        <v>47676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55671542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-975359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35397865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7" zoomScaleNormal="100" workbookViewId="0">
      <selection activeCell="F22" sqref="F22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84"/>
      <c r="J2" s="1"/>
      <c r="K2" s="1"/>
      <c r="L2" s="1"/>
      <c r="M2" s="1"/>
      <c r="N2" s="1"/>
      <c r="O2" s="184"/>
    </row>
    <row r="3" spans="2:16" ht="15.75" customHeight="1">
      <c r="B3" s="694" t="s">
        <v>116</v>
      </c>
      <c r="C3" s="694"/>
      <c r="D3" s="694"/>
      <c r="E3" s="694"/>
      <c r="F3" s="694"/>
      <c r="G3" s="34"/>
      <c r="H3" s="34"/>
      <c r="J3" s="694" t="s">
        <v>117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80" t="s">
        <v>14</v>
      </c>
      <c r="E7" s="181"/>
      <c r="F7" s="46">
        <v>3791618</v>
      </c>
      <c r="G7"/>
      <c r="J7" s="672" t="s">
        <v>71</v>
      </c>
      <c r="K7" s="673"/>
      <c r="L7" s="180"/>
      <c r="M7" s="181"/>
      <c r="N7" s="46"/>
    </row>
    <row r="8" spans="2:16" ht="16.5" customHeight="1">
      <c r="B8" s="47"/>
      <c r="C8" s="5"/>
      <c r="D8" s="180" t="s">
        <v>13</v>
      </c>
      <c r="E8" s="182"/>
      <c r="F8" s="46">
        <v>79400</v>
      </c>
      <c r="G8"/>
      <c r="J8" s="72"/>
      <c r="K8" s="73"/>
      <c r="L8" s="180" t="s">
        <v>59</v>
      </c>
      <c r="M8" s="181"/>
      <c r="N8" s="46">
        <v>8000</v>
      </c>
    </row>
    <row r="9" spans="2:16" ht="16.5" customHeight="1">
      <c r="B9" s="64"/>
      <c r="C9" s="17"/>
      <c r="D9" s="4" t="s">
        <v>15</v>
      </c>
      <c r="E9" s="182"/>
      <c r="F9" s="53">
        <v>73000</v>
      </c>
      <c r="G9"/>
      <c r="J9" s="701"/>
      <c r="K9" s="702"/>
      <c r="L9" s="32" t="s">
        <v>63</v>
      </c>
      <c r="M9" s="33"/>
      <c r="N9" s="48">
        <f>SUM(N7:N8)</f>
        <v>8000</v>
      </c>
    </row>
    <row r="10" spans="2:16" ht="16.5" customHeight="1">
      <c r="B10" s="692"/>
      <c r="C10" s="693"/>
      <c r="D10" s="20" t="s">
        <v>16</v>
      </c>
      <c r="E10" s="8"/>
      <c r="F10" s="53">
        <v>78325</v>
      </c>
      <c r="G10"/>
      <c r="J10" s="682"/>
      <c r="K10" s="683"/>
      <c r="L10" s="180" t="s">
        <v>60</v>
      </c>
      <c r="M10" s="181"/>
      <c r="N10" s="49">
        <v>10000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4022343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/>
      <c r="G14"/>
      <c r="I14" s="31"/>
      <c r="J14" s="50"/>
      <c r="K14" s="6"/>
      <c r="L14" s="684" t="s">
        <v>62</v>
      </c>
      <c r="M14" s="685"/>
      <c r="N14" s="51">
        <f>SUM(N10:N13)</f>
        <v>10000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18000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4022343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2818141</v>
      </c>
      <c r="G19"/>
      <c r="J19" s="185"/>
      <c r="K19" s="188"/>
      <c r="L19" s="653" t="s">
        <v>9</v>
      </c>
      <c r="M19" s="655"/>
      <c r="N19" s="49">
        <v>30626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-15917</v>
      </c>
      <c r="G20"/>
      <c r="J20" s="183"/>
      <c r="K20" s="188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-274152</v>
      </c>
      <c r="G21"/>
      <c r="J21" s="183"/>
      <c r="K21" s="188"/>
      <c r="L21" s="180" t="s">
        <v>10</v>
      </c>
      <c r="M21" s="181"/>
      <c r="N21" s="55">
        <v>13970</v>
      </c>
    </row>
    <row r="22" spans="2:16" ht="16.5" customHeight="1">
      <c r="B22" s="183"/>
      <c r="C22" s="188"/>
      <c r="D22" s="653" t="s">
        <v>22</v>
      </c>
      <c r="E22" s="654"/>
      <c r="F22" s="49">
        <v>71500</v>
      </c>
      <c r="G22"/>
      <c r="J22" s="183"/>
      <c r="K22" s="188"/>
      <c r="L22" s="653" t="s">
        <v>65</v>
      </c>
      <c r="M22" s="655"/>
      <c r="N22" s="56">
        <v>15000</v>
      </c>
    </row>
    <row r="23" spans="2:16" ht="16.5" customHeight="1">
      <c r="B23" s="183"/>
      <c r="C23" s="188"/>
      <c r="D23" s="662" t="s">
        <v>45</v>
      </c>
      <c r="E23" s="674"/>
      <c r="F23" s="66">
        <v>303</v>
      </c>
      <c r="G23"/>
      <c r="J23" s="183"/>
      <c r="K23" s="188"/>
      <c r="L23" s="23" t="s">
        <v>66</v>
      </c>
      <c r="M23" s="187"/>
      <c r="N23" s="57">
        <f>SUM(N17:N22)</f>
        <v>59596</v>
      </c>
    </row>
    <row r="24" spans="2:16" ht="16.5" customHeight="1">
      <c r="B24" s="183"/>
      <c r="C24" s="188"/>
      <c r="D24" s="653" t="s">
        <v>25</v>
      </c>
      <c r="E24" s="654"/>
      <c r="F24" s="49">
        <v>0</v>
      </c>
      <c r="G24"/>
      <c r="J24" s="675" t="s">
        <v>69</v>
      </c>
      <c r="K24" s="676"/>
      <c r="L24" s="180" t="s">
        <v>6</v>
      </c>
      <c r="M24" s="181"/>
      <c r="N24" s="49">
        <v>0</v>
      </c>
    </row>
    <row r="25" spans="2:16" ht="16.5" customHeight="1">
      <c r="B25" s="183"/>
      <c r="C25" s="188"/>
      <c r="D25" s="653" t="s">
        <v>28</v>
      </c>
      <c r="E25" s="654"/>
      <c r="F25" s="49">
        <v>75000</v>
      </c>
      <c r="G25"/>
      <c r="J25" s="47"/>
      <c r="L25" s="186" t="s">
        <v>8</v>
      </c>
      <c r="M25" s="7"/>
      <c r="N25" s="53">
        <v>0</v>
      </c>
    </row>
    <row r="26" spans="2:16" ht="16.5" customHeight="1">
      <c r="B26" s="183"/>
      <c r="C26" s="188"/>
      <c r="D26" s="180" t="s">
        <v>24</v>
      </c>
      <c r="E26" s="182"/>
      <c r="F26" s="49">
        <v>0</v>
      </c>
      <c r="G26"/>
      <c r="J26" s="183"/>
      <c r="K26" s="188"/>
      <c r="L26" s="39" t="s">
        <v>68</v>
      </c>
      <c r="M26" s="7"/>
      <c r="N26" s="53">
        <v>80</v>
      </c>
    </row>
    <row r="27" spans="2:16" ht="16.5" customHeight="1">
      <c r="B27" s="183"/>
      <c r="C27" s="188"/>
      <c r="D27" s="180" t="s">
        <v>29</v>
      </c>
      <c r="E27" s="182"/>
      <c r="F27" s="49">
        <v>0</v>
      </c>
      <c r="G27"/>
      <c r="J27" s="183"/>
      <c r="K27" s="188"/>
      <c r="L27" s="39" t="s">
        <v>7</v>
      </c>
      <c r="M27" s="7"/>
      <c r="N27" s="53">
        <v>0</v>
      </c>
    </row>
    <row r="28" spans="2:16" ht="16.5" customHeight="1">
      <c r="B28" s="183"/>
      <c r="C28" s="188"/>
      <c r="D28" s="653" t="s">
        <v>31</v>
      </c>
      <c r="E28" s="654"/>
      <c r="F28" s="49">
        <v>0</v>
      </c>
      <c r="G28"/>
      <c r="J28" s="183"/>
      <c r="K28" s="78"/>
      <c r="L28" s="653" t="s">
        <v>81</v>
      </c>
      <c r="M28" s="655"/>
      <c r="N28" s="53">
        <v>0</v>
      </c>
    </row>
    <row r="29" spans="2:16" ht="16.5" customHeight="1" thickBot="1">
      <c r="B29" s="183"/>
      <c r="C29" s="188"/>
      <c r="D29" s="653" t="s">
        <v>32</v>
      </c>
      <c r="E29" s="654"/>
      <c r="F29" s="49">
        <v>29958</v>
      </c>
      <c r="G29"/>
      <c r="J29" s="47"/>
      <c r="K29" s="75"/>
      <c r="L29" s="666" t="s">
        <v>67</v>
      </c>
      <c r="M29" s="667"/>
      <c r="N29" s="58">
        <f>SUM(N24:N28)</f>
        <v>80</v>
      </c>
    </row>
    <row r="30" spans="2:16" ht="16.5" customHeight="1" thickTop="1" thickBot="1">
      <c r="B30" s="668"/>
      <c r="C30" s="669"/>
      <c r="D30" s="180" t="s">
        <v>33</v>
      </c>
      <c r="E30" s="181"/>
      <c r="F30" s="55">
        <v>24766</v>
      </c>
      <c r="G30"/>
      <c r="J30" s="59" t="s">
        <v>53</v>
      </c>
      <c r="K30" s="38"/>
      <c r="L30" s="27"/>
      <c r="M30" s="28"/>
      <c r="N30" s="60">
        <f>N23+N29</f>
        <v>59676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45360</v>
      </c>
      <c r="G31"/>
      <c r="J31" s="660" t="s">
        <v>50</v>
      </c>
      <c r="K31" s="661"/>
      <c r="L31" s="18"/>
      <c r="M31" s="19"/>
      <c r="N31" s="61">
        <f>N15-N30</f>
        <v>-41676</v>
      </c>
    </row>
    <row r="32" spans="2:16" ht="16.5" customHeight="1" thickTop="1" thickBot="1">
      <c r="B32" s="183"/>
      <c r="C32" s="188"/>
      <c r="D32" s="180" t="s">
        <v>35</v>
      </c>
      <c r="E32" s="181"/>
      <c r="F32" s="49">
        <v>0</v>
      </c>
      <c r="G32" s="10"/>
      <c r="J32" s="647" t="s">
        <v>48</v>
      </c>
      <c r="K32" s="648"/>
      <c r="L32" s="12"/>
      <c r="M32" s="13"/>
      <c r="N32" s="62">
        <v>3796365</v>
      </c>
      <c r="O32" s="10"/>
    </row>
    <row r="33" spans="2:15" ht="16.5" customHeight="1" thickTop="1" thickBot="1">
      <c r="B33" s="47"/>
      <c r="C33" s="10"/>
      <c r="D33" s="180" t="s">
        <v>36</v>
      </c>
      <c r="E33" s="181"/>
      <c r="F33" s="49">
        <v>12222</v>
      </c>
      <c r="G33"/>
      <c r="J33" s="649" t="s">
        <v>49</v>
      </c>
      <c r="K33" s="650"/>
      <c r="L33" s="651"/>
      <c r="M33" s="652"/>
      <c r="N33" s="63">
        <f>N31+N32</f>
        <v>3754689</v>
      </c>
    </row>
    <row r="34" spans="2:15" ht="16.5" customHeight="1">
      <c r="B34" s="183"/>
      <c r="C34" s="188"/>
      <c r="D34" s="180" t="s">
        <v>37</v>
      </c>
      <c r="E34" s="181"/>
      <c r="F34" s="49">
        <v>39011</v>
      </c>
      <c r="G34"/>
    </row>
    <row r="35" spans="2:15" ht="16.5" customHeight="1">
      <c r="B35" s="183"/>
      <c r="C35" s="188"/>
      <c r="D35" s="186" t="s">
        <v>38</v>
      </c>
      <c r="E35" s="7"/>
      <c r="F35" s="53">
        <v>76049</v>
      </c>
      <c r="G35"/>
    </row>
    <row r="36" spans="2:15" ht="16.5" customHeight="1">
      <c r="B36" s="183"/>
      <c r="C36" s="188"/>
      <c r="D36" s="653" t="s">
        <v>39</v>
      </c>
      <c r="E36" s="654"/>
      <c r="F36" s="53">
        <v>0</v>
      </c>
      <c r="G36" s="11"/>
      <c r="O36" s="11"/>
    </row>
    <row r="37" spans="2:15" ht="16.5" customHeight="1">
      <c r="B37" s="183"/>
      <c r="C37" s="188"/>
      <c r="D37" s="653" t="s">
        <v>40</v>
      </c>
      <c r="E37" s="654"/>
      <c r="F37" s="53">
        <v>0</v>
      </c>
      <c r="G37"/>
    </row>
    <row r="38" spans="2:15" ht="16.5" customHeight="1">
      <c r="B38" s="183"/>
      <c r="C38" s="188"/>
      <c r="D38" s="653" t="s">
        <v>95</v>
      </c>
      <c r="E38" s="654"/>
      <c r="F38" s="53">
        <v>11200</v>
      </c>
      <c r="G38"/>
    </row>
    <row r="39" spans="2:15" ht="16.5" customHeight="1">
      <c r="B39" s="183"/>
      <c r="C39" s="188"/>
      <c r="D39" s="186" t="s">
        <v>42</v>
      </c>
      <c r="E39" s="7"/>
      <c r="F39" s="53">
        <v>22106</v>
      </c>
      <c r="G39"/>
    </row>
    <row r="40" spans="2:15" ht="16.5" customHeight="1">
      <c r="B40" s="183"/>
      <c r="C40" s="188"/>
      <c r="D40" s="4" t="s">
        <v>43</v>
      </c>
      <c r="E40" s="4"/>
      <c r="F40" s="49">
        <v>715</v>
      </c>
      <c r="G40"/>
    </row>
    <row r="41" spans="2:15" ht="16.5" customHeight="1">
      <c r="B41" s="183"/>
      <c r="C41" s="188"/>
      <c r="D41" s="653" t="s">
        <v>44</v>
      </c>
      <c r="E41" s="654"/>
      <c r="F41" s="49">
        <v>0</v>
      </c>
      <c r="G41"/>
    </row>
    <row r="42" spans="2:15" ht="16.5" customHeight="1">
      <c r="B42" s="183"/>
      <c r="C42" s="188"/>
      <c r="D42" s="664" t="s">
        <v>11</v>
      </c>
      <c r="E42" s="665"/>
      <c r="F42" s="66"/>
      <c r="G42"/>
    </row>
    <row r="43" spans="2:15" ht="16.5" customHeight="1">
      <c r="B43" s="183"/>
      <c r="C43" s="188"/>
      <c r="D43" s="662" t="s">
        <v>12</v>
      </c>
      <c r="E43" s="663"/>
      <c r="F43" s="66"/>
      <c r="G43"/>
    </row>
    <row r="44" spans="2:15" ht="16.5" customHeight="1">
      <c r="B44" s="183"/>
      <c r="C44" s="188"/>
      <c r="D44" s="653" t="s">
        <v>118</v>
      </c>
      <c r="E44" s="654"/>
      <c r="F44" s="49">
        <v>3</v>
      </c>
      <c r="G44"/>
    </row>
    <row r="45" spans="2:15" ht="16.5" customHeight="1">
      <c r="B45" s="183"/>
      <c r="C45" s="188"/>
      <c r="D45" s="653" t="s">
        <v>75</v>
      </c>
      <c r="E45" s="655"/>
      <c r="F45" s="49"/>
      <c r="G45"/>
    </row>
    <row r="46" spans="2:15" ht="16.5" customHeight="1" thickBot="1">
      <c r="B46" s="183"/>
      <c r="C46" s="188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2936265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1086078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35397865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36483943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6" zoomScaleNormal="100" workbookViewId="0">
      <selection activeCell="F22" sqref="F22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05"/>
      <c r="J2" s="1"/>
      <c r="K2" s="1"/>
      <c r="L2" s="1"/>
      <c r="M2" s="1"/>
      <c r="N2" s="1"/>
      <c r="O2" s="205"/>
    </row>
    <row r="3" spans="2:16" ht="15.75" customHeight="1">
      <c r="B3" s="694" t="s">
        <v>120</v>
      </c>
      <c r="C3" s="694"/>
      <c r="D3" s="694"/>
      <c r="E3" s="694"/>
      <c r="F3" s="694"/>
      <c r="G3" s="34"/>
      <c r="H3" s="34"/>
      <c r="J3" s="694" t="s">
        <v>121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00" t="s">
        <v>14</v>
      </c>
      <c r="E7" s="201"/>
      <c r="F7" s="46">
        <v>8163735</v>
      </c>
      <c r="G7"/>
      <c r="J7" s="672" t="s">
        <v>71</v>
      </c>
      <c r="K7" s="673"/>
      <c r="L7" s="200"/>
      <c r="M7" s="201"/>
      <c r="N7" s="46"/>
    </row>
    <row r="8" spans="2:16" ht="16.5" customHeight="1">
      <c r="B8" s="47"/>
      <c r="C8" s="5"/>
      <c r="D8" s="200" t="s">
        <v>13</v>
      </c>
      <c r="E8" s="204"/>
      <c r="F8" s="46">
        <v>143050</v>
      </c>
      <c r="G8"/>
      <c r="J8" s="72"/>
      <c r="K8" s="73"/>
      <c r="L8" s="200" t="s">
        <v>59</v>
      </c>
      <c r="M8" s="201"/>
      <c r="N8" s="46">
        <v>199000</v>
      </c>
    </row>
    <row r="9" spans="2:16" ht="16.5" customHeight="1">
      <c r="B9" s="64"/>
      <c r="C9" s="17"/>
      <c r="D9" s="4" t="s">
        <v>15</v>
      </c>
      <c r="E9" s="204"/>
      <c r="F9" s="53">
        <v>159000</v>
      </c>
      <c r="G9"/>
      <c r="J9" s="701"/>
      <c r="K9" s="702"/>
      <c r="L9" s="32" t="s">
        <v>63</v>
      </c>
      <c r="M9" s="33"/>
      <c r="N9" s="48">
        <f>SUM(N7:N8)</f>
        <v>199000</v>
      </c>
    </row>
    <row r="10" spans="2:16" ht="16.5" customHeight="1">
      <c r="B10" s="692"/>
      <c r="C10" s="693"/>
      <c r="D10" s="20" t="s">
        <v>16</v>
      </c>
      <c r="E10" s="8"/>
      <c r="F10" s="53">
        <v>167700</v>
      </c>
      <c r="G10"/>
      <c r="J10" s="682"/>
      <c r="K10" s="683"/>
      <c r="L10" s="200" t="s">
        <v>60</v>
      </c>
      <c r="M10" s="201"/>
      <c r="N10" s="49">
        <v>125000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8633485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/>
      <c r="G14"/>
      <c r="I14" s="31"/>
      <c r="J14" s="50"/>
      <c r="K14" s="6"/>
      <c r="L14" s="684" t="s">
        <v>62</v>
      </c>
      <c r="M14" s="685"/>
      <c r="N14" s="51">
        <f>SUM(N10:N13)</f>
        <v>125000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324000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8633485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5760895</v>
      </c>
      <c r="G19"/>
      <c r="J19" s="206"/>
      <c r="K19" s="208"/>
      <c r="L19" s="653" t="s">
        <v>9</v>
      </c>
      <c r="M19" s="655"/>
      <c r="N19" s="49">
        <v>46348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-24248</v>
      </c>
      <c r="G20"/>
      <c r="J20" s="207"/>
      <c r="K20" s="208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218830</v>
      </c>
      <c r="G21"/>
      <c r="J21" s="207"/>
      <c r="K21" s="208"/>
      <c r="L21" s="200" t="s">
        <v>10</v>
      </c>
      <c r="M21" s="201"/>
      <c r="N21" s="55">
        <v>13970</v>
      </c>
    </row>
    <row r="22" spans="2:16" ht="16.5" customHeight="1">
      <c r="B22" s="207"/>
      <c r="C22" s="208"/>
      <c r="D22" s="653" t="s">
        <v>22</v>
      </c>
      <c r="E22" s="654"/>
      <c r="F22" s="49">
        <v>158000</v>
      </c>
      <c r="G22"/>
      <c r="J22" s="207"/>
      <c r="K22" s="208"/>
      <c r="L22" s="653" t="s">
        <v>65</v>
      </c>
      <c r="M22" s="655"/>
      <c r="N22" s="56">
        <v>18000</v>
      </c>
    </row>
    <row r="23" spans="2:16" ht="16.5" customHeight="1">
      <c r="B23" s="207"/>
      <c r="C23" s="208"/>
      <c r="D23" s="662" t="s">
        <v>45</v>
      </c>
      <c r="E23" s="674"/>
      <c r="F23" s="66">
        <v>629</v>
      </c>
      <c r="G23"/>
      <c r="J23" s="207"/>
      <c r="K23" s="208"/>
      <c r="L23" s="23" t="s">
        <v>66</v>
      </c>
      <c r="M23" s="202"/>
      <c r="N23" s="57">
        <f>SUM(N17:N22)</f>
        <v>78318</v>
      </c>
    </row>
    <row r="24" spans="2:16" ht="16.5" customHeight="1">
      <c r="B24" s="207"/>
      <c r="C24" s="208"/>
      <c r="D24" s="653" t="s">
        <v>25</v>
      </c>
      <c r="E24" s="654"/>
      <c r="F24" s="49">
        <v>691260</v>
      </c>
      <c r="G24"/>
      <c r="J24" s="675" t="s">
        <v>69</v>
      </c>
      <c r="K24" s="676"/>
      <c r="L24" s="200" t="s">
        <v>6</v>
      </c>
      <c r="M24" s="201"/>
      <c r="N24" s="49">
        <v>3218</v>
      </c>
    </row>
    <row r="25" spans="2:16" ht="16.5" customHeight="1">
      <c r="B25" s="207"/>
      <c r="C25" s="208"/>
      <c r="D25" s="653" t="s">
        <v>28</v>
      </c>
      <c r="E25" s="654"/>
      <c r="F25" s="49">
        <v>366000</v>
      </c>
      <c r="G25"/>
      <c r="J25" s="47"/>
      <c r="L25" s="203" t="s">
        <v>8</v>
      </c>
      <c r="M25" s="7"/>
      <c r="N25" s="53">
        <v>3840</v>
      </c>
    </row>
    <row r="26" spans="2:16" ht="16.5" customHeight="1">
      <c r="B26" s="207"/>
      <c r="C26" s="208"/>
      <c r="D26" s="200" t="s">
        <v>24</v>
      </c>
      <c r="E26" s="204"/>
      <c r="F26" s="49">
        <v>0</v>
      </c>
      <c r="G26"/>
      <c r="J26" s="207"/>
      <c r="K26" s="208"/>
      <c r="L26" s="39" t="s">
        <v>68</v>
      </c>
      <c r="M26" s="7"/>
      <c r="N26" s="53">
        <v>80</v>
      </c>
    </row>
    <row r="27" spans="2:16" ht="16.5" customHeight="1">
      <c r="B27" s="207"/>
      <c r="C27" s="208"/>
      <c r="D27" s="200" t="s">
        <v>29</v>
      </c>
      <c r="E27" s="204"/>
      <c r="F27" s="49">
        <v>0</v>
      </c>
      <c r="G27"/>
      <c r="J27" s="207"/>
      <c r="K27" s="208"/>
      <c r="L27" s="39" t="s">
        <v>7</v>
      </c>
      <c r="M27" s="7"/>
      <c r="N27" s="53">
        <v>0</v>
      </c>
    </row>
    <row r="28" spans="2:16" ht="16.5" customHeight="1">
      <c r="B28" s="207"/>
      <c r="C28" s="208"/>
      <c r="D28" s="653" t="s">
        <v>31</v>
      </c>
      <c r="E28" s="654"/>
      <c r="F28" s="49">
        <v>70690</v>
      </c>
      <c r="G28"/>
      <c r="J28" s="207"/>
      <c r="K28" s="78"/>
      <c r="L28" s="653" t="s">
        <v>81</v>
      </c>
      <c r="M28" s="655"/>
      <c r="N28" s="53">
        <v>0</v>
      </c>
    </row>
    <row r="29" spans="2:16" ht="16.5" customHeight="1" thickBot="1">
      <c r="B29" s="207"/>
      <c r="C29" s="208"/>
      <c r="D29" s="653" t="s">
        <v>32</v>
      </c>
      <c r="E29" s="654"/>
      <c r="F29" s="49">
        <v>34960</v>
      </c>
      <c r="G29"/>
      <c r="J29" s="47"/>
      <c r="K29" s="75"/>
      <c r="L29" s="666" t="s">
        <v>67</v>
      </c>
      <c r="M29" s="667"/>
      <c r="N29" s="58">
        <f>SUM(N24:N28)</f>
        <v>7138</v>
      </c>
    </row>
    <row r="30" spans="2:16" ht="16.5" customHeight="1" thickTop="1" thickBot="1">
      <c r="B30" s="668"/>
      <c r="C30" s="669"/>
      <c r="D30" s="200" t="s">
        <v>33</v>
      </c>
      <c r="E30" s="201"/>
      <c r="F30" s="55">
        <v>39901</v>
      </c>
      <c r="G30"/>
      <c r="J30" s="59" t="s">
        <v>53</v>
      </c>
      <c r="K30" s="38"/>
      <c r="L30" s="27"/>
      <c r="M30" s="28"/>
      <c r="N30" s="60">
        <f>N23+N29</f>
        <v>85456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255104</v>
      </c>
      <c r="G31"/>
      <c r="J31" s="660" t="s">
        <v>50</v>
      </c>
      <c r="K31" s="661"/>
      <c r="L31" s="18"/>
      <c r="M31" s="19"/>
      <c r="N31" s="61">
        <f>N15-N30</f>
        <v>238544</v>
      </c>
    </row>
    <row r="32" spans="2:16" ht="16.5" customHeight="1" thickTop="1" thickBot="1">
      <c r="B32" s="207"/>
      <c r="C32" s="208"/>
      <c r="D32" s="200" t="s">
        <v>35</v>
      </c>
      <c r="E32" s="201"/>
      <c r="F32" s="49">
        <v>44865</v>
      </c>
      <c r="G32" s="10"/>
      <c r="J32" s="647" t="s">
        <v>48</v>
      </c>
      <c r="K32" s="648"/>
      <c r="L32" s="12"/>
      <c r="M32" s="13"/>
      <c r="N32" s="62">
        <v>3796365</v>
      </c>
      <c r="O32" s="10"/>
    </row>
    <row r="33" spans="2:15" ht="16.5" customHeight="1" thickTop="1" thickBot="1">
      <c r="B33" s="47"/>
      <c r="C33" s="10"/>
      <c r="D33" s="200" t="s">
        <v>36</v>
      </c>
      <c r="E33" s="201"/>
      <c r="F33" s="49">
        <v>25504</v>
      </c>
      <c r="G33"/>
      <c r="J33" s="649" t="s">
        <v>49</v>
      </c>
      <c r="K33" s="650"/>
      <c r="L33" s="651"/>
      <c r="M33" s="652"/>
      <c r="N33" s="63">
        <f>N31+N32</f>
        <v>4034909</v>
      </c>
    </row>
    <row r="34" spans="2:15" ht="16.5" customHeight="1">
      <c r="B34" s="207"/>
      <c r="C34" s="208"/>
      <c r="D34" s="200" t="s">
        <v>37</v>
      </c>
      <c r="E34" s="201"/>
      <c r="F34" s="49">
        <v>76806</v>
      </c>
      <c r="G34"/>
    </row>
    <row r="35" spans="2:15" ht="16.5" customHeight="1">
      <c r="B35" s="207"/>
      <c r="C35" s="208"/>
      <c r="D35" s="203" t="s">
        <v>38</v>
      </c>
      <c r="E35" s="7"/>
      <c r="F35" s="53">
        <v>153167</v>
      </c>
      <c r="G35"/>
    </row>
    <row r="36" spans="2:15" ht="16.5" customHeight="1">
      <c r="B36" s="207"/>
      <c r="C36" s="208"/>
      <c r="D36" s="653" t="s">
        <v>39</v>
      </c>
      <c r="E36" s="654"/>
      <c r="F36" s="53">
        <v>0</v>
      </c>
      <c r="G36" s="11"/>
      <c r="O36" s="11"/>
    </row>
    <row r="37" spans="2:15" ht="16.5" customHeight="1">
      <c r="B37" s="207"/>
      <c r="C37" s="208"/>
      <c r="D37" s="653" t="s">
        <v>40</v>
      </c>
      <c r="E37" s="654"/>
      <c r="F37" s="53">
        <v>293050</v>
      </c>
      <c r="G37"/>
    </row>
    <row r="38" spans="2:15" ht="16.5" customHeight="1">
      <c r="B38" s="207"/>
      <c r="C38" s="208"/>
      <c r="D38" s="653" t="s">
        <v>95</v>
      </c>
      <c r="E38" s="654"/>
      <c r="F38" s="53">
        <v>11200</v>
      </c>
      <c r="G38"/>
    </row>
    <row r="39" spans="2:15" ht="16.5" customHeight="1">
      <c r="B39" s="207"/>
      <c r="C39" s="208"/>
      <c r="D39" s="203" t="s">
        <v>42</v>
      </c>
      <c r="E39" s="7"/>
      <c r="F39" s="53">
        <v>49147</v>
      </c>
      <c r="G39"/>
    </row>
    <row r="40" spans="2:15" ht="16.5" customHeight="1">
      <c r="B40" s="207"/>
      <c r="C40" s="208"/>
      <c r="D40" s="4" t="s">
        <v>43</v>
      </c>
      <c r="E40" s="4"/>
      <c r="F40" s="49">
        <v>22242</v>
      </c>
      <c r="G40"/>
    </row>
    <row r="41" spans="2:15" ht="16.5" customHeight="1">
      <c r="B41" s="207"/>
      <c r="C41" s="208"/>
      <c r="D41" s="653" t="s">
        <v>44</v>
      </c>
      <c r="E41" s="654"/>
      <c r="F41" s="49">
        <v>0</v>
      </c>
      <c r="G41"/>
    </row>
    <row r="42" spans="2:15" ht="16.5" customHeight="1">
      <c r="B42" s="207"/>
      <c r="C42" s="208"/>
      <c r="D42" s="664" t="s">
        <v>11</v>
      </c>
      <c r="E42" s="665"/>
      <c r="F42" s="66"/>
      <c r="G42"/>
    </row>
    <row r="43" spans="2:15" ht="16.5" customHeight="1">
      <c r="B43" s="207"/>
      <c r="C43" s="208"/>
      <c r="D43" s="662" t="s">
        <v>12</v>
      </c>
      <c r="E43" s="663"/>
      <c r="F43" s="66"/>
      <c r="G43"/>
    </row>
    <row r="44" spans="2:15" ht="16.5" customHeight="1">
      <c r="B44" s="207"/>
      <c r="C44" s="208"/>
      <c r="D44" s="653" t="s">
        <v>118</v>
      </c>
      <c r="E44" s="654"/>
      <c r="F44" s="49">
        <v>3</v>
      </c>
      <c r="G44"/>
    </row>
    <row r="45" spans="2:15" ht="16.5" customHeight="1">
      <c r="B45" s="207"/>
      <c r="C45" s="208"/>
      <c r="D45" s="653" t="s">
        <v>75</v>
      </c>
      <c r="E45" s="655"/>
      <c r="F45" s="49"/>
      <c r="G45"/>
    </row>
    <row r="46" spans="2:15" ht="16.5" customHeight="1" thickBot="1">
      <c r="B46" s="207"/>
      <c r="C46" s="208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8248005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385480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35397865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35783345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1" zoomScaleNormal="100" workbookViewId="0">
      <selection activeCell="F22" sqref="F22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14"/>
      <c r="J2" s="1"/>
      <c r="K2" s="1"/>
      <c r="L2" s="1"/>
      <c r="M2" s="1"/>
      <c r="N2" s="1"/>
      <c r="O2" s="214"/>
    </row>
    <row r="3" spans="2:16" ht="15.75" customHeight="1">
      <c r="B3" s="694" t="s">
        <v>122</v>
      </c>
      <c r="C3" s="694"/>
      <c r="D3" s="694"/>
      <c r="E3" s="694"/>
      <c r="F3" s="694"/>
      <c r="G3" s="34"/>
      <c r="H3" s="34"/>
      <c r="J3" s="694" t="s">
        <v>123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09" t="s">
        <v>14</v>
      </c>
      <c r="E7" s="210"/>
      <c r="F7" s="46">
        <v>12547066</v>
      </c>
      <c r="G7"/>
      <c r="J7" s="672" t="s">
        <v>71</v>
      </c>
      <c r="K7" s="673"/>
      <c r="L7" s="209"/>
      <c r="M7" s="210"/>
      <c r="N7" s="46"/>
    </row>
    <row r="8" spans="2:16" ht="16.5" customHeight="1">
      <c r="B8" s="47"/>
      <c r="C8" s="5"/>
      <c r="D8" s="209" t="s">
        <v>13</v>
      </c>
      <c r="E8" s="213"/>
      <c r="F8" s="46">
        <v>230850</v>
      </c>
      <c r="G8"/>
      <c r="J8" s="72"/>
      <c r="K8" s="73"/>
      <c r="L8" s="209" t="s">
        <v>59</v>
      </c>
      <c r="M8" s="210"/>
      <c r="N8" s="46">
        <v>217000</v>
      </c>
    </row>
    <row r="9" spans="2:16" ht="16.5" customHeight="1">
      <c r="B9" s="64"/>
      <c r="C9" s="17"/>
      <c r="D9" s="4" t="s">
        <v>15</v>
      </c>
      <c r="E9" s="213"/>
      <c r="F9" s="53">
        <v>258000</v>
      </c>
      <c r="G9"/>
      <c r="J9" s="701"/>
      <c r="K9" s="702"/>
      <c r="L9" s="32" t="s">
        <v>63</v>
      </c>
      <c r="M9" s="33"/>
      <c r="N9" s="48">
        <f>SUM(N7:N8)</f>
        <v>217000</v>
      </c>
    </row>
    <row r="10" spans="2:16" ht="16.5" customHeight="1">
      <c r="B10" s="692"/>
      <c r="C10" s="693"/>
      <c r="D10" s="20" t="s">
        <v>16</v>
      </c>
      <c r="E10" s="8"/>
      <c r="F10" s="53">
        <v>222950</v>
      </c>
      <c r="G10"/>
      <c r="J10" s="682"/>
      <c r="K10" s="683"/>
      <c r="L10" s="209" t="s">
        <v>60</v>
      </c>
      <c r="M10" s="210"/>
      <c r="N10" s="49">
        <v>225000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13258866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/>
      <c r="G14"/>
      <c r="I14" s="31"/>
      <c r="J14" s="50"/>
      <c r="K14" s="6"/>
      <c r="L14" s="684" t="s">
        <v>62</v>
      </c>
      <c r="M14" s="685"/>
      <c r="N14" s="51">
        <f>SUM(N10:N13)</f>
        <v>225000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442000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13258866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8727610</v>
      </c>
      <c r="G19"/>
      <c r="J19" s="215"/>
      <c r="K19" s="217"/>
      <c r="L19" s="653" t="s">
        <v>9</v>
      </c>
      <c r="M19" s="655"/>
      <c r="N19" s="49">
        <v>66348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319712</v>
      </c>
      <c r="G20"/>
      <c r="J20" s="216"/>
      <c r="K20" s="217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357759</v>
      </c>
      <c r="G21"/>
      <c r="J21" s="216"/>
      <c r="K21" s="217"/>
      <c r="L21" s="209" t="s">
        <v>10</v>
      </c>
      <c r="M21" s="210"/>
      <c r="N21" s="55">
        <v>19820</v>
      </c>
    </row>
    <row r="22" spans="2:16" ht="16.5" customHeight="1">
      <c r="B22" s="216"/>
      <c r="C22" s="217"/>
      <c r="D22" s="653" t="s">
        <v>22</v>
      </c>
      <c r="E22" s="654"/>
      <c r="F22" s="49">
        <v>315080</v>
      </c>
      <c r="G22"/>
      <c r="J22" s="216"/>
      <c r="K22" s="217"/>
      <c r="L22" s="653" t="s">
        <v>65</v>
      </c>
      <c r="M22" s="655"/>
      <c r="N22" s="56">
        <v>18000</v>
      </c>
    </row>
    <row r="23" spans="2:16" ht="16.5" customHeight="1">
      <c r="B23" s="216"/>
      <c r="C23" s="217"/>
      <c r="D23" s="662" t="s">
        <v>45</v>
      </c>
      <c r="E23" s="674"/>
      <c r="F23" s="66">
        <v>629</v>
      </c>
      <c r="G23"/>
      <c r="J23" s="216"/>
      <c r="K23" s="217"/>
      <c r="L23" s="23" t="s">
        <v>66</v>
      </c>
      <c r="M23" s="211"/>
      <c r="N23" s="57">
        <f>SUM(N17:N22)</f>
        <v>104168</v>
      </c>
    </row>
    <row r="24" spans="2:16" ht="16.5" customHeight="1">
      <c r="B24" s="216"/>
      <c r="C24" s="217"/>
      <c r="D24" s="653" t="s">
        <v>25</v>
      </c>
      <c r="E24" s="654"/>
      <c r="F24" s="49">
        <v>1025260</v>
      </c>
      <c r="G24"/>
      <c r="J24" s="675" t="s">
        <v>69</v>
      </c>
      <c r="K24" s="676"/>
      <c r="L24" s="209" t="s">
        <v>6</v>
      </c>
      <c r="M24" s="210"/>
      <c r="N24" s="49">
        <v>9846</v>
      </c>
    </row>
    <row r="25" spans="2:16" ht="16.5" customHeight="1">
      <c r="B25" s="216"/>
      <c r="C25" s="217"/>
      <c r="D25" s="653" t="s">
        <v>28</v>
      </c>
      <c r="E25" s="654"/>
      <c r="F25" s="49">
        <v>537000</v>
      </c>
      <c r="G25"/>
      <c r="J25" s="47"/>
      <c r="L25" s="212" t="s">
        <v>8</v>
      </c>
      <c r="M25" s="7"/>
      <c r="N25" s="53">
        <v>3840</v>
      </c>
    </row>
    <row r="26" spans="2:16" ht="16.5" customHeight="1">
      <c r="B26" s="216"/>
      <c r="C26" s="217"/>
      <c r="D26" s="209" t="s">
        <v>24</v>
      </c>
      <c r="E26" s="213"/>
      <c r="F26" s="49">
        <v>0</v>
      </c>
      <c r="G26"/>
      <c r="J26" s="216"/>
      <c r="K26" s="217"/>
      <c r="L26" s="39" t="s">
        <v>68</v>
      </c>
      <c r="M26" s="7"/>
      <c r="N26" s="53">
        <v>80</v>
      </c>
    </row>
    <row r="27" spans="2:16" ht="16.5" customHeight="1">
      <c r="B27" s="216"/>
      <c r="C27" s="217"/>
      <c r="D27" s="209" t="s">
        <v>29</v>
      </c>
      <c r="E27" s="213"/>
      <c r="F27" s="49">
        <v>0</v>
      </c>
      <c r="G27"/>
      <c r="J27" s="216"/>
      <c r="K27" s="217"/>
      <c r="L27" s="39" t="s">
        <v>7</v>
      </c>
      <c r="M27" s="7"/>
      <c r="N27" s="53">
        <v>0</v>
      </c>
    </row>
    <row r="28" spans="2:16" ht="16.5" customHeight="1">
      <c r="B28" s="216"/>
      <c r="C28" s="217"/>
      <c r="D28" s="653" t="s">
        <v>31</v>
      </c>
      <c r="E28" s="654"/>
      <c r="F28" s="49">
        <v>113462</v>
      </c>
      <c r="G28"/>
      <c r="J28" s="216"/>
      <c r="K28" s="78"/>
      <c r="L28" s="653" t="s">
        <v>81</v>
      </c>
      <c r="M28" s="655"/>
      <c r="N28" s="53">
        <v>0</v>
      </c>
    </row>
    <row r="29" spans="2:16" ht="16.5" customHeight="1" thickBot="1">
      <c r="B29" s="216"/>
      <c r="C29" s="217"/>
      <c r="D29" s="653" t="s">
        <v>32</v>
      </c>
      <c r="E29" s="654"/>
      <c r="F29" s="49">
        <v>50155</v>
      </c>
      <c r="G29"/>
      <c r="J29" s="47"/>
      <c r="K29" s="75"/>
      <c r="L29" s="666" t="s">
        <v>67</v>
      </c>
      <c r="M29" s="667"/>
      <c r="N29" s="58">
        <f>SUM(N24:N28)</f>
        <v>13766</v>
      </c>
    </row>
    <row r="30" spans="2:16" ht="16.5" customHeight="1" thickTop="1" thickBot="1">
      <c r="B30" s="668"/>
      <c r="C30" s="669"/>
      <c r="D30" s="209" t="s">
        <v>33</v>
      </c>
      <c r="E30" s="210"/>
      <c r="F30" s="55">
        <v>74507</v>
      </c>
      <c r="G30"/>
      <c r="J30" s="59" t="s">
        <v>53</v>
      </c>
      <c r="K30" s="38"/>
      <c r="L30" s="27"/>
      <c r="M30" s="28"/>
      <c r="N30" s="60">
        <f>N23+N29</f>
        <v>117934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279904</v>
      </c>
      <c r="G31"/>
      <c r="J31" s="660" t="s">
        <v>50</v>
      </c>
      <c r="K31" s="661"/>
      <c r="L31" s="18"/>
      <c r="M31" s="19"/>
      <c r="N31" s="61">
        <f>N15-N30</f>
        <v>324066</v>
      </c>
    </row>
    <row r="32" spans="2:16" ht="16.5" customHeight="1" thickTop="1" thickBot="1">
      <c r="B32" s="216"/>
      <c r="C32" s="217"/>
      <c r="D32" s="209" t="s">
        <v>35</v>
      </c>
      <c r="E32" s="210"/>
      <c r="F32" s="49">
        <v>146069</v>
      </c>
      <c r="G32" s="10"/>
      <c r="J32" s="647" t="s">
        <v>48</v>
      </c>
      <c r="K32" s="648"/>
      <c r="L32" s="12"/>
      <c r="M32" s="13"/>
      <c r="N32" s="62">
        <v>3796365</v>
      </c>
      <c r="O32" s="10"/>
    </row>
    <row r="33" spans="2:15" ht="16.5" customHeight="1" thickTop="1" thickBot="1">
      <c r="B33" s="47"/>
      <c r="C33" s="10"/>
      <c r="D33" s="209" t="s">
        <v>36</v>
      </c>
      <c r="E33" s="210"/>
      <c r="F33" s="49">
        <v>38590</v>
      </c>
      <c r="G33"/>
      <c r="J33" s="649" t="s">
        <v>49</v>
      </c>
      <c r="K33" s="650"/>
      <c r="L33" s="651"/>
      <c r="M33" s="652"/>
      <c r="N33" s="63">
        <f>N31+N32</f>
        <v>4120431</v>
      </c>
    </row>
    <row r="34" spans="2:15" ht="16.5" customHeight="1">
      <c r="B34" s="216"/>
      <c r="C34" s="217"/>
      <c r="D34" s="209" t="s">
        <v>37</v>
      </c>
      <c r="E34" s="210"/>
      <c r="F34" s="49">
        <v>239012</v>
      </c>
      <c r="G34"/>
    </row>
    <row r="35" spans="2:15" ht="16.5" customHeight="1">
      <c r="B35" s="216"/>
      <c r="C35" s="217"/>
      <c r="D35" s="212" t="s">
        <v>38</v>
      </c>
      <c r="E35" s="7"/>
      <c r="F35" s="53">
        <v>229216</v>
      </c>
      <c r="G35"/>
    </row>
    <row r="36" spans="2:15" ht="16.5" customHeight="1">
      <c r="B36" s="216"/>
      <c r="C36" s="217"/>
      <c r="D36" s="653" t="s">
        <v>39</v>
      </c>
      <c r="E36" s="654"/>
      <c r="F36" s="53">
        <v>3460</v>
      </c>
      <c r="G36" s="11"/>
      <c r="O36" s="11"/>
    </row>
    <row r="37" spans="2:15" ht="16.5" customHeight="1">
      <c r="B37" s="216"/>
      <c r="C37" s="217"/>
      <c r="D37" s="653" t="s">
        <v>40</v>
      </c>
      <c r="E37" s="654"/>
      <c r="F37" s="53">
        <v>293050</v>
      </c>
      <c r="G37"/>
    </row>
    <row r="38" spans="2:15" ht="16.5" customHeight="1">
      <c r="B38" s="216"/>
      <c r="C38" s="217"/>
      <c r="D38" s="653" t="s">
        <v>95</v>
      </c>
      <c r="E38" s="654"/>
      <c r="F38" s="53">
        <v>11200</v>
      </c>
      <c r="G38"/>
    </row>
    <row r="39" spans="2:15" ht="16.5" customHeight="1">
      <c r="B39" s="216"/>
      <c r="C39" s="217"/>
      <c r="D39" s="212" t="s">
        <v>42</v>
      </c>
      <c r="E39" s="7"/>
      <c r="F39" s="53">
        <v>86708</v>
      </c>
      <c r="G39"/>
    </row>
    <row r="40" spans="2:15" ht="16.5" customHeight="1">
      <c r="B40" s="216"/>
      <c r="C40" s="217"/>
      <c r="D40" s="4" t="s">
        <v>43</v>
      </c>
      <c r="E40" s="4"/>
      <c r="F40" s="49">
        <v>64776</v>
      </c>
      <c r="G40"/>
    </row>
    <row r="41" spans="2:15" ht="16.5" customHeight="1">
      <c r="B41" s="216"/>
      <c r="C41" s="217"/>
      <c r="D41" s="653" t="s">
        <v>124</v>
      </c>
      <c r="E41" s="654"/>
      <c r="F41" s="49">
        <v>1000</v>
      </c>
      <c r="G41"/>
    </row>
    <row r="42" spans="2:15" ht="16.5" customHeight="1">
      <c r="B42" s="216"/>
      <c r="C42" s="217"/>
      <c r="D42" s="664" t="s">
        <v>11</v>
      </c>
      <c r="E42" s="665"/>
      <c r="F42" s="66">
        <v>5000</v>
      </c>
      <c r="G42"/>
    </row>
    <row r="43" spans="2:15" ht="16.5" customHeight="1">
      <c r="B43" s="216"/>
      <c r="C43" s="217"/>
      <c r="D43" s="662" t="s">
        <v>12</v>
      </c>
      <c r="E43" s="663"/>
      <c r="F43" s="66"/>
      <c r="G43"/>
    </row>
    <row r="44" spans="2:15" ht="16.5" customHeight="1">
      <c r="B44" s="216"/>
      <c r="C44" s="217"/>
      <c r="D44" s="653" t="s">
        <v>118</v>
      </c>
      <c r="E44" s="654"/>
      <c r="F44" s="49">
        <v>3</v>
      </c>
      <c r="G44"/>
    </row>
    <row r="45" spans="2:15" ht="16.5" customHeight="1">
      <c r="B45" s="216"/>
      <c r="C45" s="217"/>
      <c r="D45" s="653" t="s">
        <v>75</v>
      </c>
      <c r="E45" s="655"/>
      <c r="F45" s="49"/>
      <c r="G45"/>
    </row>
    <row r="46" spans="2:15" ht="16.5" customHeight="1" thickBot="1">
      <c r="B46" s="216"/>
      <c r="C46" s="217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12919162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339704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35397865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35737569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1" zoomScaleNormal="100" workbookViewId="0">
      <selection activeCell="F19" sqref="F1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22"/>
      <c r="J2" s="1"/>
      <c r="K2" s="1"/>
      <c r="L2" s="1"/>
      <c r="M2" s="1"/>
      <c r="N2" s="1"/>
      <c r="O2" s="222"/>
    </row>
    <row r="3" spans="2:16" ht="15.75" customHeight="1">
      <c r="B3" s="694" t="s">
        <v>125</v>
      </c>
      <c r="C3" s="694"/>
      <c r="D3" s="694"/>
      <c r="E3" s="694"/>
      <c r="F3" s="694"/>
      <c r="G3" s="34"/>
      <c r="H3" s="34"/>
      <c r="J3" s="694" t="s">
        <v>126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18" t="s">
        <v>14</v>
      </c>
      <c r="E7" s="219"/>
      <c r="F7" s="46">
        <v>16522877</v>
      </c>
      <c r="G7"/>
      <c r="J7" s="672" t="s">
        <v>71</v>
      </c>
      <c r="K7" s="673"/>
      <c r="L7" s="218"/>
      <c r="M7" s="219"/>
      <c r="N7" s="46"/>
    </row>
    <row r="8" spans="2:16" ht="16.5" customHeight="1">
      <c r="B8" s="47"/>
      <c r="C8" s="5"/>
      <c r="D8" s="218" t="s">
        <v>13</v>
      </c>
      <c r="E8" s="220"/>
      <c r="F8" s="46">
        <v>573700</v>
      </c>
      <c r="G8"/>
      <c r="J8" s="72"/>
      <c r="K8" s="73"/>
      <c r="L8" s="218" t="s">
        <v>59</v>
      </c>
      <c r="M8" s="219"/>
      <c r="N8" s="46">
        <v>224000</v>
      </c>
    </row>
    <row r="9" spans="2:16" ht="16.5" customHeight="1">
      <c r="B9" s="64"/>
      <c r="C9" s="17"/>
      <c r="D9" s="4" t="s">
        <v>15</v>
      </c>
      <c r="E9" s="220"/>
      <c r="F9" s="53">
        <v>338000</v>
      </c>
      <c r="G9"/>
      <c r="J9" s="701"/>
      <c r="K9" s="702"/>
      <c r="L9" s="32" t="s">
        <v>63</v>
      </c>
      <c r="M9" s="33"/>
      <c r="N9" s="48">
        <f>SUM(N7:N8)</f>
        <v>224000</v>
      </c>
    </row>
    <row r="10" spans="2:16" ht="16.5" customHeight="1">
      <c r="B10" s="692"/>
      <c r="C10" s="693"/>
      <c r="D10" s="20" t="s">
        <v>16</v>
      </c>
      <c r="E10" s="8"/>
      <c r="F10" s="53">
        <v>286650</v>
      </c>
      <c r="G10"/>
      <c r="J10" s="682"/>
      <c r="K10" s="683"/>
      <c r="L10" s="218" t="s">
        <v>60</v>
      </c>
      <c r="M10" s="219"/>
      <c r="N10" s="49">
        <v>228129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17721227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/>
      <c r="G14"/>
      <c r="I14" s="31"/>
      <c r="J14" s="50"/>
      <c r="K14" s="6"/>
      <c r="L14" s="684" t="s">
        <v>62</v>
      </c>
      <c r="M14" s="685"/>
      <c r="N14" s="51">
        <f>SUM(N10:N13)</f>
        <v>228129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452129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17721227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12446752</v>
      </c>
      <c r="G19"/>
      <c r="J19" s="223"/>
      <c r="K19" s="226"/>
      <c r="L19" s="653" t="s">
        <v>9</v>
      </c>
      <c r="M19" s="655"/>
      <c r="N19" s="49">
        <v>73205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314715</v>
      </c>
      <c r="G20"/>
      <c r="J20" s="221"/>
      <c r="K20" s="226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160176</v>
      </c>
      <c r="G21"/>
      <c r="J21" s="221"/>
      <c r="K21" s="226"/>
      <c r="L21" s="218" t="s">
        <v>10</v>
      </c>
      <c r="M21" s="219"/>
      <c r="N21" s="55">
        <v>28500</v>
      </c>
    </row>
    <row r="22" spans="2:16" ht="16.5" customHeight="1">
      <c r="B22" s="221"/>
      <c r="C22" s="226"/>
      <c r="D22" s="653" t="s">
        <v>22</v>
      </c>
      <c r="E22" s="654"/>
      <c r="F22" s="49">
        <v>390080</v>
      </c>
      <c r="G22"/>
      <c r="J22" s="221"/>
      <c r="K22" s="226"/>
      <c r="L22" s="653" t="s">
        <v>65</v>
      </c>
      <c r="M22" s="655"/>
      <c r="N22" s="56">
        <v>18000</v>
      </c>
    </row>
    <row r="23" spans="2:16" ht="16.5" customHeight="1">
      <c r="B23" s="221"/>
      <c r="C23" s="226"/>
      <c r="D23" s="662" t="s">
        <v>45</v>
      </c>
      <c r="E23" s="674"/>
      <c r="F23" s="66">
        <v>2229</v>
      </c>
      <c r="G23"/>
      <c r="J23" s="221"/>
      <c r="K23" s="226"/>
      <c r="L23" s="23" t="s">
        <v>66</v>
      </c>
      <c r="M23" s="225"/>
      <c r="N23" s="57">
        <f>SUM(N17:N22)</f>
        <v>119705</v>
      </c>
    </row>
    <row r="24" spans="2:16" ht="16.5" customHeight="1">
      <c r="B24" s="221"/>
      <c r="C24" s="226"/>
      <c r="D24" s="653" t="s">
        <v>25</v>
      </c>
      <c r="E24" s="654"/>
      <c r="F24" s="49">
        <v>1359340</v>
      </c>
      <c r="G24"/>
      <c r="J24" s="675" t="s">
        <v>69</v>
      </c>
      <c r="K24" s="676"/>
      <c r="L24" s="218" t="s">
        <v>6</v>
      </c>
      <c r="M24" s="219"/>
      <c r="N24" s="49">
        <v>13694</v>
      </c>
    </row>
    <row r="25" spans="2:16" ht="16.5" customHeight="1">
      <c r="B25" s="221"/>
      <c r="C25" s="226"/>
      <c r="D25" s="653" t="s">
        <v>28</v>
      </c>
      <c r="E25" s="654"/>
      <c r="F25" s="49">
        <v>588000</v>
      </c>
      <c r="G25"/>
      <c r="J25" s="47"/>
      <c r="L25" s="224" t="s">
        <v>8</v>
      </c>
      <c r="M25" s="7"/>
      <c r="N25" s="53">
        <v>8083</v>
      </c>
    </row>
    <row r="26" spans="2:16" ht="16.5" customHeight="1">
      <c r="B26" s="221"/>
      <c r="C26" s="226"/>
      <c r="D26" s="218" t="s">
        <v>24</v>
      </c>
      <c r="E26" s="220"/>
      <c r="F26" s="49">
        <v>0</v>
      </c>
      <c r="G26"/>
      <c r="J26" s="221"/>
      <c r="K26" s="226"/>
      <c r="L26" s="39" t="s">
        <v>68</v>
      </c>
      <c r="M26" s="7"/>
      <c r="N26" s="53">
        <v>80</v>
      </c>
    </row>
    <row r="27" spans="2:16" ht="16.5" customHeight="1">
      <c r="B27" s="221"/>
      <c r="C27" s="226"/>
      <c r="D27" s="218" t="s">
        <v>29</v>
      </c>
      <c r="E27" s="220"/>
      <c r="F27" s="49">
        <v>0</v>
      </c>
      <c r="G27"/>
      <c r="J27" s="221"/>
      <c r="K27" s="226"/>
      <c r="L27" s="39" t="s">
        <v>7</v>
      </c>
      <c r="M27" s="7"/>
      <c r="N27" s="53">
        <v>0</v>
      </c>
    </row>
    <row r="28" spans="2:16" ht="16.5" customHeight="1">
      <c r="B28" s="221"/>
      <c r="C28" s="226"/>
      <c r="D28" s="653" t="s">
        <v>31</v>
      </c>
      <c r="E28" s="654"/>
      <c r="F28" s="49">
        <v>110688</v>
      </c>
      <c r="G28"/>
      <c r="J28" s="221"/>
      <c r="K28" s="78"/>
      <c r="L28" s="653" t="s">
        <v>81</v>
      </c>
      <c r="M28" s="655"/>
      <c r="N28" s="53">
        <v>0</v>
      </c>
    </row>
    <row r="29" spans="2:16" ht="16.5" customHeight="1" thickBot="1">
      <c r="B29" s="221"/>
      <c r="C29" s="226"/>
      <c r="D29" s="653" t="s">
        <v>32</v>
      </c>
      <c r="E29" s="654"/>
      <c r="F29" s="49">
        <v>79160</v>
      </c>
      <c r="G29"/>
      <c r="J29" s="47"/>
      <c r="K29" s="75"/>
      <c r="L29" s="666" t="s">
        <v>67</v>
      </c>
      <c r="M29" s="667"/>
      <c r="N29" s="58">
        <f>SUM(N24:N28)</f>
        <v>21857</v>
      </c>
    </row>
    <row r="30" spans="2:16" ht="16.5" customHeight="1" thickTop="1" thickBot="1">
      <c r="B30" s="668"/>
      <c r="C30" s="669"/>
      <c r="D30" s="218" t="s">
        <v>33</v>
      </c>
      <c r="E30" s="219"/>
      <c r="F30" s="55">
        <v>83192</v>
      </c>
      <c r="G30"/>
      <c r="J30" s="59" t="s">
        <v>53</v>
      </c>
      <c r="K30" s="38"/>
      <c r="L30" s="27"/>
      <c r="M30" s="28"/>
      <c r="N30" s="60">
        <f>N23+N29</f>
        <v>141562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296104</v>
      </c>
      <c r="G31"/>
      <c r="J31" s="660" t="s">
        <v>50</v>
      </c>
      <c r="K31" s="661"/>
      <c r="L31" s="18"/>
      <c r="M31" s="19"/>
      <c r="N31" s="61">
        <f>N15-N30</f>
        <v>310567</v>
      </c>
    </row>
    <row r="32" spans="2:16" ht="16.5" customHeight="1" thickTop="1" thickBot="1">
      <c r="B32" s="221"/>
      <c r="C32" s="226"/>
      <c r="D32" s="218" t="s">
        <v>35</v>
      </c>
      <c r="E32" s="219"/>
      <c r="F32" s="49">
        <v>187358</v>
      </c>
      <c r="G32" s="10"/>
      <c r="J32" s="647" t="s">
        <v>48</v>
      </c>
      <c r="K32" s="648"/>
      <c r="L32" s="12"/>
      <c r="M32" s="13"/>
      <c r="N32" s="62">
        <v>3796365</v>
      </c>
      <c r="O32" s="10"/>
    </row>
    <row r="33" spans="2:15" ht="16.5" customHeight="1" thickTop="1" thickBot="1">
      <c r="B33" s="47"/>
      <c r="C33" s="10"/>
      <c r="D33" s="218" t="s">
        <v>36</v>
      </c>
      <c r="E33" s="219"/>
      <c r="F33" s="49">
        <v>212420</v>
      </c>
      <c r="G33"/>
      <c r="J33" s="649" t="s">
        <v>49</v>
      </c>
      <c r="K33" s="650"/>
      <c r="L33" s="651"/>
      <c r="M33" s="652"/>
      <c r="N33" s="63">
        <f>N31+N32</f>
        <v>4106932</v>
      </c>
    </row>
    <row r="34" spans="2:15" ht="16.5" customHeight="1">
      <c r="B34" s="221"/>
      <c r="C34" s="226"/>
      <c r="D34" s="218" t="s">
        <v>37</v>
      </c>
      <c r="E34" s="219"/>
      <c r="F34" s="49">
        <v>290529</v>
      </c>
      <c r="G34"/>
    </row>
    <row r="35" spans="2:15" ht="16.5" customHeight="1">
      <c r="B35" s="221"/>
      <c r="C35" s="226"/>
      <c r="D35" s="224" t="s">
        <v>38</v>
      </c>
      <c r="E35" s="7"/>
      <c r="F35" s="53">
        <v>313905</v>
      </c>
      <c r="G35"/>
    </row>
    <row r="36" spans="2:15" ht="16.5" customHeight="1">
      <c r="B36" s="221"/>
      <c r="C36" s="226"/>
      <c r="D36" s="653" t="s">
        <v>39</v>
      </c>
      <c r="E36" s="654"/>
      <c r="F36" s="53">
        <v>96620</v>
      </c>
      <c r="G36" s="11"/>
      <c r="O36" s="11"/>
    </row>
    <row r="37" spans="2:15" ht="16.5" customHeight="1">
      <c r="B37" s="221"/>
      <c r="C37" s="226"/>
      <c r="D37" s="653" t="s">
        <v>40</v>
      </c>
      <c r="E37" s="654"/>
      <c r="F37" s="53">
        <v>293050</v>
      </c>
      <c r="G37"/>
    </row>
    <row r="38" spans="2:15" ht="16.5" customHeight="1">
      <c r="B38" s="221"/>
      <c r="C38" s="226"/>
      <c r="D38" s="653" t="s">
        <v>95</v>
      </c>
      <c r="E38" s="654"/>
      <c r="F38" s="53">
        <v>14084</v>
      </c>
      <c r="G38"/>
    </row>
    <row r="39" spans="2:15" ht="16.5" customHeight="1">
      <c r="B39" s="221"/>
      <c r="C39" s="226"/>
      <c r="D39" s="224" t="s">
        <v>42</v>
      </c>
      <c r="E39" s="7"/>
      <c r="F39" s="53">
        <v>116977</v>
      </c>
      <c r="G39"/>
    </row>
    <row r="40" spans="2:15" ht="16.5" customHeight="1">
      <c r="B40" s="221"/>
      <c r="C40" s="226"/>
      <c r="D40" s="4" t="s">
        <v>43</v>
      </c>
      <c r="E40" s="4"/>
      <c r="F40" s="49">
        <v>75839</v>
      </c>
      <c r="G40"/>
    </row>
    <row r="41" spans="2:15" ht="16.5" customHeight="1">
      <c r="B41" s="221"/>
      <c r="C41" s="226"/>
      <c r="D41" s="653" t="s">
        <v>124</v>
      </c>
      <c r="E41" s="654"/>
      <c r="F41" s="49">
        <v>1000</v>
      </c>
      <c r="G41"/>
    </row>
    <row r="42" spans="2:15" ht="16.5" customHeight="1">
      <c r="B42" s="221"/>
      <c r="C42" s="226"/>
      <c r="D42" s="664" t="s">
        <v>11</v>
      </c>
      <c r="E42" s="665"/>
      <c r="F42" s="66">
        <v>5000</v>
      </c>
      <c r="G42"/>
    </row>
    <row r="43" spans="2:15" ht="16.5" customHeight="1">
      <c r="B43" s="221"/>
      <c r="C43" s="226"/>
      <c r="D43" s="662" t="s">
        <v>12</v>
      </c>
      <c r="E43" s="663"/>
      <c r="F43" s="66"/>
      <c r="G43"/>
    </row>
    <row r="44" spans="2:15" ht="16.5" customHeight="1">
      <c r="B44" s="221"/>
      <c r="C44" s="226"/>
      <c r="D44" s="653" t="s">
        <v>118</v>
      </c>
      <c r="E44" s="654"/>
      <c r="F44" s="49">
        <v>3</v>
      </c>
      <c r="G44"/>
    </row>
    <row r="45" spans="2:15" ht="16.5" customHeight="1">
      <c r="B45" s="221"/>
      <c r="C45" s="226"/>
      <c r="D45" s="653" t="s">
        <v>75</v>
      </c>
      <c r="E45" s="655"/>
      <c r="F45" s="49"/>
      <c r="G45"/>
    </row>
    <row r="46" spans="2:15" ht="16.5" customHeight="1" thickBot="1">
      <c r="B46" s="221"/>
      <c r="C46" s="226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17437221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284006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35397865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35681871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6" zoomScaleNormal="100" workbookViewId="0">
      <selection activeCell="F48" sqref="F48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31"/>
      <c r="J2" s="1"/>
      <c r="K2" s="1"/>
      <c r="L2" s="1"/>
      <c r="M2" s="1"/>
      <c r="N2" s="1"/>
      <c r="O2" s="231"/>
    </row>
    <row r="3" spans="2:16" ht="15.75" customHeight="1">
      <c r="B3" s="694" t="s">
        <v>127</v>
      </c>
      <c r="C3" s="694"/>
      <c r="D3" s="694"/>
      <c r="E3" s="694"/>
      <c r="F3" s="694"/>
      <c r="G3" s="34"/>
      <c r="H3" s="34"/>
      <c r="J3" s="694" t="s">
        <v>128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27" t="s">
        <v>14</v>
      </c>
      <c r="E7" s="228"/>
      <c r="F7" s="46">
        <v>20554556</v>
      </c>
      <c r="G7"/>
      <c r="J7" s="672" t="s">
        <v>71</v>
      </c>
      <c r="K7" s="673"/>
      <c r="L7" s="227"/>
      <c r="M7" s="228"/>
      <c r="N7" s="46"/>
    </row>
    <row r="8" spans="2:16" ht="16.5" customHeight="1">
      <c r="B8" s="47"/>
      <c r="C8" s="5"/>
      <c r="D8" s="227" t="s">
        <v>13</v>
      </c>
      <c r="E8" s="229"/>
      <c r="F8" s="46">
        <v>923400</v>
      </c>
      <c r="G8"/>
      <c r="J8" s="72"/>
      <c r="K8" s="73"/>
      <c r="L8" s="227" t="s">
        <v>59</v>
      </c>
      <c r="M8" s="228"/>
      <c r="N8" s="46">
        <v>227000</v>
      </c>
    </row>
    <row r="9" spans="2:16" ht="16.5" customHeight="1">
      <c r="B9" s="64"/>
      <c r="C9" s="17"/>
      <c r="D9" s="4" t="s">
        <v>15</v>
      </c>
      <c r="E9" s="229"/>
      <c r="F9" s="53">
        <v>416000</v>
      </c>
      <c r="G9"/>
      <c r="J9" s="701"/>
      <c r="K9" s="702"/>
      <c r="L9" s="32" t="s">
        <v>63</v>
      </c>
      <c r="M9" s="33"/>
      <c r="N9" s="48">
        <f>SUM(N7:N8)</f>
        <v>227000</v>
      </c>
    </row>
    <row r="10" spans="2:16" ht="16.5" customHeight="1">
      <c r="B10" s="692"/>
      <c r="C10" s="693"/>
      <c r="D10" s="20" t="s">
        <v>16</v>
      </c>
      <c r="E10" s="8"/>
      <c r="F10" s="53">
        <v>347425</v>
      </c>
      <c r="G10"/>
      <c r="J10" s="682"/>
      <c r="K10" s="683"/>
      <c r="L10" s="227" t="s">
        <v>60</v>
      </c>
      <c r="M10" s="228"/>
      <c r="N10" s="49">
        <v>257345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22241381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/>
      <c r="G14"/>
      <c r="I14" s="31"/>
      <c r="J14" s="50"/>
      <c r="K14" s="6"/>
      <c r="L14" s="684" t="s">
        <v>62</v>
      </c>
      <c r="M14" s="685"/>
      <c r="N14" s="51">
        <f>SUM(N10:N13)</f>
        <v>257345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484345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22241381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15525561</v>
      </c>
      <c r="G19"/>
      <c r="J19" s="232"/>
      <c r="K19" s="235"/>
      <c r="L19" s="653" t="s">
        <v>9</v>
      </c>
      <c r="M19" s="655"/>
      <c r="N19" s="49">
        <v>73205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307808</v>
      </c>
      <c r="G20"/>
      <c r="J20" s="230"/>
      <c r="K20" s="235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679397</v>
      </c>
      <c r="G21"/>
      <c r="J21" s="230"/>
      <c r="K21" s="235"/>
      <c r="L21" s="227" t="s">
        <v>10</v>
      </c>
      <c r="M21" s="228"/>
      <c r="N21" s="55">
        <v>28500</v>
      </c>
    </row>
    <row r="22" spans="2:16" ht="16.5" customHeight="1">
      <c r="B22" s="230"/>
      <c r="C22" s="235"/>
      <c r="D22" s="653" t="s">
        <v>22</v>
      </c>
      <c r="E22" s="654"/>
      <c r="F22" s="49">
        <v>466580</v>
      </c>
      <c r="G22"/>
      <c r="J22" s="230"/>
      <c r="K22" s="235"/>
      <c r="L22" s="653" t="s">
        <v>65</v>
      </c>
      <c r="M22" s="655"/>
      <c r="N22" s="56">
        <v>18000</v>
      </c>
    </row>
    <row r="23" spans="2:16" ht="16.5" customHeight="1">
      <c r="B23" s="230"/>
      <c r="C23" s="235"/>
      <c r="D23" s="662" t="s">
        <v>45</v>
      </c>
      <c r="E23" s="674"/>
      <c r="F23" s="66">
        <v>4469</v>
      </c>
      <c r="G23"/>
      <c r="J23" s="230"/>
      <c r="K23" s="235"/>
      <c r="L23" s="23" t="s">
        <v>66</v>
      </c>
      <c r="M23" s="234"/>
      <c r="N23" s="57">
        <f>SUM(N17:N22)</f>
        <v>219705</v>
      </c>
    </row>
    <row r="24" spans="2:16" ht="16.5" customHeight="1">
      <c r="B24" s="230"/>
      <c r="C24" s="235"/>
      <c r="D24" s="653" t="s">
        <v>25</v>
      </c>
      <c r="E24" s="654"/>
      <c r="F24" s="49">
        <v>1695900</v>
      </c>
      <c r="G24"/>
      <c r="J24" s="675" t="s">
        <v>69</v>
      </c>
      <c r="K24" s="676"/>
      <c r="L24" s="227" t="s">
        <v>6</v>
      </c>
      <c r="M24" s="228"/>
      <c r="N24" s="49">
        <v>17364</v>
      </c>
    </row>
    <row r="25" spans="2:16" ht="16.5" customHeight="1">
      <c r="B25" s="230"/>
      <c r="C25" s="235"/>
      <c r="D25" s="653" t="s">
        <v>28</v>
      </c>
      <c r="E25" s="654"/>
      <c r="F25" s="49">
        <v>855000</v>
      </c>
      <c r="G25"/>
      <c r="J25" s="47"/>
      <c r="L25" s="233" t="s">
        <v>8</v>
      </c>
      <c r="M25" s="7"/>
      <c r="N25" s="53">
        <v>8083</v>
      </c>
    </row>
    <row r="26" spans="2:16" ht="16.5" customHeight="1">
      <c r="B26" s="230"/>
      <c r="C26" s="235"/>
      <c r="D26" s="227" t="s">
        <v>24</v>
      </c>
      <c r="E26" s="229"/>
      <c r="F26" s="49">
        <v>0</v>
      </c>
      <c r="G26"/>
      <c r="J26" s="230"/>
      <c r="K26" s="235"/>
      <c r="L26" s="39" t="s">
        <v>68</v>
      </c>
      <c r="M26" s="7"/>
      <c r="N26" s="53">
        <v>944</v>
      </c>
    </row>
    <row r="27" spans="2:16" ht="16.5" customHeight="1">
      <c r="B27" s="230"/>
      <c r="C27" s="235"/>
      <c r="D27" s="227" t="s">
        <v>29</v>
      </c>
      <c r="E27" s="229"/>
      <c r="F27" s="49">
        <v>0</v>
      </c>
      <c r="G27"/>
      <c r="J27" s="230"/>
      <c r="K27" s="235"/>
      <c r="L27" s="39" t="s">
        <v>7</v>
      </c>
      <c r="M27" s="7"/>
      <c r="N27" s="53">
        <v>0</v>
      </c>
    </row>
    <row r="28" spans="2:16" ht="16.5" customHeight="1">
      <c r="B28" s="230"/>
      <c r="C28" s="235"/>
      <c r="D28" s="653" t="s">
        <v>31</v>
      </c>
      <c r="E28" s="654"/>
      <c r="F28" s="49">
        <v>200290</v>
      </c>
      <c r="G28"/>
      <c r="J28" s="230"/>
      <c r="K28" s="78"/>
      <c r="L28" s="653" t="s">
        <v>81</v>
      </c>
      <c r="M28" s="655"/>
      <c r="N28" s="53">
        <v>150000</v>
      </c>
    </row>
    <row r="29" spans="2:16" ht="16.5" customHeight="1" thickBot="1">
      <c r="B29" s="230"/>
      <c r="C29" s="235"/>
      <c r="D29" s="653" t="s">
        <v>32</v>
      </c>
      <c r="E29" s="654"/>
      <c r="F29" s="49">
        <v>95002</v>
      </c>
      <c r="G29"/>
      <c r="J29" s="47"/>
      <c r="K29" s="75"/>
      <c r="L29" s="666" t="s">
        <v>67</v>
      </c>
      <c r="M29" s="667"/>
      <c r="N29" s="58">
        <f>SUM(N24:N28)</f>
        <v>176391</v>
      </c>
    </row>
    <row r="30" spans="2:16" ht="16.5" customHeight="1" thickTop="1" thickBot="1">
      <c r="B30" s="668"/>
      <c r="C30" s="669"/>
      <c r="D30" s="227" t="s">
        <v>33</v>
      </c>
      <c r="E30" s="228"/>
      <c r="F30" s="55">
        <v>109581</v>
      </c>
      <c r="G30"/>
      <c r="J30" s="59" t="s">
        <v>53</v>
      </c>
      <c r="K30" s="38"/>
      <c r="L30" s="27"/>
      <c r="M30" s="28"/>
      <c r="N30" s="60">
        <f>N23+N29</f>
        <v>396096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312304</v>
      </c>
      <c r="G31"/>
      <c r="J31" s="660" t="s">
        <v>50</v>
      </c>
      <c r="K31" s="661"/>
      <c r="L31" s="18"/>
      <c r="M31" s="19"/>
      <c r="N31" s="61">
        <f>N15-N30</f>
        <v>88249</v>
      </c>
    </row>
    <row r="32" spans="2:16" ht="16.5" customHeight="1" thickTop="1" thickBot="1">
      <c r="B32" s="230"/>
      <c r="C32" s="235"/>
      <c r="D32" s="227" t="s">
        <v>35</v>
      </c>
      <c r="E32" s="228"/>
      <c r="F32" s="49">
        <v>305453</v>
      </c>
      <c r="G32" s="10"/>
      <c r="J32" s="647" t="s">
        <v>48</v>
      </c>
      <c r="K32" s="648"/>
      <c r="L32" s="12"/>
      <c r="M32" s="13"/>
      <c r="N32" s="62">
        <v>3796365</v>
      </c>
      <c r="O32" s="10"/>
    </row>
    <row r="33" spans="2:15" ht="16.5" customHeight="1" thickTop="1" thickBot="1">
      <c r="B33" s="47"/>
      <c r="C33" s="10"/>
      <c r="D33" s="227" t="s">
        <v>36</v>
      </c>
      <c r="E33" s="228"/>
      <c r="F33" s="49">
        <v>215107</v>
      </c>
      <c r="G33"/>
      <c r="J33" s="649" t="s">
        <v>49</v>
      </c>
      <c r="K33" s="650"/>
      <c r="L33" s="651"/>
      <c r="M33" s="652"/>
      <c r="N33" s="63">
        <f>N31+N32</f>
        <v>3884614</v>
      </c>
    </row>
    <row r="34" spans="2:15" ht="16.5" customHeight="1">
      <c r="B34" s="230"/>
      <c r="C34" s="235"/>
      <c r="D34" s="227" t="s">
        <v>37</v>
      </c>
      <c r="E34" s="228"/>
      <c r="F34" s="49">
        <v>335438</v>
      </c>
      <c r="G34"/>
    </row>
    <row r="35" spans="2:15" ht="16.5" customHeight="1">
      <c r="B35" s="230"/>
      <c r="C35" s="235"/>
      <c r="D35" s="233" t="s">
        <v>38</v>
      </c>
      <c r="E35" s="7"/>
      <c r="F35" s="53">
        <v>391013</v>
      </c>
      <c r="G35"/>
    </row>
    <row r="36" spans="2:15" ht="16.5" customHeight="1">
      <c r="B36" s="230"/>
      <c r="C36" s="235"/>
      <c r="D36" s="653" t="s">
        <v>39</v>
      </c>
      <c r="E36" s="654"/>
      <c r="F36" s="53">
        <v>96620</v>
      </c>
      <c r="G36" s="11"/>
      <c r="O36" s="11"/>
    </row>
    <row r="37" spans="2:15" ht="16.5" customHeight="1">
      <c r="B37" s="230"/>
      <c r="C37" s="235"/>
      <c r="D37" s="653" t="s">
        <v>40</v>
      </c>
      <c r="E37" s="654"/>
      <c r="F37" s="53">
        <v>293050</v>
      </c>
      <c r="G37"/>
    </row>
    <row r="38" spans="2:15" ht="16.5" customHeight="1">
      <c r="B38" s="230"/>
      <c r="C38" s="235"/>
      <c r="D38" s="653" t="s">
        <v>95</v>
      </c>
      <c r="E38" s="654"/>
      <c r="F38" s="53">
        <v>14084</v>
      </c>
      <c r="G38"/>
    </row>
    <row r="39" spans="2:15" ht="16.5" customHeight="1">
      <c r="B39" s="230"/>
      <c r="C39" s="235"/>
      <c r="D39" s="233" t="s">
        <v>42</v>
      </c>
      <c r="E39" s="7"/>
      <c r="F39" s="53">
        <v>152897</v>
      </c>
      <c r="G39"/>
    </row>
    <row r="40" spans="2:15" ht="16.5" customHeight="1">
      <c r="B40" s="230"/>
      <c r="C40" s="235"/>
      <c r="D40" s="4" t="s">
        <v>43</v>
      </c>
      <c r="E40" s="4"/>
      <c r="F40" s="49">
        <v>94589</v>
      </c>
      <c r="G40"/>
    </row>
    <row r="41" spans="2:15" ht="16.5" customHeight="1">
      <c r="B41" s="230"/>
      <c r="C41" s="235"/>
      <c r="D41" s="653" t="s">
        <v>124</v>
      </c>
      <c r="E41" s="654"/>
      <c r="F41" s="49">
        <v>1000</v>
      </c>
      <c r="G41"/>
    </row>
    <row r="42" spans="2:15" ht="16.5" customHeight="1">
      <c r="B42" s="230"/>
      <c r="C42" s="235"/>
      <c r="D42" s="664" t="s">
        <v>11</v>
      </c>
      <c r="E42" s="665"/>
      <c r="F42" s="66">
        <v>5000</v>
      </c>
      <c r="G42"/>
    </row>
    <row r="43" spans="2:15" ht="16.5" customHeight="1">
      <c r="B43" s="230"/>
      <c r="C43" s="235"/>
      <c r="D43" s="662" t="s">
        <v>12</v>
      </c>
      <c r="E43" s="663"/>
      <c r="F43" s="66"/>
      <c r="G43"/>
    </row>
    <row r="44" spans="2:15" ht="16.5" customHeight="1">
      <c r="B44" s="230"/>
      <c r="C44" s="235"/>
      <c r="D44" s="653" t="s">
        <v>118</v>
      </c>
      <c r="E44" s="654"/>
      <c r="F44" s="49">
        <v>3</v>
      </c>
      <c r="G44"/>
    </row>
    <row r="45" spans="2:15" ht="16.5" customHeight="1">
      <c r="B45" s="230"/>
      <c r="C45" s="235"/>
      <c r="D45" s="653" t="s">
        <v>75</v>
      </c>
      <c r="E45" s="655"/>
      <c r="F45" s="49"/>
      <c r="G45"/>
    </row>
    <row r="46" spans="2:15" ht="16.5" customHeight="1" thickBot="1">
      <c r="B46" s="230"/>
      <c r="C46" s="235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22156146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85235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35397865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35483100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3" zoomScaleNormal="100" workbookViewId="0">
      <selection activeCell="N14" sqref="N14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40"/>
      <c r="J2" s="1"/>
      <c r="K2" s="1"/>
      <c r="L2" s="1"/>
      <c r="M2" s="1"/>
      <c r="N2" s="1"/>
      <c r="O2" s="240"/>
    </row>
    <row r="3" spans="2:16" ht="15.75" customHeight="1">
      <c r="B3" s="694" t="s">
        <v>129</v>
      </c>
      <c r="C3" s="694"/>
      <c r="D3" s="694"/>
      <c r="E3" s="694"/>
      <c r="F3" s="694"/>
      <c r="G3" s="34"/>
      <c r="H3" s="34"/>
      <c r="J3" s="694" t="s">
        <v>130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36" t="s">
        <v>14</v>
      </c>
      <c r="E7" s="237"/>
      <c r="F7" s="46">
        <v>24767469</v>
      </c>
      <c r="G7"/>
      <c r="J7" s="672" t="s">
        <v>71</v>
      </c>
      <c r="K7" s="673"/>
      <c r="L7" s="236"/>
      <c r="M7" s="237"/>
      <c r="N7" s="46"/>
    </row>
    <row r="8" spans="2:16" ht="16.5" customHeight="1">
      <c r="B8" s="47"/>
      <c r="C8" s="5"/>
      <c r="D8" s="236" t="s">
        <v>13</v>
      </c>
      <c r="E8" s="238"/>
      <c r="F8" s="46">
        <v>1010850</v>
      </c>
      <c r="G8"/>
      <c r="J8" s="72"/>
      <c r="K8" s="73"/>
      <c r="L8" s="236" t="s">
        <v>59</v>
      </c>
      <c r="M8" s="237"/>
      <c r="N8" s="46">
        <v>228000</v>
      </c>
    </row>
    <row r="9" spans="2:16" ht="16.5" customHeight="1">
      <c r="B9" s="64"/>
      <c r="C9" s="17"/>
      <c r="D9" s="4" t="s">
        <v>15</v>
      </c>
      <c r="E9" s="238"/>
      <c r="F9" s="53">
        <v>521000</v>
      </c>
      <c r="G9"/>
      <c r="J9" s="701"/>
      <c r="K9" s="702"/>
      <c r="L9" s="32" t="s">
        <v>63</v>
      </c>
      <c r="M9" s="33"/>
      <c r="N9" s="48">
        <f>SUM(N7:N8)</f>
        <v>228000</v>
      </c>
    </row>
    <row r="10" spans="2:16" ht="16.5" customHeight="1">
      <c r="B10" s="692"/>
      <c r="C10" s="693"/>
      <c r="D10" s="20" t="s">
        <v>16</v>
      </c>
      <c r="E10" s="8"/>
      <c r="F10" s="53">
        <v>414700</v>
      </c>
      <c r="G10"/>
      <c r="J10" s="682"/>
      <c r="K10" s="683"/>
      <c r="L10" s="236" t="s">
        <v>60</v>
      </c>
      <c r="M10" s="237"/>
      <c r="N10" s="49">
        <v>257345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26714019</v>
      </c>
      <c r="G13"/>
      <c r="H13" s="16"/>
      <c r="J13" s="47"/>
      <c r="K13" s="37"/>
      <c r="L13" s="653" t="s">
        <v>61</v>
      </c>
      <c r="M13" s="654"/>
      <c r="N13" s="49">
        <v>42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83</v>
      </c>
      <c r="G14"/>
      <c r="I14" s="31"/>
      <c r="J14" s="50"/>
      <c r="K14" s="6"/>
      <c r="L14" s="684" t="s">
        <v>62</v>
      </c>
      <c r="M14" s="685"/>
      <c r="N14" s="51">
        <f>SUM(N10:N13)</f>
        <v>257387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485387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83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26714102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18538597</v>
      </c>
      <c r="G19"/>
      <c r="J19" s="241"/>
      <c r="K19" s="244"/>
      <c r="L19" s="653" t="s">
        <v>9</v>
      </c>
      <c r="M19" s="655"/>
      <c r="N19" s="49">
        <v>73205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301029</v>
      </c>
      <c r="G20"/>
      <c r="J20" s="239"/>
      <c r="K20" s="244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832310</v>
      </c>
      <c r="G21"/>
      <c r="J21" s="239"/>
      <c r="K21" s="244"/>
      <c r="L21" s="236" t="s">
        <v>10</v>
      </c>
      <c r="M21" s="237"/>
      <c r="N21" s="55">
        <v>28500</v>
      </c>
    </row>
    <row r="22" spans="2:16" ht="16.5" customHeight="1">
      <c r="B22" s="239"/>
      <c r="C22" s="244"/>
      <c r="D22" s="653" t="s">
        <v>22</v>
      </c>
      <c r="E22" s="654"/>
      <c r="F22" s="49">
        <v>536580</v>
      </c>
      <c r="G22"/>
      <c r="J22" s="239"/>
      <c r="K22" s="244"/>
      <c r="L22" s="653" t="s">
        <v>65</v>
      </c>
      <c r="M22" s="655"/>
      <c r="N22" s="56">
        <v>18000</v>
      </c>
    </row>
    <row r="23" spans="2:16" ht="16.5" customHeight="1">
      <c r="B23" s="239"/>
      <c r="C23" s="244"/>
      <c r="D23" s="662" t="s">
        <v>45</v>
      </c>
      <c r="E23" s="674"/>
      <c r="F23" s="66">
        <v>5369</v>
      </c>
      <c r="G23"/>
      <c r="J23" s="239"/>
      <c r="K23" s="244"/>
      <c r="L23" s="23" t="s">
        <v>66</v>
      </c>
      <c r="M23" s="243"/>
      <c r="N23" s="57">
        <f>SUM(N17:N22)</f>
        <v>219705</v>
      </c>
    </row>
    <row r="24" spans="2:16" ht="16.5" customHeight="1">
      <c r="B24" s="239"/>
      <c r="C24" s="244"/>
      <c r="D24" s="653" t="s">
        <v>25</v>
      </c>
      <c r="E24" s="654"/>
      <c r="F24" s="49">
        <v>2046800</v>
      </c>
      <c r="G24"/>
      <c r="J24" s="675" t="s">
        <v>69</v>
      </c>
      <c r="K24" s="676"/>
      <c r="L24" s="236" t="s">
        <v>6</v>
      </c>
      <c r="M24" s="237"/>
      <c r="N24" s="49">
        <v>18582</v>
      </c>
    </row>
    <row r="25" spans="2:16" ht="16.5" customHeight="1">
      <c r="B25" s="239"/>
      <c r="C25" s="244"/>
      <c r="D25" s="653" t="s">
        <v>28</v>
      </c>
      <c r="E25" s="654"/>
      <c r="F25" s="49">
        <v>1050000</v>
      </c>
      <c r="G25"/>
      <c r="J25" s="47"/>
      <c r="L25" s="242" t="s">
        <v>8</v>
      </c>
      <c r="M25" s="7"/>
      <c r="N25" s="53">
        <v>13519</v>
      </c>
    </row>
    <row r="26" spans="2:16" ht="16.5" customHeight="1">
      <c r="B26" s="239"/>
      <c r="C26" s="244"/>
      <c r="D26" s="236" t="s">
        <v>24</v>
      </c>
      <c r="E26" s="238"/>
      <c r="F26" s="49">
        <v>18025</v>
      </c>
      <c r="G26"/>
      <c r="J26" s="239"/>
      <c r="K26" s="244"/>
      <c r="L26" s="39" t="s">
        <v>68</v>
      </c>
      <c r="M26" s="7"/>
      <c r="N26" s="53">
        <v>944</v>
      </c>
    </row>
    <row r="27" spans="2:16" ht="16.5" customHeight="1">
      <c r="B27" s="239"/>
      <c r="C27" s="244"/>
      <c r="D27" s="236" t="s">
        <v>29</v>
      </c>
      <c r="E27" s="238"/>
      <c r="F27" s="49">
        <v>0</v>
      </c>
      <c r="G27"/>
      <c r="J27" s="239"/>
      <c r="K27" s="244"/>
      <c r="L27" s="39" t="s">
        <v>7</v>
      </c>
      <c r="M27" s="7"/>
      <c r="N27" s="53">
        <v>0</v>
      </c>
    </row>
    <row r="28" spans="2:16" ht="16.5" customHeight="1">
      <c r="B28" s="239"/>
      <c r="C28" s="244"/>
      <c r="D28" s="653" t="s">
        <v>31</v>
      </c>
      <c r="E28" s="654"/>
      <c r="F28" s="49">
        <v>245765</v>
      </c>
      <c r="G28"/>
      <c r="J28" s="239"/>
      <c r="K28" s="78"/>
      <c r="L28" s="653" t="s">
        <v>81</v>
      </c>
      <c r="M28" s="655"/>
      <c r="N28" s="53">
        <v>250000</v>
      </c>
    </row>
    <row r="29" spans="2:16" ht="16.5" customHeight="1" thickBot="1">
      <c r="B29" s="239"/>
      <c r="C29" s="244"/>
      <c r="D29" s="653" t="s">
        <v>32</v>
      </c>
      <c r="E29" s="654"/>
      <c r="F29" s="49">
        <v>121478</v>
      </c>
      <c r="G29"/>
      <c r="J29" s="47"/>
      <c r="K29" s="75"/>
      <c r="L29" s="666" t="s">
        <v>67</v>
      </c>
      <c r="M29" s="667"/>
      <c r="N29" s="58">
        <f>SUM(N24:N28)</f>
        <v>283045</v>
      </c>
    </row>
    <row r="30" spans="2:16" ht="16.5" customHeight="1" thickTop="1" thickBot="1">
      <c r="B30" s="668"/>
      <c r="C30" s="669"/>
      <c r="D30" s="236" t="s">
        <v>33</v>
      </c>
      <c r="E30" s="237"/>
      <c r="F30" s="55">
        <v>134969</v>
      </c>
      <c r="G30"/>
      <c r="J30" s="59" t="s">
        <v>53</v>
      </c>
      <c r="K30" s="38"/>
      <c r="L30" s="27"/>
      <c r="M30" s="28"/>
      <c r="N30" s="60">
        <f>N23+N29</f>
        <v>502750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328504</v>
      </c>
      <c r="G31"/>
      <c r="J31" s="660" t="s">
        <v>50</v>
      </c>
      <c r="K31" s="661"/>
      <c r="L31" s="18"/>
      <c r="M31" s="19"/>
      <c r="N31" s="61">
        <f>N15-N30</f>
        <v>-17363</v>
      </c>
    </row>
    <row r="32" spans="2:16" ht="16.5" customHeight="1" thickTop="1" thickBot="1">
      <c r="B32" s="239"/>
      <c r="C32" s="244"/>
      <c r="D32" s="236" t="s">
        <v>35</v>
      </c>
      <c r="E32" s="237"/>
      <c r="F32" s="49">
        <v>370358</v>
      </c>
      <c r="G32" s="10"/>
      <c r="J32" s="647" t="s">
        <v>48</v>
      </c>
      <c r="K32" s="648"/>
      <c r="L32" s="12"/>
      <c r="M32" s="13"/>
      <c r="N32" s="62">
        <v>3796365</v>
      </c>
      <c r="O32" s="10"/>
    </row>
    <row r="33" spans="2:15" ht="16.5" customHeight="1" thickTop="1" thickBot="1">
      <c r="B33" s="47"/>
      <c r="C33" s="10"/>
      <c r="D33" s="236" t="s">
        <v>36</v>
      </c>
      <c r="E33" s="237"/>
      <c r="F33" s="49">
        <v>216637</v>
      </c>
      <c r="G33"/>
      <c r="J33" s="649" t="s">
        <v>49</v>
      </c>
      <c r="K33" s="650"/>
      <c r="L33" s="651"/>
      <c r="M33" s="652"/>
      <c r="N33" s="63">
        <f>N31+N32</f>
        <v>3779002</v>
      </c>
    </row>
    <row r="34" spans="2:15" ht="16.5" customHeight="1">
      <c r="B34" s="239"/>
      <c r="C34" s="244"/>
      <c r="D34" s="236" t="s">
        <v>37</v>
      </c>
      <c r="E34" s="237"/>
      <c r="F34" s="49">
        <v>376856</v>
      </c>
      <c r="G34"/>
    </row>
    <row r="35" spans="2:15" ht="16.5" customHeight="1">
      <c r="B35" s="239"/>
      <c r="C35" s="244"/>
      <c r="D35" s="242" t="s">
        <v>38</v>
      </c>
      <c r="E35" s="7"/>
      <c r="F35" s="53">
        <v>455485</v>
      </c>
      <c r="G35"/>
    </row>
    <row r="36" spans="2:15" ht="16.5" customHeight="1">
      <c r="B36" s="239"/>
      <c r="C36" s="244"/>
      <c r="D36" s="653" t="s">
        <v>39</v>
      </c>
      <c r="E36" s="654"/>
      <c r="F36" s="53">
        <v>493420</v>
      </c>
      <c r="G36" s="11"/>
      <c r="O36" s="11"/>
    </row>
    <row r="37" spans="2:15" ht="16.5" customHeight="1">
      <c r="B37" s="239"/>
      <c r="C37" s="244"/>
      <c r="D37" s="653" t="s">
        <v>40</v>
      </c>
      <c r="E37" s="654"/>
      <c r="F37" s="53">
        <v>293050</v>
      </c>
      <c r="G37"/>
    </row>
    <row r="38" spans="2:15" ht="16.5" customHeight="1">
      <c r="B38" s="239"/>
      <c r="C38" s="244"/>
      <c r="D38" s="653" t="s">
        <v>95</v>
      </c>
      <c r="E38" s="654"/>
      <c r="F38" s="53">
        <v>31364</v>
      </c>
      <c r="G38"/>
    </row>
    <row r="39" spans="2:15" ht="16.5" customHeight="1">
      <c r="B39" s="239"/>
      <c r="C39" s="244"/>
      <c r="D39" s="242" t="s">
        <v>42</v>
      </c>
      <c r="E39" s="7"/>
      <c r="F39" s="53">
        <v>186163</v>
      </c>
      <c r="G39"/>
    </row>
    <row r="40" spans="2:15" ht="16.5" customHeight="1">
      <c r="B40" s="239"/>
      <c r="C40" s="244"/>
      <c r="D40" s="4" t="s">
        <v>43</v>
      </c>
      <c r="E40" s="4"/>
      <c r="F40" s="49">
        <v>151069</v>
      </c>
      <c r="G40"/>
    </row>
    <row r="41" spans="2:15" ht="16.5" customHeight="1">
      <c r="B41" s="239"/>
      <c r="C41" s="244"/>
      <c r="D41" s="653" t="s">
        <v>124</v>
      </c>
      <c r="E41" s="654"/>
      <c r="F41" s="49">
        <v>1000</v>
      </c>
      <c r="G41"/>
    </row>
    <row r="42" spans="2:15" ht="16.5" customHeight="1">
      <c r="B42" s="239"/>
      <c r="C42" s="244"/>
      <c r="D42" s="664" t="s">
        <v>11</v>
      </c>
      <c r="E42" s="665"/>
      <c r="F42" s="66">
        <v>43400</v>
      </c>
      <c r="G42"/>
    </row>
    <row r="43" spans="2:15" ht="16.5" customHeight="1">
      <c r="B43" s="239"/>
      <c r="C43" s="244"/>
      <c r="D43" s="662" t="s">
        <v>12</v>
      </c>
      <c r="E43" s="663"/>
      <c r="F43" s="66"/>
      <c r="G43"/>
    </row>
    <row r="44" spans="2:15" ht="16.5" customHeight="1">
      <c r="B44" s="239"/>
      <c r="C44" s="244"/>
      <c r="D44" s="653" t="s">
        <v>118</v>
      </c>
      <c r="E44" s="654"/>
      <c r="F44" s="49">
        <v>3</v>
      </c>
      <c r="G44"/>
    </row>
    <row r="45" spans="2:15" ht="16.5" customHeight="1">
      <c r="B45" s="239"/>
      <c r="C45" s="244"/>
      <c r="D45" s="653" t="s">
        <v>75</v>
      </c>
      <c r="E45" s="655"/>
      <c r="F45" s="49"/>
      <c r="G45"/>
    </row>
    <row r="46" spans="2:15" ht="16.5" customHeight="1" thickBot="1">
      <c r="B46" s="239"/>
      <c r="C46" s="244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26778231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-64129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35397865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35333736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0" zoomScaleNormal="100" workbookViewId="0">
      <selection activeCell="N27" sqref="N27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49"/>
      <c r="J2" s="1"/>
      <c r="K2" s="1"/>
      <c r="L2" s="1"/>
      <c r="M2" s="1"/>
      <c r="N2" s="1"/>
      <c r="O2" s="249"/>
    </row>
    <row r="3" spans="2:16" ht="15.75" customHeight="1">
      <c r="B3" s="694" t="s">
        <v>131</v>
      </c>
      <c r="C3" s="694"/>
      <c r="D3" s="694"/>
      <c r="E3" s="694"/>
      <c r="F3" s="694"/>
      <c r="G3" s="34"/>
      <c r="H3" s="34"/>
      <c r="J3" s="694" t="s">
        <v>132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45" t="s">
        <v>14</v>
      </c>
      <c r="E7" s="246"/>
      <c r="F7" s="46">
        <v>28854311</v>
      </c>
      <c r="G7"/>
      <c r="J7" s="672" t="s">
        <v>71</v>
      </c>
      <c r="K7" s="673"/>
      <c r="L7" s="245"/>
      <c r="M7" s="246"/>
      <c r="N7" s="46"/>
    </row>
    <row r="8" spans="2:16" ht="16.5" customHeight="1">
      <c r="B8" s="47"/>
      <c r="C8" s="5"/>
      <c r="D8" s="245" t="s">
        <v>13</v>
      </c>
      <c r="E8" s="247"/>
      <c r="F8" s="46">
        <v>1089050</v>
      </c>
      <c r="G8"/>
      <c r="J8" s="72"/>
      <c r="K8" s="73"/>
      <c r="L8" s="245" t="s">
        <v>59</v>
      </c>
      <c r="M8" s="246"/>
      <c r="N8" s="46">
        <v>229000</v>
      </c>
    </row>
    <row r="9" spans="2:16" ht="16.5" customHeight="1">
      <c r="B9" s="64"/>
      <c r="C9" s="17"/>
      <c r="D9" s="4" t="s">
        <v>15</v>
      </c>
      <c r="E9" s="247"/>
      <c r="F9" s="53">
        <v>611000</v>
      </c>
      <c r="G9"/>
      <c r="J9" s="701"/>
      <c r="K9" s="702"/>
      <c r="L9" s="32" t="s">
        <v>63</v>
      </c>
      <c r="M9" s="33"/>
      <c r="N9" s="48">
        <f>SUM(N7:N8)</f>
        <v>229000</v>
      </c>
    </row>
    <row r="10" spans="2:16" ht="16.5" customHeight="1">
      <c r="B10" s="692"/>
      <c r="C10" s="693"/>
      <c r="D10" s="20" t="s">
        <v>16</v>
      </c>
      <c r="E10" s="8"/>
      <c r="F10" s="53">
        <v>496925</v>
      </c>
      <c r="G10"/>
      <c r="J10" s="682"/>
      <c r="K10" s="683"/>
      <c r="L10" s="245" t="s">
        <v>60</v>
      </c>
      <c r="M10" s="246"/>
      <c r="N10" s="49">
        <v>259845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31051286</v>
      </c>
      <c r="G13"/>
      <c r="H13" s="16"/>
      <c r="J13" s="47"/>
      <c r="K13" s="37"/>
      <c r="L13" s="653" t="s">
        <v>61</v>
      </c>
      <c r="M13" s="654"/>
      <c r="N13" s="49">
        <v>42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83</v>
      </c>
      <c r="G14"/>
      <c r="I14" s="31"/>
      <c r="J14" s="50"/>
      <c r="K14" s="6"/>
      <c r="L14" s="684" t="s">
        <v>62</v>
      </c>
      <c r="M14" s="685"/>
      <c r="N14" s="51">
        <f>SUM(N10:N13)</f>
        <v>259887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488887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83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31051369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21388277</v>
      </c>
      <c r="G19"/>
      <c r="J19" s="250"/>
      <c r="K19" s="253"/>
      <c r="L19" s="653" t="s">
        <v>9</v>
      </c>
      <c r="M19" s="655"/>
      <c r="N19" s="49">
        <v>94695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294765</v>
      </c>
      <c r="G20"/>
      <c r="J20" s="248"/>
      <c r="K20" s="253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992537</v>
      </c>
      <c r="G21"/>
      <c r="J21" s="248"/>
      <c r="K21" s="253"/>
      <c r="L21" s="245" t="s">
        <v>10</v>
      </c>
      <c r="M21" s="246"/>
      <c r="N21" s="55">
        <v>28500</v>
      </c>
    </row>
    <row r="22" spans="2:16" ht="16.5" customHeight="1">
      <c r="B22" s="248"/>
      <c r="C22" s="253"/>
      <c r="D22" s="653" t="s">
        <v>22</v>
      </c>
      <c r="E22" s="654"/>
      <c r="F22" s="49">
        <v>609700</v>
      </c>
      <c r="G22"/>
      <c r="J22" s="248"/>
      <c r="K22" s="253"/>
      <c r="L22" s="653" t="s">
        <v>65</v>
      </c>
      <c r="M22" s="655"/>
      <c r="N22" s="56">
        <v>18000</v>
      </c>
    </row>
    <row r="23" spans="2:16" ht="16.5" customHeight="1">
      <c r="B23" s="248"/>
      <c r="C23" s="253"/>
      <c r="D23" s="662" t="s">
        <v>45</v>
      </c>
      <c r="E23" s="674"/>
      <c r="F23" s="66">
        <v>7409</v>
      </c>
      <c r="G23"/>
      <c r="J23" s="248"/>
      <c r="K23" s="253"/>
      <c r="L23" s="23" t="s">
        <v>66</v>
      </c>
      <c r="M23" s="252"/>
      <c r="N23" s="57">
        <f>SUM(N17:N22)</f>
        <v>241195</v>
      </c>
    </row>
    <row r="24" spans="2:16" ht="16.5" customHeight="1">
      <c r="B24" s="248"/>
      <c r="C24" s="253"/>
      <c r="D24" s="653" t="s">
        <v>25</v>
      </c>
      <c r="E24" s="654"/>
      <c r="F24" s="49">
        <v>2381500</v>
      </c>
      <c r="G24"/>
      <c r="J24" s="675" t="s">
        <v>69</v>
      </c>
      <c r="K24" s="676"/>
      <c r="L24" s="245" t="s">
        <v>6</v>
      </c>
      <c r="M24" s="246"/>
      <c r="N24" s="49">
        <v>26726</v>
      </c>
    </row>
    <row r="25" spans="2:16" ht="16.5" customHeight="1">
      <c r="B25" s="248"/>
      <c r="C25" s="253"/>
      <c r="D25" s="653" t="s">
        <v>28</v>
      </c>
      <c r="E25" s="654"/>
      <c r="F25" s="49">
        <v>1221000</v>
      </c>
      <c r="G25"/>
      <c r="J25" s="47"/>
      <c r="L25" s="251" t="s">
        <v>8</v>
      </c>
      <c r="M25" s="7"/>
      <c r="N25" s="53">
        <v>15772</v>
      </c>
    </row>
    <row r="26" spans="2:16" ht="16.5" customHeight="1">
      <c r="B26" s="248"/>
      <c r="C26" s="253"/>
      <c r="D26" s="245" t="s">
        <v>24</v>
      </c>
      <c r="E26" s="247"/>
      <c r="F26" s="49">
        <v>18025</v>
      </c>
      <c r="G26"/>
      <c r="J26" s="248"/>
      <c r="K26" s="253"/>
      <c r="L26" s="39" t="s">
        <v>68</v>
      </c>
      <c r="M26" s="7"/>
      <c r="N26" s="53">
        <v>944</v>
      </c>
    </row>
    <row r="27" spans="2:16" ht="16.5" customHeight="1">
      <c r="B27" s="248"/>
      <c r="C27" s="253"/>
      <c r="D27" s="245" t="s">
        <v>29</v>
      </c>
      <c r="E27" s="247"/>
      <c r="F27" s="49">
        <v>0</v>
      </c>
      <c r="G27"/>
      <c r="J27" s="248"/>
      <c r="K27" s="253"/>
      <c r="L27" s="39" t="s">
        <v>7</v>
      </c>
      <c r="M27" s="7"/>
      <c r="N27" s="53">
        <v>0</v>
      </c>
    </row>
    <row r="28" spans="2:16" ht="16.5" customHeight="1">
      <c r="B28" s="248"/>
      <c r="C28" s="253"/>
      <c r="D28" s="653" t="s">
        <v>31</v>
      </c>
      <c r="E28" s="654"/>
      <c r="F28" s="49">
        <v>284894</v>
      </c>
      <c r="G28"/>
      <c r="J28" s="248"/>
      <c r="K28" s="78"/>
      <c r="L28" s="653" t="s">
        <v>81</v>
      </c>
      <c r="M28" s="655"/>
      <c r="N28" s="53">
        <v>250000</v>
      </c>
    </row>
    <row r="29" spans="2:16" ht="16.5" customHeight="1" thickBot="1">
      <c r="B29" s="248"/>
      <c r="C29" s="253"/>
      <c r="D29" s="653" t="s">
        <v>32</v>
      </c>
      <c r="E29" s="654"/>
      <c r="F29" s="49">
        <v>134370</v>
      </c>
      <c r="G29"/>
      <c r="J29" s="47"/>
      <c r="K29" s="75"/>
      <c r="L29" s="666" t="s">
        <v>67</v>
      </c>
      <c r="M29" s="667"/>
      <c r="N29" s="58">
        <f>SUM(N24:N28)</f>
        <v>293442</v>
      </c>
    </row>
    <row r="30" spans="2:16" ht="16.5" customHeight="1" thickTop="1" thickBot="1">
      <c r="B30" s="668"/>
      <c r="C30" s="669"/>
      <c r="D30" s="245" t="s">
        <v>33</v>
      </c>
      <c r="E30" s="246"/>
      <c r="F30" s="55">
        <v>168169</v>
      </c>
      <c r="G30"/>
      <c r="J30" s="59" t="s">
        <v>53</v>
      </c>
      <c r="K30" s="38"/>
      <c r="L30" s="27"/>
      <c r="M30" s="28"/>
      <c r="N30" s="60">
        <f>N23+N29</f>
        <v>534637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360904</v>
      </c>
      <c r="G31"/>
      <c r="J31" s="660" t="s">
        <v>50</v>
      </c>
      <c r="K31" s="661"/>
      <c r="L31" s="18"/>
      <c r="M31" s="19"/>
      <c r="N31" s="61">
        <f>N15-N30</f>
        <v>-45750</v>
      </c>
    </row>
    <row r="32" spans="2:16" ht="16.5" customHeight="1" thickTop="1" thickBot="1">
      <c r="B32" s="248"/>
      <c r="C32" s="253"/>
      <c r="D32" s="245" t="s">
        <v>35</v>
      </c>
      <c r="E32" s="246"/>
      <c r="F32" s="49">
        <v>472134</v>
      </c>
      <c r="G32" s="10"/>
      <c r="J32" s="647" t="s">
        <v>48</v>
      </c>
      <c r="K32" s="648"/>
      <c r="L32" s="12"/>
      <c r="M32" s="13"/>
      <c r="N32" s="62">
        <v>3796365</v>
      </c>
      <c r="O32" s="10"/>
    </row>
    <row r="33" spans="2:15" ht="16.5" customHeight="1" thickTop="1" thickBot="1">
      <c r="B33" s="47"/>
      <c r="C33" s="10"/>
      <c r="D33" s="245" t="s">
        <v>36</v>
      </c>
      <c r="E33" s="246"/>
      <c r="F33" s="49">
        <v>218571</v>
      </c>
      <c r="G33"/>
      <c r="J33" s="649" t="s">
        <v>49</v>
      </c>
      <c r="K33" s="650"/>
      <c r="L33" s="651"/>
      <c r="M33" s="652"/>
      <c r="N33" s="63">
        <f>N31+N32</f>
        <v>3750615</v>
      </c>
    </row>
    <row r="34" spans="2:15" ht="16.5" customHeight="1">
      <c r="B34" s="248"/>
      <c r="C34" s="253"/>
      <c r="D34" s="245" t="s">
        <v>37</v>
      </c>
      <c r="E34" s="246"/>
      <c r="F34" s="49">
        <v>414152</v>
      </c>
      <c r="G34"/>
    </row>
    <row r="35" spans="2:15" ht="16.5" customHeight="1">
      <c r="B35" s="248"/>
      <c r="C35" s="253"/>
      <c r="D35" s="251" t="s">
        <v>38</v>
      </c>
      <c r="E35" s="7"/>
      <c r="F35" s="53">
        <v>532593</v>
      </c>
      <c r="G35"/>
    </row>
    <row r="36" spans="2:15" ht="16.5" customHeight="1">
      <c r="B36" s="248"/>
      <c r="C36" s="253"/>
      <c r="D36" s="653" t="s">
        <v>39</v>
      </c>
      <c r="E36" s="654"/>
      <c r="F36" s="53">
        <v>493420</v>
      </c>
      <c r="G36" s="11"/>
      <c r="O36" s="11"/>
    </row>
    <row r="37" spans="2:15" ht="16.5" customHeight="1">
      <c r="B37" s="248"/>
      <c r="C37" s="253"/>
      <c r="D37" s="653" t="s">
        <v>40</v>
      </c>
      <c r="E37" s="654"/>
      <c r="F37" s="53">
        <v>295750</v>
      </c>
      <c r="G37"/>
    </row>
    <row r="38" spans="2:15" ht="16.5" customHeight="1">
      <c r="B38" s="248"/>
      <c r="C38" s="253"/>
      <c r="D38" s="653" t="s">
        <v>95</v>
      </c>
      <c r="E38" s="654"/>
      <c r="F38" s="53">
        <v>31364</v>
      </c>
      <c r="G38"/>
    </row>
    <row r="39" spans="2:15" ht="16.5" customHeight="1">
      <c r="B39" s="248"/>
      <c r="C39" s="253"/>
      <c r="D39" s="251" t="s">
        <v>42</v>
      </c>
      <c r="E39" s="7"/>
      <c r="F39" s="53">
        <v>212050</v>
      </c>
      <c r="G39"/>
    </row>
    <row r="40" spans="2:15" ht="16.5" customHeight="1">
      <c r="B40" s="248"/>
      <c r="C40" s="253"/>
      <c r="D40" s="4" t="s">
        <v>43</v>
      </c>
      <c r="E40" s="4"/>
      <c r="F40" s="49">
        <v>185831</v>
      </c>
      <c r="G40"/>
    </row>
    <row r="41" spans="2:15" ht="16.5" customHeight="1">
      <c r="B41" s="248"/>
      <c r="C41" s="253"/>
      <c r="D41" s="653" t="s">
        <v>124</v>
      </c>
      <c r="E41" s="654"/>
      <c r="F41" s="49">
        <v>1000</v>
      </c>
      <c r="G41"/>
    </row>
    <row r="42" spans="2:15" ht="16.5" customHeight="1">
      <c r="B42" s="248"/>
      <c r="C42" s="253"/>
      <c r="D42" s="664" t="s">
        <v>11</v>
      </c>
      <c r="E42" s="665"/>
      <c r="F42" s="66">
        <v>43400</v>
      </c>
      <c r="G42"/>
    </row>
    <row r="43" spans="2:15" ht="16.5" customHeight="1">
      <c r="B43" s="248"/>
      <c r="C43" s="253"/>
      <c r="D43" s="662" t="s">
        <v>12</v>
      </c>
      <c r="E43" s="663"/>
      <c r="F43" s="66"/>
      <c r="G43"/>
    </row>
    <row r="44" spans="2:15" ht="16.5" customHeight="1">
      <c r="B44" s="248"/>
      <c r="C44" s="253"/>
      <c r="D44" s="653" t="s">
        <v>118</v>
      </c>
      <c r="E44" s="654"/>
      <c r="F44" s="49">
        <v>3</v>
      </c>
      <c r="G44"/>
    </row>
    <row r="45" spans="2:15" ht="16.5" customHeight="1">
      <c r="B45" s="248"/>
      <c r="C45" s="253"/>
      <c r="D45" s="653" t="s">
        <v>75</v>
      </c>
      <c r="E45" s="655"/>
      <c r="F45" s="49">
        <v>350</v>
      </c>
      <c r="G45"/>
    </row>
    <row r="46" spans="2:15" ht="16.5" customHeight="1" thickBot="1">
      <c r="B46" s="248"/>
      <c r="C46" s="253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30762168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289201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35397865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35687066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22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93"/>
      <c r="J2" s="1"/>
      <c r="K2" s="1"/>
      <c r="L2" s="1"/>
      <c r="M2" s="1"/>
      <c r="N2" s="1"/>
      <c r="O2" s="93"/>
    </row>
    <row r="3" spans="2:16" ht="15.75" customHeight="1">
      <c r="B3" s="694" t="s">
        <v>88</v>
      </c>
      <c r="C3" s="694"/>
      <c r="D3" s="694"/>
      <c r="E3" s="694"/>
      <c r="F3" s="694"/>
      <c r="G3" s="34"/>
      <c r="H3" s="34"/>
      <c r="J3" s="694" t="s">
        <v>89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88" t="s">
        <v>14</v>
      </c>
      <c r="E7" s="89"/>
      <c r="F7" s="46">
        <v>529601</v>
      </c>
      <c r="G7"/>
      <c r="J7" s="672" t="s">
        <v>71</v>
      </c>
      <c r="K7" s="673"/>
      <c r="L7" s="88"/>
      <c r="M7" s="89"/>
      <c r="N7" s="46"/>
    </row>
    <row r="8" spans="2:16" ht="16.5" customHeight="1">
      <c r="B8" s="47"/>
      <c r="C8" s="5"/>
      <c r="D8" s="88" t="s">
        <v>13</v>
      </c>
      <c r="E8" s="92"/>
      <c r="F8" s="46">
        <v>82400</v>
      </c>
      <c r="G8"/>
      <c r="J8" s="72"/>
      <c r="K8" s="73"/>
      <c r="L8" s="88" t="s">
        <v>59</v>
      </c>
      <c r="M8" s="89"/>
      <c r="N8" s="46">
        <v>186000</v>
      </c>
    </row>
    <row r="9" spans="2:16" ht="16.5" customHeight="1">
      <c r="B9" s="64"/>
      <c r="C9" s="17"/>
      <c r="D9" s="4" t="s">
        <v>15</v>
      </c>
      <c r="E9" s="92"/>
      <c r="F9" s="53">
        <v>0</v>
      </c>
      <c r="G9"/>
      <c r="J9" s="701"/>
      <c r="K9" s="702"/>
      <c r="L9" s="32" t="s">
        <v>63</v>
      </c>
      <c r="M9" s="33"/>
      <c r="N9" s="48">
        <f>SUM(N7:N8)</f>
        <v>186000</v>
      </c>
    </row>
    <row r="10" spans="2:16" ht="16.5" customHeight="1">
      <c r="B10" s="692"/>
      <c r="C10" s="693"/>
      <c r="D10" s="20" t="s">
        <v>16</v>
      </c>
      <c r="E10" s="8"/>
      <c r="F10" s="53">
        <v>48750</v>
      </c>
      <c r="G10"/>
      <c r="J10" s="682"/>
      <c r="K10" s="683"/>
      <c r="L10" s="88" t="s">
        <v>60</v>
      </c>
      <c r="M10" s="89"/>
      <c r="N10" s="49">
        <v>145524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92</v>
      </c>
      <c r="E12" s="708"/>
      <c r="F12" s="49">
        <v>7717390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8378141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145524</v>
      </c>
    </row>
    <row r="15" spans="2:16" ht="16.5" customHeight="1" thickBot="1">
      <c r="B15" s="50"/>
      <c r="C15" s="14"/>
      <c r="D15" s="680" t="s">
        <v>56</v>
      </c>
      <c r="E15" s="681"/>
      <c r="F15" s="66">
        <v>1000</v>
      </c>
      <c r="G15"/>
      <c r="J15" s="686" t="s">
        <v>4</v>
      </c>
      <c r="K15" s="687"/>
      <c r="L15" s="40"/>
      <c r="M15" s="41"/>
      <c r="N15" s="52">
        <f>N9+N14</f>
        <v>331524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1000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8379141</v>
      </c>
      <c r="G18"/>
      <c r="J18" s="47"/>
      <c r="L18" s="653" t="s">
        <v>5</v>
      </c>
      <c r="M18" s="655"/>
      <c r="N18" s="49">
        <v>2400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2923995</v>
      </c>
      <c r="G19"/>
      <c r="J19" s="94"/>
      <c r="K19" s="96"/>
      <c r="L19" s="653" t="s">
        <v>9</v>
      </c>
      <c r="M19" s="655"/>
      <c r="N19" s="49">
        <v>91043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-15967</v>
      </c>
      <c r="G20"/>
      <c r="J20" s="95"/>
      <c r="K20" s="96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184588</v>
      </c>
      <c r="G21"/>
      <c r="J21" s="95"/>
      <c r="K21" s="96"/>
      <c r="L21" s="88" t="s">
        <v>10</v>
      </c>
      <c r="M21" s="89"/>
      <c r="N21" s="55">
        <v>9217</v>
      </c>
    </row>
    <row r="22" spans="2:16" ht="16.5" customHeight="1">
      <c r="B22" s="95"/>
      <c r="C22" s="96"/>
      <c r="D22" s="653" t="s">
        <v>22</v>
      </c>
      <c r="E22" s="654"/>
      <c r="F22" s="49">
        <v>155500</v>
      </c>
      <c r="G22"/>
      <c r="J22" s="95"/>
      <c r="K22" s="96"/>
      <c r="L22" s="653" t="s">
        <v>65</v>
      </c>
      <c r="M22" s="655"/>
      <c r="N22" s="56">
        <v>8000</v>
      </c>
    </row>
    <row r="23" spans="2:16" ht="16.5" customHeight="1">
      <c r="B23" s="95"/>
      <c r="C23" s="96"/>
      <c r="D23" s="662" t="s">
        <v>45</v>
      </c>
      <c r="E23" s="674"/>
      <c r="F23" s="66">
        <v>681</v>
      </c>
      <c r="G23"/>
      <c r="J23" s="95"/>
      <c r="K23" s="96"/>
      <c r="L23" s="23" t="s">
        <v>66</v>
      </c>
      <c r="M23" s="90"/>
      <c r="N23" s="57">
        <f>SUM(N17:N22)</f>
        <v>110660</v>
      </c>
    </row>
    <row r="24" spans="2:16" ht="16.5" customHeight="1">
      <c r="B24" s="95"/>
      <c r="C24" s="96"/>
      <c r="D24" s="653" t="s">
        <v>25</v>
      </c>
      <c r="E24" s="654"/>
      <c r="F24" s="49">
        <v>692190</v>
      </c>
      <c r="G24"/>
      <c r="J24" s="675" t="s">
        <v>69</v>
      </c>
      <c r="K24" s="676"/>
      <c r="L24" s="88" t="s">
        <v>6</v>
      </c>
      <c r="M24" s="89"/>
      <c r="N24" s="49">
        <v>0</v>
      </c>
    </row>
    <row r="25" spans="2:16" ht="16.5" customHeight="1">
      <c r="B25" s="95"/>
      <c r="C25" s="96"/>
      <c r="D25" s="653" t="s">
        <v>28</v>
      </c>
      <c r="E25" s="654"/>
      <c r="F25" s="49">
        <v>258000</v>
      </c>
      <c r="G25"/>
      <c r="J25" s="47"/>
      <c r="L25" s="91" t="s">
        <v>8</v>
      </c>
      <c r="M25" s="7"/>
      <c r="N25" s="53">
        <v>0</v>
      </c>
    </row>
    <row r="26" spans="2:16" ht="16.5" customHeight="1">
      <c r="B26" s="95"/>
      <c r="C26" s="96"/>
      <c r="D26" s="88" t="s">
        <v>24</v>
      </c>
      <c r="E26" s="92"/>
      <c r="F26" s="49">
        <v>0</v>
      </c>
      <c r="G26"/>
      <c r="J26" s="95"/>
      <c r="K26" s="96"/>
      <c r="L26" s="39" t="s">
        <v>68</v>
      </c>
      <c r="M26" s="7"/>
      <c r="N26" s="53">
        <v>80</v>
      </c>
    </row>
    <row r="27" spans="2:16" ht="16.5" customHeight="1">
      <c r="B27" s="95"/>
      <c r="C27" s="96"/>
      <c r="D27" s="88" t="s">
        <v>29</v>
      </c>
      <c r="E27" s="92"/>
      <c r="F27" s="49">
        <v>8640</v>
      </c>
      <c r="G27"/>
      <c r="J27" s="95"/>
      <c r="K27" s="96"/>
      <c r="L27" s="39" t="s">
        <v>7</v>
      </c>
      <c r="M27" s="7"/>
      <c r="N27" s="53">
        <v>0</v>
      </c>
    </row>
    <row r="28" spans="2:16" ht="16.5" customHeight="1">
      <c r="B28" s="95"/>
      <c r="C28" s="96"/>
      <c r="D28" s="653" t="s">
        <v>31</v>
      </c>
      <c r="E28" s="654"/>
      <c r="F28" s="49">
        <v>41852</v>
      </c>
      <c r="G28"/>
      <c r="J28" s="95"/>
      <c r="K28" s="78"/>
      <c r="L28" s="653" t="s">
        <v>81</v>
      </c>
      <c r="M28" s="655"/>
      <c r="N28" s="53">
        <v>0</v>
      </c>
    </row>
    <row r="29" spans="2:16" ht="16.5" customHeight="1" thickBot="1">
      <c r="B29" s="95"/>
      <c r="C29" s="96"/>
      <c r="D29" s="653" t="s">
        <v>32</v>
      </c>
      <c r="E29" s="654"/>
      <c r="F29" s="49">
        <v>225098</v>
      </c>
      <c r="G29"/>
      <c r="J29" s="47"/>
      <c r="K29" s="75"/>
      <c r="L29" s="666" t="s">
        <v>67</v>
      </c>
      <c r="M29" s="667"/>
      <c r="N29" s="58">
        <f>SUM(N24:N28)</f>
        <v>80</v>
      </c>
    </row>
    <row r="30" spans="2:16" ht="16.5" customHeight="1" thickTop="1" thickBot="1">
      <c r="B30" s="668"/>
      <c r="C30" s="669"/>
      <c r="D30" s="88" t="s">
        <v>33</v>
      </c>
      <c r="E30" s="89"/>
      <c r="F30" s="55">
        <v>57859</v>
      </c>
      <c r="G30"/>
      <c r="J30" s="59" t="s">
        <v>53</v>
      </c>
      <c r="K30" s="38"/>
      <c r="L30" s="27"/>
      <c r="M30" s="28"/>
      <c r="N30" s="60">
        <f>N23+N29</f>
        <v>110740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54323</v>
      </c>
      <c r="G31"/>
      <c r="J31" s="660" t="s">
        <v>50</v>
      </c>
      <c r="K31" s="661"/>
      <c r="L31" s="18"/>
      <c r="M31" s="19"/>
      <c r="N31" s="61">
        <f>N15-N30</f>
        <v>220784</v>
      </c>
    </row>
    <row r="32" spans="2:16" ht="16.5" customHeight="1" thickTop="1" thickBot="1">
      <c r="B32" s="95"/>
      <c r="C32" s="96"/>
      <c r="D32" s="88" t="s">
        <v>35</v>
      </c>
      <c r="E32" s="89"/>
      <c r="F32" s="49">
        <v>48547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88" t="s">
        <v>36</v>
      </c>
      <c r="E33" s="89"/>
      <c r="F33" s="49">
        <v>22384</v>
      </c>
      <c r="G33"/>
      <c r="J33" s="649" t="s">
        <v>49</v>
      </c>
      <c r="K33" s="650"/>
      <c r="L33" s="651"/>
      <c r="M33" s="652"/>
      <c r="N33" s="63">
        <f>N31+N32</f>
        <v>3858122</v>
      </c>
    </row>
    <row r="34" spans="2:15" ht="16.5" customHeight="1">
      <c r="B34" s="95"/>
      <c r="C34" s="96"/>
      <c r="D34" s="88" t="s">
        <v>37</v>
      </c>
      <c r="E34" s="89"/>
      <c r="F34" s="49">
        <v>282129</v>
      </c>
      <c r="G34"/>
    </row>
    <row r="35" spans="2:15" ht="16.5" customHeight="1">
      <c r="B35" s="95"/>
      <c r="C35" s="96"/>
      <c r="D35" s="91" t="s">
        <v>38</v>
      </c>
      <c r="E35" s="7"/>
      <c r="F35" s="53">
        <v>152098</v>
      </c>
      <c r="G35"/>
    </row>
    <row r="36" spans="2:15" ht="16.5" customHeight="1">
      <c r="B36" s="95"/>
      <c r="C36" s="96"/>
      <c r="D36" s="653" t="s">
        <v>39</v>
      </c>
      <c r="E36" s="654"/>
      <c r="F36" s="53">
        <v>27840</v>
      </c>
      <c r="G36" s="11"/>
      <c r="O36" s="11"/>
    </row>
    <row r="37" spans="2:15" ht="16.5" customHeight="1">
      <c r="B37" s="95"/>
      <c r="C37" s="96"/>
      <c r="D37" s="653" t="s">
        <v>40</v>
      </c>
      <c r="E37" s="654"/>
      <c r="F37" s="53">
        <v>327400</v>
      </c>
      <c r="G37"/>
    </row>
    <row r="38" spans="2:15" ht="16.5" customHeight="1">
      <c r="B38" s="95"/>
      <c r="C38" s="96"/>
      <c r="D38" s="653" t="s">
        <v>95</v>
      </c>
      <c r="E38" s="654"/>
      <c r="F38" s="53">
        <v>13240</v>
      </c>
      <c r="G38"/>
    </row>
    <row r="39" spans="2:15" ht="16.5" customHeight="1">
      <c r="B39" s="95"/>
      <c r="C39" s="96"/>
      <c r="D39" s="91" t="s">
        <v>42</v>
      </c>
      <c r="E39" s="7"/>
      <c r="F39" s="53">
        <v>63651</v>
      </c>
      <c r="G39"/>
    </row>
    <row r="40" spans="2:15" ht="16.5" customHeight="1">
      <c r="B40" s="95"/>
      <c r="C40" s="96"/>
      <c r="D40" s="4" t="s">
        <v>43</v>
      </c>
      <c r="E40" s="4"/>
      <c r="F40" s="49">
        <v>31470</v>
      </c>
      <c r="G40"/>
    </row>
    <row r="41" spans="2:15" ht="16.5" customHeight="1">
      <c r="B41" s="95"/>
      <c r="C41" s="96"/>
      <c r="D41" s="653" t="s">
        <v>44</v>
      </c>
      <c r="E41" s="654"/>
      <c r="F41" s="49">
        <v>0</v>
      </c>
      <c r="G41"/>
    </row>
    <row r="42" spans="2:15" ht="16.5" customHeight="1">
      <c r="B42" s="95"/>
      <c r="C42" s="96"/>
      <c r="D42" s="664" t="s">
        <v>11</v>
      </c>
      <c r="E42" s="665"/>
      <c r="F42" s="66">
        <v>0</v>
      </c>
      <c r="G42"/>
    </row>
    <row r="43" spans="2:15" ht="16.5" customHeight="1">
      <c r="B43" s="95"/>
      <c r="C43" s="96"/>
      <c r="D43" s="662" t="s">
        <v>12</v>
      </c>
      <c r="E43" s="663"/>
      <c r="F43" s="66">
        <v>0</v>
      </c>
      <c r="G43"/>
    </row>
    <row r="44" spans="2:15" ht="16.5" customHeight="1">
      <c r="B44" s="95"/>
      <c r="C44" s="96"/>
      <c r="D44" s="653" t="s">
        <v>60</v>
      </c>
      <c r="E44" s="654"/>
      <c r="F44" s="49">
        <v>0</v>
      </c>
      <c r="G44"/>
    </row>
    <row r="45" spans="2:15" ht="16.5" customHeight="1">
      <c r="B45" s="97"/>
      <c r="C45" s="98"/>
      <c r="D45" s="653" t="s">
        <v>75</v>
      </c>
      <c r="E45" s="655"/>
      <c r="F45" s="49">
        <v>0</v>
      </c>
      <c r="G45"/>
    </row>
    <row r="46" spans="2:15" ht="16.5" customHeight="1" thickBot="1">
      <c r="B46" s="95"/>
      <c r="C46" s="96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5555518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2823623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39196847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B20:C20"/>
    <mergeCell ref="D19:E19"/>
    <mergeCell ref="L20:M20"/>
    <mergeCell ref="D21:E21"/>
    <mergeCell ref="D22:E22"/>
    <mergeCell ref="B21:C21"/>
    <mergeCell ref="D23:E23"/>
    <mergeCell ref="J24:K24"/>
    <mergeCell ref="D24:E24"/>
    <mergeCell ref="D25:E25"/>
    <mergeCell ref="L19:M19"/>
    <mergeCell ref="L22:M22"/>
    <mergeCell ref="D20:E20"/>
    <mergeCell ref="L33:M33"/>
    <mergeCell ref="D31:E31"/>
    <mergeCell ref="L28:M28"/>
    <mergeCell ref="L29:M29"/>
    <mergeCell ref="B30:C30"/>
    <mergeCell ref="B31:C31"/>
    <mergeCell ref="J31:K31"/>
    <mergeCell ref="D43:E43"/>
    <mergeCell ref="D28:E28"/>
    <mergeCell ref="J32:K32"/>
    <mergeCell ref="D29:E29"/>
    <mergeCell ref="J33:K33"/>
    <mergeCell ref="D36:E36"/>
    <mergeCell ref="D37:E37"/>
    <mergeCell ref="D38:E38"/>
    <mergeCell ref="D41:E41"/>
    <mergeCell ref="D42:E42"/>
    <mergeCell ref="B49:C49"/>
    <mergeCell ref="B50:C50"/>
    <mergeCell ref="D50:E50"/>
    <mergeCell ref="D44:E44"/>
    <mergeCell ref="D45:E45"/>
    <mergeCell ref="D46:E46"/>
    <mergeCell ref="B48:C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" zoomScaleNormal="100" workbookViewId="0">
      <selection activeCell="J39" sqref="J3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59"/>
      <c r="J2" s="1"/>
      <c r="K2" s="1"/>
      <c r="L2" s="1"/>
      <c r="M2" s="1"/>
      <c r="N2" s="1"/>
      <c r="O2" s="259"/>
    </row>
    <row r="3" spans="2:16" ht="15.75" customHeight="1">
      <c r="B3" s="694" t="s">
        <v>134</v>
      </c>
      <c r="C3" s="694"/>
      <c r="D3" s="694"/>
      <c r="E3" s="694"/>
      <c r="F3" s="694"/>
      <c r="G3" s="34"/>
      <c r="H3" s="34"/>
      <c r="J3" s="694" t="s">
        <v>133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54" t="s">
        <v>14</v>
      </c>
      <c r="E7" s="255"/>
      <c r="F7" s="46">
        <v>33198356</v>
      </c>
      <c r="G7"/>
      <c r="J7" s="672" t="s">
        <v>71</v>
      </c>
      <c r="K7" s="673"/>
      <c r="L7" s="254"/>
      <c r="M7" s="255"/>
      <c r="N7" s="46"/>
    </row>
    <row r="8" spans="2:16" ht="16.5" customHeight="1">
      <c r="B8" s="47"/>
      <c r="C8" s="5"/>
      <c r="D8" s="254" t="s">
        <v>13</v>
      </c>
      <c r="E8" s="258"/>
      <c r="F8" s="46">
        <v>1530700</v>
      </c>
      <c r="G8"/>
      <c r="J8" s="72"/>
      <c r="K8" s="73"/>
      <c r="L8" s="254" t="s">
        <v>59</v>
      </c>
      <c r="M8" s="255"/>
      <c r="N8" s="46">
        <v>233000</v>
      </c>
    </row>
    <row r="9" spans="2:16" ht="16.5" customHeight="1">
      <c r="B9" s="64"/>
      <c r="C9" s="17"/>
      <c r="D9" s="4" t="s">
        <v>15</v>
      </c>
      <c r="E9" s="258"/>
      <c r="F9" s="53">
        <v>705000</v>
      </c>
      <c r="G9"/>
      <c r="J9" s="701"/>
      <c r="K9" s="702"/>
      <c r="L9" s="32" t="s">
        <v>63</v>
      </c>
      <c r="M9" s="33"/>
      <c r="N9" s="48">
        <f>SUM(N7:N8)</f>
        <v>233000</v>
      </c>
    </row>
    <row r="10" spans="2:16" ht="16.5" customHeight="1">
      <c r="B10" s="692"/>
      <c r="C10" s="693"/>
      <c r="D10" s="20" t="s">
        <v>16</v>
      </c>
      <c r="E10" s="8"/>
      <c r="F10" s="53">
        <v>588575</v>
      </c>
      <c r="G10"/>
      <c r="J10" s="682"/>
      <c r="K10" s="683"/>
      <c r="L10" s="254" t="s">
        <v>60</v>
      </c>
      <c r="M10" s="255"/>
      <c r="N10" s="49">
        <v>474191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36022631</v>
      </c>
      <c r="G13"/>
      <c r="H13" s="16"/>
      <c r="J13" s="47"/>
      <c r="K13" s="37"/>
      <c r="L13" s="653" t="s">
        <v>61</v>
      </c>
      <c r="M13" s="654"/>
      <c r="N13" s="49">
        <v>42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83</v>
      </c>
      <c r="G14"/>
      <c r="I14" s="31"/>
      <c r="J14" s="50"/>
      <c r="K14" s="6"/>
      <c r="L14" s="684" t="s">
        <v>62</v>
      </c>
      <c r="M14" s="685"/>
      <c r="N14" s="51">
        <f>SUM(N10:N13)</f>
        <v>474233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707233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83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36022714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24371915</v>
      </c>
      <c r="G19"/>
      <c r="J19" s="260"/>
      <c r="K19" s="262"/>
      <c r="L19" s="653" t="s">
        <v>9</v>
      </c>
      <c r="M19" s="655"/>
      <c r="N19" s="49">
        <v>130607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288184</v>
      </c>
      <c r="G20"/>
      <c r="J20" s="261"/>
      <c r="K20" s="262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1152764</v>
      </c>
      <c r="G21"/>
      <c r="J21" s="261"/>
      <c r="K21" s="262"/>
      <c r="L21" s="254" t="s">
        <v>10</v>
      </c>
      <c r="M21" s="255"/>
      <c r="N21" s="55">
        <v>45118</v>
      </c>
    </row>
    <row r="22" spans="2:16" ht="16.5" customHeight="1">
      <c r="B22" s="261"/>
      <c r="C22" s="262"/>
      <c r="D22" s="653" t="s">
        <v>22</v>
      </c>
      <c r="E22" s="654"/>
      <c r="F22" s="49">
        <v>697200</v>
      </c>
      <c r="G22"/>
      <c r="J22" s="261"/>
      <c r="K22" s="262"/>
      <c r="L22" s="653" t="s">
        <v>65</v>
      </c>
      <c r="M22" s="655"/>
      <c r="N22" s="56">
        <v>18000</v>
      </c>
    </row>
    <row r="23" spans="2:16" ht="16.5" customHeight="1">
      <c r="B23" s="261"/>
      <c r="C23" s="262"/>
      <c r="D23" s="662" t="s">
        <v>45</v>
      </c>
      <c r="E23" s="674"/>
      <c r="F23" s="66">
        <v>9809</v>
      </c>
      <c r="G23"/>
      <c r="J23" s="261"/>
      <c r="K23" s="262"/>
      <c r="L23" s="23" t="s">
        <v>66</v>
      </c>
      <c r="M23" s="256"/>
      <c r="N23" s="57">
        <f>SUM(N17:N22)</f>
        <v>293725</v>
      </c>
    </row>
    <row r="24" spans="2:16" ht="16.5" customHeight="1">
      <c r="B24" s="261"/>
      <c r="C24" s="262"/>
      <c r="D24" s="653" t="s">
        <v>25</v>
      </c>
      <c r="E24" s="654"/>
      <c r="F24" s="49">
        <v>2729300</v>
      </c>
      <c r="G24"/>
      <c r="J24" s="675" t="s">
        <v>69</v>
      </c>
      <c r="K24" s="676"/>
      <c r="L24" s="254" t="s">
        <v>6</v>
      </c>
      <c r="M24" s="255"/>
      <c r="N24" s="49">
        <v>29370</v>
      </c>
    </row>
    <row r="25" spans="2:16" ht="16.5" customHeight="1">
      <c r="B25" s="261"/>
      <c r="C25" s="262"/>
      <c r="D25" s="653" t="s">
        <v>28</v>
      </c>
      <c r="E25" s="654"/>
      <c r="F25" s="49">
        <v>1392000</v>
      </c>
      <c r="G25"/>
      <c r="J25" s="47"/>
      <c r="L25" s="257" t="s">
        <v>8</v>
      </c>
      <c r="M25" s="7"/>
      <c r="N25" s="53">
        <v>15772</v>
      </c>
    </row>
    <row r="26" spans="2:16" ht="16.5" customHeight="1">
      <c r="B26" s="261"/>
      <c r="C26" s="262"/>
      <c r="D26" s="254" t="s">
        <v>24</v>
      </c>
      <c r="E26" s="258"/>
      <c r="F26" s="49">
        <v>18025</v>
      </c>
      <c r="G26"/>
      <c r="J26" s="261"/>
      <c r="K26" s="262"/>
      <c r="L26" s="39" t="s">
        <v>68</v>
      </c>
      <c r="M26" s="7"/>
      <c r="N26" s="53">
        <v>944</v>
      </c>
    </row>
    <row r="27" spans="2:16" ht="16.5" customHeight="1">
      <c r="B27" s="261"/>
      <c r="C27" s="262"/>
      <c r="D27" s="254" t="s">
        <v>29</v>
      </c>
      <c r="E27" s="258"/>
      <c r="F27" s="49">
        <v>32600</v>
      </c>
      <c r="G27"/>
      <c r="J27" s="261"/>
      <c r="K27" s="262"/>
      <c r="L27" s="39" t="s">
        <v>7</v>
      </c>
      <c r="M27" s="7"/>
      <c r="N27" s="53">
        <v>2100</v>
      </c>
    </row>
    <row r="28" spans="2:16" ht="16.5" customHeight="1">
      <c r="B28" s="261"/>
      <c r="C28" s="262"/>
      <c r="D28" s="653" t="s">
        <v>31</v>
      </c>
      <c r="E28" s="654"/>
      <c r="F28" s="49">
        <v>334605</v>
      </c>
      <c r="G28"/>
      <c r="J28" s="261"/>
      <c r="K28" s="78"/>
      <c r="L28" s="653" t="s">
        <v>81</v>
      </c>
      <c r="M28" s="655"/>
      <c r="N28" s="53">
        <v>250000</v>
      </c>
    </row>
    <row r="29" spans="2:16" ht="16.5" customHeight="1" thickBot="1">
      <c r="B29" s="261"/>
      <c r="C29" s="262"/>
      <c r="D29" s="653" t="s">
        <v>32</v>
      </c>
      <c r="E29" s="654"/>
      <c r="F29" s="49">
        <v>152872</v>
      </c>
      <c r="G29"/>
      <c r="J29" s="47"/>
      <c r="K29" s="75"/>
      <c r="L29" s="666" t="s">
        <v>67</v>
      </c>
      <c r="M29" s="667"/>
      <c r="N29" s="58">
        <f>SUM(N24:N28)</f>
        <v>298186</v>
      </c>
    </row>
    <row r="30" spans="2:16" ht="16.5" customHeight="1" thickTop="1" thickBot="1">
      <c r="B30" s="668"/>
      <c r="C30" s="669"/>
      <c r="D30" s="254" t="s">
        <v>33</v>
      </c>
      <c r="E30" s="255"/>
      <c r="F30" s="55">
        <v>198475</v>
      </c>
      <c r="G30"/>
      <c r="J30" s="59" t="s">
        <v>53</v>
      </c>
      <c r="K30" s="38"/>
      <c r="L30" s="27"/>
      <c r="M30" s="28"/>
      <c r="N30" s="60">
        <f>N23+N29</f>
        <v>591911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354100</v>
      </c>
      <c r="G31"/>
      <c r="J31" s="660" t="s">
        <v>50</v>
      </c>
      <c r="K31" s="661"/>
      <c r="L31" s="18"/>
      <c r="M31" s="19"/>
      <c r="N31" s="61">
        <f>N15-N30</f>
        <v>115322</v>
      </c>
    </row>
    <row r="32" spans="2:16" ht="16.5" customHeight="1" thickTop="1">
      <c r="B32" s="261"/>
      <c r="C32" s="262"/>
      <c r="D32" s="254" t="s">
        <v>35</v>
      </c>
      <c r="E32" s="255"/>
      <c r="F32" s="49">
        <v>512622</v>
      </c>
      <c r="G32" s="10"/>
      <c r="J32" s="10"/>
    </row>
    <row r="33" spans="2:15" ht="16.5" customHeight="1">
      <c r="B33" s="47"/>
      <c r="C33" s="10"/>
      <c r="D33" s="254" t="s">
        <v>36</v>
      </c>
      <c r="E33" s="255"/>
      <c r="F33" s="49">
        <v>220513</v>
      </c>
      <c r="G33"/>
    </row>
    <row r="34" spans="2:15" ht="16.5" customHeight="1">
      <c r="B34" s="261"/>
      <c r="C34" s="262"/>
      <c r="D34" s="254" t="s">
        <v>37</v>
      </c>
      <c r="E34" s="255"/>
      <c r="F34" s="49">
        <v>463155</v>
      </c>
      <c r="G34"/>
    </row>
    <row r="35" spans="2:15" ht="16.5" customHeight="1">
      <c r="B35" s="261"/>
      <c r="C35" s="262"/>
      <c r="D35" s="257" t="s">
        <v>38</v>
      </c>
      <c r="E35" s="7"/>
      <c r="F35" s="53">
        <v>632046</v>
      </c>
      <c r="G35"/>
    </row>
    <row r="36" spans="2:15" ht="16.5" customHeight="1">
      <c r="B36" s="261"/>
      <c r="C36" s="262"/>
      <c r="D36" s="653" t="s">
        <v>39</v>
      </c>
      <c r="E36" s="654"/>
      <c r="F36" s="53">
        <v>493420</v>
      </c>
      <c r="G36" s="11"/>
      <c r="O36" s="11"/>
    </row>
    <row r="37" spans="2:15" ht="16.5" customHeight="1">
      <c r="B37" s="261"/>
      <c r="C37" s="262"/>
      <c r="D37" s="653" t="s">
        <v>40</v>
      </c>
      <c r="E37" s="654"/>
      <c r="F37" s="53">
        <v>295750</v>
      </c>
      <c r="G37"/>
    </row>
    <row r="38" spans="2:15" ht="16.5" customHeight="1">
      <c r="B38" s="261"/>
      <c r="C38" s="262"/>
      <c r="D38" s="653" t="s">
        <v>95</v>
      </c>
      <c r="E38" s="654"/>
      <c r="F38" s="53">
        <v>32644</v>
      </c>
      <c r="G38"/>
    </row>
    <row r="39" spans="2:15" ht="16.5" customHeight="1">
      <c r="B39" s="261"/>
      <c r="C39" s="262"/>
      <c r="D39" s="257" t="s">
        <v>42</v>
      </c>
      <c r="E39" s="7"/>
      <c r="F39" s="53">
        <v>245271</v>
      </c>
      <c r="G39"/>
    </row>
    <row r="40" spans="2:15" ht="16.5" customHeight="1">
      <c r="B40" s="261"/>
      <c r="C40" s="262"/>
      <c r="D40" s="4" t="s">
        <v>43</v>
      </c>
      <c r="E40" s="4"/>
      <c r="F40" s="49">
        <v>212205</v>
      </c>
      <c r="G40"/>
    </row>
    <row r="41" spans="2:15" ht="16.5" customHeight="1">
      <c r="B41" s="261"/>
      <c r="C41" s="262"/>
      <c r="D41" s="653" t="s">
        <v>124</v>
      </c>
      <c r="E41" s="654"/>
      <c r="F41" s="49">
        <v>1000</v>
      </c>
      <c r="G41"/>
    </row>
    <row r="42" spans="2:15" ht="16.5" customHeight="1">
      <c r="B42" s="261"/>
      <c r="C42" s="262"/>
      <c r="D42" s="664" t="s">
        <v>11</v>
      </c>
      <c r="E42" s="665"/>
      <c r="F42" s="66">
        <v>43400</v>
      </c>
      <c r="G42"/>
    </row>
    <row r="43" spans="2:15" ht="16.5" customHeight="1">
      <c r="B43" s="261"/>
      <c r="C43" s="262"/>
      <c r="D43" s="662" t="s">
        <v>12</v>
      </c>
      <c r="E43" s="663"/>
      <c r="F43" s="66"/>
      <c r="G43"/>
    </row>
    <row r="44" spans="2:15" ht="16.5" customHeight="1">
      <c r="B44" s="261"/>
      <c r="C44" s="262"/>
      <c r="D44" s="653" t="s">
        <v>118</v>
      </c>
      <c r="E44" s="654"/>
      <c r="F44" s="49">
        <v>3</v>
      </c>
      <c r="G44"/>
    </row>
    <row r="45" spans="2:15" ht="16.5" customHeight="1">
      <c r="B45" s="261"/>
      <c r="C45" s="262"/>
      <c r="D45" s="653" t="s">
        <v>75</v>
      </c>
      <c r="E45" s="655"/>
      <c r="F45" s="49">
        <v>350</v>
      </c>
      <c r="G45"/>
    </row>
    <row r="46" spans="2:15" ht="16.5" customHeight="1" thickBot="1">
      <c r="B46" s="261"/>
      <c r="C46" s="262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34884228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1138486</v>
      </c>
      <c r="G48"/>
    </row>
    <row r="49" spans="2:7" ht="16.5" customHeight="1" thickTop="1">
      <c r="G49"/>
    </row>
    <row r="50" spans="2:7" ht="16.5" customHeight="1"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58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D36:E36"/>
    <mergeCell ref="D37:E37"/>
    <mergeCell ref="B48:C48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" zoomScaleNormal="100" workbookViewId="0">
      <selection activeCell="N28" sqref="N28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68"/>
      <c r="J2" s="1"/>
      <c r="K2" s="1"/>
      <c r="L2" s="1"/>
      <c r="M2" s="1"/>
      <c r="N2" s="1"/>
      <c r="O2" s="268"/>
    </row>
    <row r="3" spans="2:16" ht="15.75" customHeight="1">
      <c r="B3" s="694" t="s">
        <v>135</v>
      </c>
      <c r="C3" s="694"/>
      <c r="D3" s="694"/>
      <c r="E3" s="694"/>
      <c r="F3" s="694"/>
      <c r="G3" s="34"/>
      <c r="H3" s="34"/>
      <c r="J3" s="694" t="s">
        <v>136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63" t="s">
        <v>14</v>
      </c>
      <c r="E7" s="264"/>
      <c r="F7" s="46">
        <v>37463955</v>
      </c>
      <c r="G7"/>
      <c r="J7" s="672" t="s">
        <v>71</v>
      </c>
      <c r="K7" s="673"/>
      <c r="L7" s="263"/>
      <c r="M7" s="264"/>
      <c r="N7" s="46"/>
    </row>
    <row r="8" spans="2:16" ht="16.5" customHeight="1">
      <c r="B8" s="47"/>
      <c r="C8" s="5"/>
      <c r="D8" s="263" t="s">
        <v>13</v>
      </c>
      <c r="E8" s="267"/>
      <c r="F8" s="46">
        <v>1607050</v>
      </c>
      <c r="G8"/>
      <c r="J8" s="72"/>
      <c r="K8" s="73"/>
      <c r="L8" s="263" t="s">
        <v>59</v>
      </c>
      <c r="M8" s="264"/>
      <c r="N8" s="46">
        <v>234000</v>
      </c>
    </row>
    <row r="9" spans="2:16" ht="16.5" customHeight="1">
      <c r="B9" s="64"/>
      <c r="C9" s="17"/>
      <c r="D9" s="4" t="s">
        <v>15</v>
      </c>
      <c r="E9" s="267"/>
      <c r="F9" s="53">
        <v>773000</v>
      </c>
      <c r="G9"/>
      <c r="J9" s="701"/>
      <c r="K9" s="702"/>
      <c r="L9" s="32" t="s">
        <v>63</v>
      </c>
      <c r="M9" s="33"/>
      <c r="N9" s="48">
        <f>SUM(N7:N8)</f>
        <v>234000</v>
      </c>
    </row>
    <row r="10" spans="2:16" ht="16.5" customHeight="1">
      <c r="B10" s="692"/>
      <c r="C10" s="693"/>
      <c r="D10" s="20" t="s">
        <v>16</v>
      </c>
      <c r="E10" s="8"/>
      <c r="F10" s="53">
        <v>679250</v>
      </c>
      <c r="G10"/>
      <c r="J10" s="682"/>
      <c r="K10" s="683"/>
      <c r="L10" s="263" t="s">
        <v>60</v>
      </c>
      <c r="M10" s="264"/>
      <c r="N10" s="49">
        <v>590191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40523255</v>
      </c>
      <c r="G13"/>
      <c r="H13" s="16"/>
      <c r="J13" s="47"/>
      <c r="K13" s="37"/>
      <c r="L13" s="653" t="s">
        <v>61</v>
      </c>
      <c r="M13" s="654"/>
      <c r="N13" s="49">
        <v>42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83</v>
      </c>
      <c r="G14"/>
      <c r="I14" s="31"/>
      <c r="J14" s="50"/>
      <c r="K14" s="6"/>
      <c r="L14" s="684" t="s">
        <v>62</v>
      </c>
      <c r="M14" s="685"/>
      <c r="N14" s="51">
        <f>SUM(N10:N13)</f>
        <v>590233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824233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83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40523338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27212986</v>
      </c>
      <c r="G19"/>
      <c r="J19" s="269"/>
      <c r="K19" s="271"/>
      <c r="L19" s="653" t="s">
        <v>9</v>
      </c>
      <c r="M19" s="655"/>
      <c r="N19" s="49">
        <v>130715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281798</v>
      </c>
      <c r="G20"/>
      <c r="J20" s="270"/>
      <c r="K20" s="271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994652</v>
      </c>
      <c r="G21"/>
      <c r="J21" s="270"/>
      <c r="K21" s="271"/>
      <c r="L21" s="263" t="s">
        <v>10</v>
      </c>
      <c r="M21" s="264"/>
      <c r="N21" s="55">
        <v>86358</v>
      </c>
    </row>
    <row r="22" spans="2:16" ht="16.5" customHeight="1">
      <c r="B22" s="270"/>
      <c r="C22" s="271"/>
      <c r="D22" s="653" t="s">
        <v>22</v>
      </c>
      <c r="E22" s="654"/>
      <c r="F22" s="49">
        <v>780200</v>
      </c>
      <c r="G22"/>
      <c r="J22" s="270"/>
      <c r="K22" s="271"/>
      <c r="L22" s="653" t="s">
        <v>65</v>
      </c>
      <c r="M22" s="655"/>
      <c r="N22" s="56">
        <v>18000</v>
      </c>
    </row>
    <row r="23" spans="2:16" ht="16.5" customHeight="1">
      <c r="B23" s="270"/>
      <c r="C23" s="271"/>
      <c r="D23" s="662" t="s">
        <v>45</v>
      </c>
      <c r="E23" s="674"/>
      <c r="F23" s="66">
        <v>10289</v>
      </c>
      <c r="G23"/>
      <c r="J23" s="270"/>
      <c r="K23" s="271"/>
      <c r="L23" s="23" t="s">
        <v>66</v>
      </c>
      <c r="M23" s="265"/>
      <c r="N23" s="57">
        <f>SUM(N17:N22)</f>
        <v>335073</v>
      </c>
    </row>
    <row r="24" spans="2:16" ht="16.5" customHeight="1">
      <c r="B24" s="270"/>
      <c r="C24" s="271"/>
      <c r="D24" s="653" t="s">
        <v>25</v>
      </c>
      <c r="E24" s="654"/>
      <c r="F24" s="49">
        <v>3059660</v>
      </c>
      <c r="G24"/>
      <c r="J24" s="675" t="s">
        <v>69</v>
      </c>
      <c r="K24" s="676"/>
      <c r="L24" s="263" t="s">
        <v>6</v>
      </c>
      <c r="M24" s="264"/>
      <c r="N24" s="49">
        <v>30682</v>
      </c>
    </row>
    <row r="25" spans="2:16" ht="16.5" customHeight="1">
      <c r="B25" s="270"/>
      <c r="C25" s="271"/>
      <c r="D25" s="653" t="s">
        <v>28</v>
      </c>
      <c r="E25" s="654"/>
      <c r="F25" s="49">
        <v>1443000</v>
      </c>
      <c r="G25"/>
      <c r="J25" s="47"/>
      <c r="L25" s="266" t="s">
        <v>8</v>
      </c>
      <c r="M25" s="7"/>
      <c r="N25" s="53">
        <v>16393</v>
      </c>
    </row>
    <row r="26" spans="2:16" ht="16.5" customHeight="1">
      <c r="B26" s="270"/>
      <c r="C26" s="271"/>
      <c r="D26" s="263" t="s">
        <v>24</v>
      </c>
      <c r="E26" s="267"/>
      <c r="F26" s="49">
        <v>18025</v>
      </c>
      <c r="G26"/>
      <c r="J26" s="270"/>
      <c r="K26" s="271"/>
      <c r="L26" s="39" t="s">
        <v>68</v>
      </c>
      <c r="M26" s="7"/>
      <c r="N26" s="53">
        <v>944</v>
      </c>
    </row>
    <row r="27" spans="2:16" ht="16.5" customHeight="1">
      <c r="B27" s="270"/>
      <c r="C27" s="271"/>
      <c r="D27" s="263" t="s">
        <v>29</v>
      </c>
      <c r="E27" s="267"/>
      <c r="F27" s="49">
        <v>32600</v>
      </c>
      <c r="G27"/>
      <c r="J27" s="270"/>
      <c r="K27" s="271"/>
      <c r="L27" s="39" t="s">
        <v>7</v>
      </c>
      <c r="M27" s="7"/>
      <c r="N27" s="53">
        <v>2100</v>
      </c>
    </row>
    <row r="28" spans="2:16" ht="16.5" customHeight="1">
      <c r="B28" s="270"/>
      <c r="C28" s="271"/>
      <c r="D28" s="653" t="s">
        <v>31</v>
      </c>
      <c r="E28" s="654"/>
      <c r="F28" s="49">
        <v>338878</v>
      </c>
      <c r="G28"/>
      <c r="J28" s="270"/>
      <c r="K28" s="78"/>
      <c r="L28" s="653" t="s">
        <v>81</v>
      </c>
      <c r="M28" s="655"/>
      <c r="N28" s="53">
        <v>250000</v>
      </c>
    </row>
    <row r="29" spans="2:16" ht="16.5" customHeight="1" thickBot="1">
      <c r="B29" s="270"/>
      <c r="C29" s="271"/>
      <c r="D29" s="653" t="s">
        <v>32</v>
      </c>
      <c r="E29" s="654"/>
      <c r="F29" s="49">
        <v>160719</v>
      </c>
      <c r="G29"/>
      <c r="J29" s="47"/>
      <c r="K29" s="75"/>
      <c r="L29" s="666" t="s">
        <v>67</v>
      </c>
      <c r="M29" s="667"/>
      <c r="N29" s="58">
        <f>SUM(N24:N28)</f>
        <v>300119</v>
      </c>
    </row>
    <row r="30" spans="2:16" ht="16.5" customHeight="1" thickTop="1" thickBot="1">
      <c r="B30" s="668"/>
      <c r="C30" s="669"/>
      <c r="D30" s="263" t="s">
        <v>33</v>
      </c>
      <c r="E30" s="264"/>
      <c r="F30" s="55">
        <v>223379</v>
      </c>
      <c r="G30"/>
      <c r="J30" s="59" t="s">
        <v>53</v>
      </c>
      <c r="K30" s="38"/>
      <c r="L30" s="27"/>
      <c r="M30" s="28"/>
      <c r="N30" s="60">
        <f>N23+N29</f>
        <v>635192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457099</v>
      </c>
      <c r="G31"/>
      <c r="J31" s="660" t="s">
        <v>50</v>
      </c>
      <c r="K31" s="661"/>
      <c r="L31" s="18"/>
      <c r="M31" s="19"/>
      <c r="N31" s="61">
        <f>N15-N30</f>
        <v>189041</v>
      </c>
    </row>
    <row r="32" spans="2:16" ht="16.5" customHeight="1" thickTop="1">
      <c r="B32" s="270"/>
      <c r="C32" s="271"/>
      <c r="D32" s="263" t="s">
        <v>35</v>
      </c>
      <c r="E32" s="264"/>
      <c r="F32" s="49">
        <v>617224</v>
      </c>
      <c r="G32" s="10"/>
      <c r="J32" s="10"/>
    </row>
    <row r="33" spans="2:15" ht="16.5" customHeight="1">
      <c r="B33" s="47"/>
      <c r="C33" s="10"/>
      <c r="D33" s="263" t="s">
        <v>36</v>
      </c>
      <c r="E33" s="264"/>
      <c r="F33" s="49">
        <v>221807</v>
      </c>
      <c r="G33"/>
    </row>
    <row r="34" spans="2:15" ht="16.5" customHeight="1">
      <c r="B34" s="270"/>
      <c r="C34" s="271"/>
      <c r="D34" s="263" t="s">
        <v>37</v>
      </c>
      <c r="E34" s="264"/>
      <c r="F34" s="49">
        <v>490095</v>
      </c>
      <c r="G34"/>
    </row>
    <row r="35" spans="2:15" ht="16.5" customHeight="1">
      <c r="B35" s="270"/>
      <c r="C35" s="271"/>
      <c r="D35" s="266" t="s">
        <v>38</v>
      </c>
      <c r="E35" s="7"/>
      <c r="F35" s="53">
        <v>709154</v>
      </c>
      <c r="G35"/>
    </row>
    <row r="36" spans="2:15" ht="16.5" customHeight="1">
      <c r="B36" s="270"/>
      <c r="C36" s="271"/>
      <c r="D36" s="653" t="s">
        <v>39</v>
      </c>
      <c r="E36" s="654"/>
      <c r="F36" s="53">
        <v>539280</v>
      </c>
      <c r="G36" s="11"/>
      <c r="O36" s="11"/>
    </row>
    <row r="37" spans="2:15" ht="16.5" customHeight="1">
      <c r="B37" s="270"/>
      <c r="C37" s="271"/>
      <c r="D37" s="653" t="s">
        <v>40</v>
      </c>
      <c r="E37" s="654"/>
      <c r="F37" s="53">
        <v>295750</v>
      </c>
      <c r="G37"/>
    </row>
    <row r="38" spans="2:15" ht="16.5" customHeight="1">
      <c r="B38" s="270"/>
      <c r="C38" s="271"/>
      <c r="D38" s="653" t="s">
        <v>95</v>
      </c>
      <c r="E38" s="654"/>
      <c r="F38" s="53">
        <v>32644</v>
      </c>
      <c r="G38"/>
    </row>
    <row r="39" spans="2:15" ht="16.5" customHeight="1">
      <c r="B39" s="270"/>
      <c r="C39" s="271"/>
      <c r="D39" s="266" t="s">
        <v>42</v>
      </c>
      <c r="E39" s="7"/>
      <c r="F39" s="53">
        <v>268335</v>
      </c>
      <c r="G39"/>
    </row>
    <row r="40" spans="2:15" ht="16.5" customHeight="1">
      <c r="B40" s="270"/>
      <c r="C40" s="271"/>
      <c r="D40" s="4" t="s">
        <v>43</v>
      </c>
      <c r="E40" s="4"/>
      <c r="F40" s="49">
        <v>219275</v>
      </c>
      <c r="G40"/>
    </row>
    <row r="41" spans="2:15" ht="16.5" customHeight="1">
      <c r="B41" s="270"/>
      <c r="C41" s="271"/>
      <c r="D41" s="653" t="s">
        <v>124</v>
      </c>
      <c r="E41" s="654"/>
      <c r="F41" s="49">
        <v>1000</v>
      </c>
      <c r="G41"/>
    </row>
    <row r="42" spans="2:15" ht="16.5" customHeight="1">
      <c r="B42" s="270"/>
      <c r="C42" s="271"/>
      <c r="D42" s="664" t="s">
        <v>11</v>
      </c>
      <c r="E42" s="665"/>
      <c r="F42" s="66">
        <v>43400</v>
      </c>
      <c r="G42"/>
    </row>
    <row r="43" spans="2:15" ht="16.5" customHeight="1">
      <c r="B43" s="270"/>
      <c r="C43" s="271"/>
      <c r="D43" s="662" t="s">
        <v>12</v>
      </c>
      <c r="E43" s="663"/>
      <c r="F43" s="66"/>
      <c r="G43"/>
    </row>
    <row r="44" spans="2:15" ht="16.5" customHeight="1">
      <c r="B44" s="270"/>
      <c r="C44" s="271"/>
      <c r="D44" s="653" t="s">
        <v>118</v>
      </c>
      <c r="E44" s="654"/>
      <c r="F44" s="49">
        <v>3</v>
      </c>
      <c r="G44"/>
    </row>
    <row r="45" spans="2:15" ht="16.5" customHeight="1">
      <c r="B45" s="270"/>
      <c r="C45" s="271"/>
      <c r="D45" s="653" t="s">
        <v>75</v>
      </c>
      <c r="E45" s="655"/>
      <c r="F45" s="49">
        <v>4850</v>
      </c>
      <c r="G45"/>
    </row>
    <row r="46" spans="2:15" ht="16.5" customHeight="1" thickBot="1">
      <c r="B46" s="270"/>
      <c r="C46" s="271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38456102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2067236</v>
      </c>
      <c r="G48"/>
    </row>
    <row r="49" spans="2:7" ht="16.5" customHeight="1" thickTop="1">
      <c r="G49"/>
    </row>
    <row r="50" spans="2:7" ht="16.5" customHeight="1"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58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D28:E28"/>
    <mergeCell ref="L28:M28"/>
    <mergeCell ref="D29:E29"/>
    <mergeCell ref="L29:M29"/>
    <mergeCell ref="B30:C30"/>
    <mergeCell ref="D44:E44"/>
    <mergeCell ref="D45:E45"/>
    <mergeCell ref="D46:E46"/>
    <mergeCell ref="B48:C48"/>
    <mergeCell ref="D36:E36"/>
    <mergeCell ref="D37:E37"/>
    <mergeCell ref="D38:E38"/>
    <mergeCell ref="D41:E41"/>
    <mergeCell ref="D42:E42"/>
    <mergeCell ref="D43:E43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0" zoomScaleNormal="100" workbookViewId="0">
      <selection activeCell="N22" sqref="N22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76"/>
      <c r="J2" s="1"/>
      <c r="K2" s="1"/>
      <c r="L2" s="1"/>
      <c r="M2" s="1"/>
      <c r="N2" s="1"/>
      <c r="O2" s="276"/>
    </row>
    <row r="3" spans="2:16" ht="15.75" customHeight="1">
      <c r="B3" s="694" t="s">
        <v>137</v>
      </c>
      <c r="C3" s="694"/>
      <c r="D3" s="694"/>
      <c r="E3" s="694"/>
      <c r="F3" s="694"/>
      <c r="G3" s="34"/>
      <c r="H3" s="34"/>
      <c r="J3" s="694" t="s">
        <v>138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72" t="s">
        <v>14</v>
      </c>
      <c r="E7" s="273"/>
      <c r="F7" s="46">
        <v>41568260</v>
      </c>
      <c r="G7"/>
      <c r="J7" s="672" t="s">
        <v>71</v>
      </c>
      <c r="K7" s="673"/>
      <c r="L7" s="272"/>
      <c r="M7" s="273"/>
      <c r="N7" s="46"/>
    </row>
    <row r="8" spans="2:16" ht="16.5" customHeight="1">
      <c r="B8" s="47"/>
      <c r="C8" s="5"/>
      <c r="D8" s="272" t="s">
        <v>13</v>
      </c>
      <c r="E8" s="274"/>
      <c r="F8" s="46">
        <v>1675300</v>
      </c>
      <c r="G8"/>
      <c r="J8" s="72"/>
      <c r="K8" s="73"/>
      <c r="L8" s="272" t="s">
        <v>59</v>
      </c>
      <c r="M8" s="273"/>
      <c r="N8" s="46">
        <v>235000</v>
      </c>
    </row>
    <row r="9" spans="2:16" ht="16.5" customHeight="1">
      <c r="B9" s="64"/>
      <c r="C9" s="17"/>
      <c r="D9" s="4" t="s">
        <v>15</v>
      </c>
      <c r="E9" s="274"/>
      <c r="F9" s="53">
        <v>843000</v>
      </c>
      <c r="G9"/>
      <c r="J9" s="701"/>
      <c r="K9" s="702"/>
      <c r="L9" s="32" t="s">
        <v>63</v>
      </c>
      <c r="M9" s="33"/>
      <c r="N9" s="48">
        <f>SUM(N7:N8)</f>
        <v>235000</v>
      </c>
    </row>
    <row r="10" spans="2:16" ht="16.5" customHeight="1">
      <c r="B10" s="692"/>
      <c r="C10" s="693"/>
      <c r="D10" s="20" t="s">
        <v>16</v>
      </c>
      <c r="E10" s="8"/>
      <c r="F10" s="53">
        <v>773500</v>
      </c>
      <c r="G10"/>
      <c r="J10" s="682"/>
      <c r="K10" s="683"/>
      <c r="L10" s="272" t="s">
        <v>60</v>
      </c>
      <c r="M10" s="273"/>
      <c r="N10" s="49">
        <v>598514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44860060</v>
      </c>
      <c r="G13"/>
      <c r="H13" s="16"/>
      <c r="J13" s="47"/>
      <c r="K13" s="37"/>
      <c r="L13" s="653" t="s">
        <v>61</v>
      </c>
      <c r="M13" s="654"/>
      <c r="N13" s="49">
        <v>42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83</v>
      </c>
      <c r="G14"/>
      <c r="I14" s="31"/>
      <c r="J14" s="50"/>
      <c r="K14" s="6"/>
      <c r="L14" s="684" t="s">
        <v>62</v>
      </c>
      <c r="M14" s="685"/>
      <c r="N14" s="51">
        <f>SUM(N10:N13)</f>
        <v>598556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833556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83</v>
      </c>
      <c r="G17"/>
      <c r="J17" s="690" t="s">
        <v>70</v>
      </c>
      <c r="K17" s="691"/>
      <c r="L17" s="653" t="s">
        <v>76</v>
      </c>
      <c r="M17" s="655"/>
      <c r="N17" s="53">
        <v>70000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44860143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29965191</v>
      </c>
      <c r="G19"/>
      <c r="J19" s="277"/>
      <c r="K19" s="280"/>
      <c r="L19" s="653" t="s">
        <v>9</v>
      </c>
      <c r="M19" s="655"/>
      <c r="N19" s="49">
        <v>133014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275460</v>
      </c>
      <c r="G20"/>
      <c r="J20" s="275"/>
      <c r="K20" s="280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1473218</v>
      </c>
      <c r="G21"/>
      <c r="J21" s="275"/>
      <c r="K21" s="280"/>
      <c r="L21" s="272" t="s">
        <v>10</v>
      </c>
      <c r="M21" s="273"/>
      <c r="N21" s="55">
        <v>93828</v>
      </c>
    </row>
    <row r="22" spans="2:16" ht="16.5" customHeight="1">
      <c r="B22" s="275"/>
      <c r="C22" s="280"/>
      <c r="D22" s="653" t="s">
        <v>22</v>
      </c>
      <c r="E22" s="654"/>
      <c r="F22" s="49">
        <v>850200</v>
      </c>
      <c r="G22"/>
      <c r="J22" s="275"/>
      <c r="K22" s="280"/>
      <c r="L22" s="653" t="s">
        <v>65</v>
      </c>
      <c r="M22" s="655"/>
      <c r="N22" s="56">
        <v>18000</v>
      </c>
    </row>
    <row r="23" spans="2:16" ht="16.5" customHeight="1">
      <c r="B23" s="275"/>
      <c r="C23" s="280"/>
      <c r="D23" s="662" t="s">
        <v>45</v>
      </c>
      <c r="E23" s="674"/>
      <c r="F23" s="66">
        <v>10789</v>
      </c>
      <c r="G23"/>
      <c r="J23" s="275"/>
      <c r="K23" s="280"/>
      <c r="L23" s="23" t="s">
        <v>66</v>
      </c>
      <c r="M23" s="279"/>
      <c r="N23" s="57">
        <f>SUM(N17:N22)</f>
        <v>414842</v>
      </c>
    </row>
    <row r="24" spans="2:16" ht="16.5" customHeight="1">
      <c r="B24" s="275"/>
      <c r="C24" s="280"/>
      <c r="D24" s="653" t="s">
        <v>25</v>
      </c>
      <c r="E24" s="654"/>
      <c r="F24" s="49">
        <v>3382890</v>
      </c>
      <c r="G24"/>
      <c r="J24" s="675" t="s">
        <v>69</v>
      </c>
      <c r="K24" s="676"/>
      <c r="L24" s="272" t="s">
        <v>6</v>
      </c>
      <c r="M24" s="273"/>
      <c r="N24" s="49">
        <v>36646</v>
      </c>
    </row>
    <row r="25" spans="2:16" ht="16.5" customHeight="1">
      <c r="B25" s="275"/>
      <c r="C25" s="280"/>
      <c r="D25" s="653" t="s">
        <v>28</v>
      </c>
      <c r="E25" s="654"/>
      <c r="F25" s="49">
        <v>1734000</v>
      </c>
      <c r="G25"/>
      <c r="J25" s="47"/>
      <c r="L25" s="278" t="s">
        <v>8</v>
      </c>
      <c r="M25" s="7"/>
      <c r="N25" s="53">
        <v>21625</v>
      </c>
    </row>
    <row r="26" spans="2:16" ht="16.5" customHeight="1">
      <c r="B26" s="275"/>
      <c r="C26" s="280"/>
      <c r="D26" s="272" t="s">
        <v>24</v>
      </c>
      <c r="E26" s="274"/>
      <c r="F26" s="49">
        <v>18025</v>
      </c>
      <c r="G26"/>
      <c r="J26" s="275"/>
      <c r="K26" s="280"/>
      <c r="L26" s="39" t="s">
        <v>68</v>
      </c>
      <c r="M26" s="7"/>
      <c r="N26" s="53">
        <v>944</v>
      </c>
    </row>
    <row r="27" spans="2:16" ht="16.5" customHeight="1">
      <c r="B27" s="275"/>
      <c r="C27" s="280"/>
      <c r="D27" s="272" t="s">
        <v>29</v>
      </c>
      <c r="E27" s="274"/>
      <c r="F27" s="49">
        <v>32600</v>
      </c>
      <c r="G27"/>
      <c r="J27" s="275"/>
      <c r="K27" s="280"/>
      <c r="L27" s="39" t="s">
        <v>7</v>
      </c>
      <c r="M27" s="7"/>
      <c r="N27" s="53">
        <v>2100</v>
      </c>
    </row>
    <row r="28" spans="2:16" ht="16.5" customHeight="1">
      <c r="B28" s="275"/>
      <c r="C28" s="280"/>
      <c r="D28" s="653" t="s">
        <v>31</v>
      </c>
      <c r="E28" s="654"/>
      <c r="F28" s="49">
        <v>418659</v>
      </c>
      <c r="G28"/>
      <c r="J28" s="275"/>
      <c r="K28" s="78"/>
      <c r="L28" s="653" t="s">
        <v>81</v>
      </c>
      <c r="M28" s="655"/>
      <c r="N28" s="53">
        <v>250000</v>
      </c>
    </row>
    <row r="29" spans="2:16" ht="16.5" customHeight="1" thickBot="1">
      <c r="B29" s="275"/>
      <c r="C29" s="280"/>
      <c r="D29" s="653" t="s">
        <v>32</v>
      </c>
      <c r="E29" s="654"/>
      <c r="F29" s="49">
        <v>196027</v>
      </c>
      <c r="G29"/>
      <c r="J29" s="47"/>
      <c r="K29" s="75"/>
      <c r="L29" s="666" t="s">
        <v>67</v>
      </c>
      <c r="M29" s="667"/>
      <c r="N29" s="58">
        <f>SUM(N24:N28)</f>
        <v>311315</v>
      </c>
    </row>
    <row r="30" spans="2:16" ht="16.5" customHeight="1" thickTop="1" thickBot="1">
      <c r="B30" s="668"/>
      <c r="C30" s="669"/>
      <c r="D30" s="272" t="s">
        <v>33</v>
      </c>
      <c r="E30" s="273"/>
      <c r="F30" s="55">
        <v>234592</v>
      </c>
      <c r="G30"/>
      <c r="J30" s="59" t="s">
        <v>53</v>
      </c>
      <c r="K30" s="38"/>
      <c r="L30" s="27"/>
      <c r="M30" s="28"/>
      <c r="N30" s="60">
        <f>N23+N29</f>
        <v>726157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473299</v>
      </c>
      <c r="G31"/>
      <c r="J31" s="660" t="s">
        <v>50</v>
      </c>
      <c r="K31" s="661"/>
      <c r="L31" s="18"/>
      <c r="M31" s="19"/>
      <c r="N31" s="61">
        <f>N15-N30</f>
        <v>107399</v>
      </c>
    </row>
    <row r="32" spans="2:16" ht="16.5" customHeight="1" thickTop="1">
      <c r="B32" s="275"/>
      <c r="C32" s="280"/>
      <c r="D32" s="272" t="s">
        <v>35</v>
      </c>
      <c r="E32" s="273"/>
      <c r="F32" s="49">
        <v>668731</v>
      </c>
      <c r="G32" s="10"/>
      <c r="J32" s="10"/>
    </row>
    <row r="33" spans="2:15" ht="16.5" customHeight="1">
      <c r="B33" s="47"/>
      <c r="C33" s="10"/>
      <c r="D33" s="272" t="s">
        <v>36</v>
      </c>
      <c r="E33" s="273"/>
      <c r="F33" s="49">
        <v>223877</v>
      </c>
      <c r="G33"/>
    </row>
    <row r="34" spans="2:15" ht="16.5" customHeight="1">
      <c r="B34" s="275"/>
      <c r="C34" s="280"/>
      <c r="D34" s="272" t="s">
        <v>37</v>
      </c>
      <c r="E34" s="273"/>
      <c r="F34" s="49">
        <v>528088</v>
      </c>
      <c r="G34"/>
    </row>
    <row r="35" spans="2:15" ht="16.5" customHeight="1">
      <c r="B35" s="275"/>
      <c r="C35" s="280"/>
      <c r="D35" s="278" t="s">
        <v>38</v>
      </c>
      <c r="E35" s="7"/>
      <c r="F35" s="53">
        <v>786262</v>
      </c>
      <c r="G35"/>
    </row>
    <row r="36" spans="2:15" ht="16.5" customHeight="1">
      <c r="B36" s="275"/>
      <c r="C36" s="280"/>
      <c r="D36" s="653" t="s">
        <v>39</v>
      </c>
      <c r="E36" s="654"/>
      <c r="F36" s="53">
        <v>539280</v>
      </c>
      <c r="G36" s="11"/>
      <c r="O36" s="11"/>
    </row>
    <row r="37" spans="2:15" ht="16.5" customHeight="1">
      <c r="B37" s="275"/>
      <c r="C37" s="280"/>
      <c r="D37" s="653" t="s">
        <v>40</v>
      </c>
      <c r="E37" s="654"/>
      <c r="F37" s="53">
        <v>295750</v>
      </c>
      <c r="G37"/>
    </row>
    <row r="38" spans="2:15" ht="16.5" customHeight="1">
      <c r="B38" s="275"/>
      <c r="C38" s="280"/>
      <c r="D38" s="653" t="s">
        <v>95</v>
      </c>
      <c r="E38" s="654"/>
      <c r="F38" s="53">
        <v>32644</v>
      </c>
      <c r="G38"/>
    </row>
    <row r="39" spans="2:15" ht="16.5" customHeight="1">
      <c r="B39" s="275"/>
      <c r="C39" s="280"/>
      <c r="D39" s="278" t="s">
        <v>42</v>
      </c>
      <c r="E39" s="7"/>
      <c r="F39" s="53">
        <v>309757</v>
      </c>
      <c r="G39"/>
    </row>
    <row r="40" spans="2:15" ht="16.5" customHeight="1">
      <c r="B40" s="275"/>
      <c r="C40" s="280"/>
      <c r="D40" s="4" t="s">
        <v>43</v>
      </c>
      <c r="E40" s="4"/>
      <c r="F40" s="49">
        <v>249553</v>
      </c>
      <c r="G40"/>
    </row>
    <row r="41" spans="2:15" ht="16.5" customHeight="1">
      <c r="B41" s="275"/>
      <c r="C41" s="280"/>
      <c r="D41" s="653" t="s">
        <v>124</v>
      </c>
      <c r="E41" s="654"/>
      <c r="F41" s="49">
        <v>1000</v>
      </c>
      <c r="G41"/>
    </row>
    <row r="42" spans="2:15" ht="16.5" customHeight="1">
      <c r="B42" s="275"/>
      <c r="C42" s="280"/>
      <c r="D42" s="664" t="s">
        <v>11</v>
      </c>
      <c r="E42" s="665"/>
      <c r="F42" s="66">
        <v>43400</v>
      </c>
      <c r="G42"/>
    </row>
    <row r="43" spans="2:15" ht="16.5" customHeight="1">
      <c r="B43" s="275"/>
      <c r="C43" s="280"/>
      <c r="D43" s="662" t="s">
        <v>12</v>
      </c>
      <c r="E43" s="663"/>
      <c r="F43" s="66"/>
      <c r="G43"/>
    </row>
    <row r="44" spans="2:15" ht="16.5" customHeight="1">
      <c r="B44" s="275"/>
      <c r="C44" s="280"/>
      <c r="D44" s="653" t="s">
        <v>118</v>
      </c>
      <c r="E44" s="654"/>
      <c r="F44" s="49">
        <v>3</v>
      </c>
      <c r="G44"/>
    </row>
    <row r="45" spans="2:15" ht="16.5" customHeight="1">
      <c r="B45" s="275"/>
      <c r="C45" s="280"/>
      <c r="D45" s="653" t="s">
        <v>75</v>
      </c>
      <c r="E45" s="655"/>
      <c r="F45" s="49">
        <v>4850</v>
      </c>
      <c r="G45"/>
    </row>
    <row r="46" spans="2:15" ht="16.5" customHeight="1" thickBot="1">
      <c r="B46" s="275"/>
      <c r="C46" s="280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42748145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2111998</v>
      </c>
      <c r="G48"/>
    </row>
    <row r="49" spans="2:7" ht="16.5" customHeight="1" thickTop="1">
      <c r="G49"/>
    </row>
    <row r="50" spans="2:7" ht="16.5" customHeight="1"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58">
    <mergeCell ref="D44:E44"/>
    <mergeCell ref="D45:E45"/>
    <mergeCell ref="D46:E46"/>
    <mergeCell ref="B48:C48"/>
    <mergeCell ref="D36:E36"/>
    <mergeCell ref="D37:E37"/>
    <mergeCell ref="D38:E38"/>
    <mergeCell ref="D41:E41"/>
    <mergeCell ref="D42:E42"/>
    <mergeCell ref="D43:E43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D28:E28"/>
    <mergeCell ref="L28:M28"/>
    <mergeCell ref="D29:E29"/>
    <mergeCell ref="L29:M29"/>
    <mergeCell ref="B30:C30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1" zoomScaleNormal="100" workbookViewId="0">
      <selection activeCell="N22" sqref="N22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86"/>
      <c r="J2" s="1"/>
      <c r="K2" s="1"/>
      <c r="L2" s="1"/>
      <c r="M2" s="1"/>
      <c r="N2" s="1"/>
      <c r="O2" s="286"/>
    </row>
    <row r="3" spans="2:16" ht="15.75" customHeight="1">
      <c r="B3" s="694" t="s">
        <v>140</v>
      </c>
      <c r="C3" s="694"/>
      <c r="D3" s="694"/>
      <c r="E3" s="694"/>
      <c r="F3" s="694"/>
      <c r="G3" s="34"/>
      <c r="H3" s="34"/>
      <c r="J3" s="694" t="s">
        <v>139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81" t="s">
        <v>14</v>
      </c>
      <c r="E7" s="282"/>
      <c r="F7" s="46">
        <v>45777993</v>
      </c>
      <c r="G7"/>
      <c r="J7" s="672" t="s">
        <v>71</v>
      </c>
      <c r="K7" s="673"/>
      <c r="L7" s="281"/>
      <c r="M7" s="282"/>
      <c r="N7" s="46"/>
    </row>
    <row r="8" spans="2:16" ht="16.5" customHeight="1">
      <c r="B8" s="47"/>
      <c r="C8" s="5"/>
      <c r="D8" s="281" t="s">
        <v>13</v>
      </c>
      <c r="E8" s="285"/>
      <c r="F8" s="46">
        <v>1745950</v>
      </c>
      <c r="G8"/>
      <c r="J8" s="72"/>
      <c r="K8" s="73"/>
      <c r="L8" s="281" t="s">
        <v>59</v>
      </c>
      <c r="M8" s="282"/>
      <c r="N8" s="46">
        <v>243000</v>
      </c>
    </row>
    <row r="9" spans="2:16" ht="16.5" customHeight="1">
      <c r="B9" s="64"/>
      <c r="C9" s="17"/>
      <c r="D9" s="4" t="s">
        <v>15</v>
      </c>
      <c r="E9" s="285"/>
      <c r="F9" s="53">
        <v>926000</v>
      </c>
      <c r="G9"/>
      <c r="J9" s="701"/>
      <c r="K9" s="702"/>
      <c r="L9" s="32" t="s">
        <v>63</v>
      </c>
      <c r="M9" s="33"/>
      <c r="N9" s="48">
        <f>SUM(N7:N8)</f>
        <v>243000</v>
      </c>
    </row>
    <row r="10" spans="2:16" ht="16.5" customHeight="1">
      <c r="B10" s="692"/>
      <c r="C10" s="693"/>
      <c r="D10" s="20" t="s">
        <v>16</v>
      </c>
      <c r="E10" s="8"/>
      <c r="F10" s="53">
        <v>852150</v>
      </c>
      <c r="G10"/>
      <c r="J10" s="682"/>
      <c r="K10" s="683"/>
      <c r="L10" s="281" t="s">
        <v>60</v>
      </c>
      <c r="M10" s="282"/>
      <c r="N10" s="49">
        <v>618514</v>
      </c>
    </row>
    <row r="11" spans="2:16" ht="16.5" customHeight="1">
      <c r="B11" s="50"/>
      <c r="C11" s="6"/>
      <c r="D11" s="679" t="s">
        <v>80</v>
      </c>
      <c r="E11" s="654"/>
      <c r="F11" s="49"/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/>
      <c r="E12" s="708"/>
      <c r="F12" s="49"/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49302093</v>
      </c>
      <c r="G13"/>
      <c r="H13" s="16"/>
      <c r="J13" s="47"/>
      <c r="K13" s="37"/>
      <c r="L13" s="653" t="s">
        <v>61</v>
      </c>
      <c r="M13" s="654"/>
      <c r="N13" s="49">
        <v>42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83</v>
      </c>
      <c r="G14"/>
      <c r="I14" s="31"/>
      <c r="J14" s="50"/>
      <c r="K14" s="6"/>
      <c r="L14" s="684" t="s">
        <v>62</v>
      </c>
      <c r="M14" s="685"/>
      <c r="N14" s="51">
        <f>SUM(N10:N13)</f>
        <v>618556</v>
      </c>
    </row>
    <row r="15" spans="2:16" ht="16.5" customHeight="1" thickBot="1">
      <c r="B15" s="50"/>
      <c r="C15" s="14"/>
      <c r="D15" s="680" t="s">
        <v>93</v>
      </c>
      <c r="E15" s="681"/>
      <c r="F15" s="66"/>
      <c r="G15"/>
      <c r="J15" s="686" t="s">
        <v>4</v>
      </c>
      <c r="K15" s="687"/>
      <c r="L15" s="40"/>
      <c r="M15" s="41"/>
      <c r="N15" s="52">
        <f>N9+N14</f>
        <v>861556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83</v>
      </c>
      <c r="G17"/>
      <c r="J17" s="690" t="s">
        <v>70</v>
      </c>
      <c r="K17" s="691"/>
      <c r="L17" s="653" t="s">
        <v>76</v>
      </c>
      <c r="M17" s="655"/>
      <c r="N17" s="53">
        <v>140000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49302176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32772615</v>
      </c>
      <c r="G19"/>
      <c r="J19" s="287"/>
      <c r="K19" s="289"/>
      <c r="L19" s="653" t="s">
        <v>9</v>
      </c>
      <c r="M19" s="655"/>
      <c r="N19" s="49">
        <v>133014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269078</v>
      </c>
      <c r="G20"/>
      <c r="J20" s="288"/>
      <c r="K20" s="289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1633445</v>
      </c>
      <c r="G21"/>
      <c r="J21" s="288"/>
      <c r="K21" s="289"/>
      <c r="L21" s="281" t="s">
        <v>10</v>
      </c>
      <c r="M21" s="282"/>
      <c r="N21" s="55">
        <v>93828</v>
      </c>
    </row>
    <row r="22" spans="2:16" ht="16.5" customHeight="1">
      <c r="B22" s="288"/>
      <c r="C22" s="289"/>
      <c r="D22" s="653" t="s">
        <v>22</v>
      </c>
      <c r="E22" s="654"/>
      <c r="F22" s="49">
        <v>920200</v>
      </c>
      <c r="G22"/>
      <c r="J22" s="288"/>
      <c r="K22" s="289"/>
      <c r="L22" s="653" t="s">
        <v>65</v>
      </c>
      <c r="M22" s="655"/>
      <c r="N22" s="56">
        <v>18000</v>
      </c>
    </row>
    <row r="23" spans="2:16" ht="16.5" customHeight="1">
      <c r="B23" s="288"/>
      <c r="C23" s="289"/>
      <c r="D23" s="662" t="s">
        <v>45</v>
      </c>
      <c r="E23" s="674"/>
      <c r="F23" s="66">
        <v>12513</v>
      </c>
      <c r="G23"/>
      <c r="J23" s="288"/>
      <c r="K23" s="289"/>
      <c r="L23" s="23" t="s">
        <v>66</v>
      </c>
      <c r="M23" s="283"/>
      <c r="N23" s="57">
        <f>SUM(N17:N22)</f>
        <v>484842</v>
      </c>
    </row>
    <row r="24" spans="2:16" ht="16.5" customHeight="1">
      <c r="B24" s="288"/>
      <c r="C24" s="289"/>
      <c r="D24" s="653" t="s">
        <v>25</v>
      </c>
      <c r="E24" s="654"/>
      <c r="F24" s="49">
        <v>3693640</v>
      </c>
      <c r="G24"/>
      <c r="J24" s="675" t="s">
        <v>69</v>
      </c>
      <c r="K24" s="676"/>
      <c r="L24" s="281" t="s">
        <v>6</v>
      </c>
      <c r="M24" s="282"/>
      <c r="N24" s="49">
        <v>37863</v>
      </c>
    </row>
    <row r="25" spans="2:16" ht="16.5" customHeight="1">
      <c r="B25" s="288"/>
      <c r="C25" s="289"/>
      <c r="D25" s="653" t="s">
        <v>28</v>
      </c>
      <c r="E25" s="654"/>
      <c r="F25" s="49">
        <v>1905000</v>
      </c>
      <c r="G25"/>
      <c r="J25" s="47"/>
      <c r="L25" s="284" t="s">
        <v>8</v>
      </c>
      <c r="M25" s="7"/>
      <c r="N25" s="53">
        <v>21625</v>
      </c>
    </row>
    <row r="26" spans="2:16" ht="16.5" customHeight="1">
      <c r="B26" s="288"/>
      <c r="C26" s="289"/>
      <c r="D26" s="281" t="s">
        <v>24</v>
      </c>
      <c r="E26" s="285"/>
      <c r="F26" s="49">
        <v>18025</v>
      </c>
      <c r="G26"/>
      <c r="J26" s="288"/>
      <c r="K26" s="289"/>
      <c r="L26" s="39" t="s">
        <v>68</v>
      </c>
      <c r="M26" s="7"/>
      <c r="N26" s="53">
        <v>944</v>
      </c>
    </row>
    <row r="27" spans="2:16" ht="16.5" customHeight="1">
      <c r="B27" s="288"/>
      <c r="C27" s="289"/>
      <c r="D27" s="281" t="s">
        <v>29</v>
      </c>
      <c r="E27" s="285"/>
      <c r="F27" s="49">
        <v>32600</v>
      </c>
      <c r="G27"/>
      <c r="J27" s="288"/>
      <c r="K27" s="289"/>
      <c r="L27" s="39" t="s">
        <v>7</v>
      </c>
      <c r="M27" s="7"/>
      <c r="N27" s="53">
        <v>2100</v>
      </c>
    </row>
    <row r="28" spans="2:16" ht="16.5" customHeight="1">
      <c r="B28" s="288"/>
      <c r="C28" s="289"/>
      <c r="D28" s="653" t="s">
        <v>31</v>
      </c>
      <c r="E28" s="654"/>
      <c r="F28" s="49">
        <v>480606</v>
      </c>
      <c r="G28"/>
      <c r="J28" s="288"/>
      <c r="K28" s="78"/>
      <c r="L28" s="653" t="s">
        <v>81</v>
      </c>
      <c r="M28" s="655"/>
      <c r="N28" s="53">
        <v>250000</v>
      </c>
    </row>
    <row r="29" spans="2:16" ht="16.5" customHeight="1" thickBot="1">
      <c r="B29" s="288"/>
      <c r="C29" s="289"/>
      <c r="D29" s="653" t="s">
        <v>32</v>
      </c>
      <c r="E29" s="654"/>
      <c r="F29" s="49">
        <v>207548</v>
      </c>
      <c r="G29"/>
      <c r="J29" s="47"/>
      <c r="K29" s="75"/>
      <c r="L29" s="666" t="s">
        <v>67</v>
      </c>
      <c r="M29" s="667"/>
      <c r="N29" s="58">
        <f>SUM(N24:N28)</f>
        <v>312532</v>
      </c>
    </row>
    <row r="30" spans="2:16" ht="16.5" customHeight="1" thickTop="1" thickBot="1">
      <c r="B30" s="668"/>
      <c r="C30" s="669"/>
      <c r="D30" s="281" t="s">
        <v>33</v>
      </c>
      <c r="E30" s="282"/>
      <c r="F30" s="55">
        <v>273592</v>
      </c>
      <c r="G30"/>
      <c r="J30" s="59" t="s">
        <v>53</v>
      </c>
      <c r="K30" s="38"/>
      <c r="L30" s="27"/>
      <c r="M30" s="28"/>
      <c r="N30" s="60">
        <f>N23+N29</f>
        <v>797374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490999</v>
      </c>
      <c r="G31"/>
      <c r="J31" s="660" t="s">
        <v>50</v>
      </c>
      <c r="K31" s="661"/>
      <c r="L31" s="18"/>
      <c r="M31" s="19"/>
      <c r="N31" s="61">
        <f>N15-N30</f>
        <v>64182</v>
      </c>
    </row>
    <row r="32" spans="2:16" ht="16.5" customHeight="1" thickTop="1">
      <c r="B32" s="288"/>
      <c r="C32" s="289"/>
      <c r="D32" s="281" t="s">
        <v>35</v>
      </c>
      <c r="E32" s="282"/>
      <c r="F32" s="49">
        <v>782642</v>
      </c>
      <c r="G32" s="10"/>
      <c r="J32" s="10"/>
    </row>
    <row r="33" spans="2:15" ht="16.5" customHeight="1">
      <c r="B33" s="47"/>
      <c r="C33" s="10"/>
      <c r="D33" s="281" t="s">
        <v>36</v>
      </c>
      <c r="E33" s="282"/>
      <c r="F33" s="49">
        <v>225397</v>
      </c>
      <c r="G33"/>
    </row>
    <row r="34" spans="2:15" ht="16.5" customHeight="1">
      <c r="B34" s="288"/>
      <c r="C34" s="289"/>
      <c r="D34" s="281" t="s">
        <v>37</v>
      </c>
      <c r="E34" s="282"/>
      <c r="F34" s="49">
        <v>570809</v>
      </c>
      <c r="G34"/>
    </row>
    <row r="35" spans="2:15" ht="16.5" customHeight="1">
      <c r="B35" s="288"/>
      <c r="C35" s="289"/>
      <c r="D35" s="284" t="s">
        <v>38</v>
      </c>
      <c r="E35" s="7"/>
      <c r="F35" s="53">
        <v>863370</v>
      </c>
      <c r="G35"/>
    </row>
    <row r="36" spans="2:15" ht="16.5" customHeight="1">
      <c r="B36" s="288"/>
      <c r="C36" s="289"/>
      <c r="D36" s="653" t="s">
        <v>39</v>
      </c>
      <c r="E36" s="654"/>
      <c r="F36" s="53">
        <v>539280</v>
      </c>
      <c r="G36" s="11"/>
      <c r="O36" s="11"/>
    </row>
    <row r="37" spans="2:15" ht="16.5" customHeight="1">
      <c r="B37" s="288"/>
      <c r="C37" s="289"/>
      <c r="D37" s="653" t="s">
        <v>40</v>
      </c>
      <c r="E37" s="654"/>
      <c r="F37" s="53">
        <v>295750</v>
      </c>
      <c r="G37"/>
    </row>
    <row r="38" spans="2:15" ht="16.5" customHeight="1">
      <c r="B38" s="288"/>
      <c r="C38" s="289"/>
      <c r="D38" s="653" t="s">
        <v>95</v>
      </c>
      <c r="E38" s="654"/>
      <c r="F38" s="53">
        <v>31364</v>
      </c>
      <c r="G38"/>
    </row>
    <row r="39" spans="2:15" ht="16.5" customHeight="1">
      <c r="B39" s="288"/>
      <c r="C39" s="289"/>
      <c r="D39" s="284" t="s">
        <v>42</v>
      </c>
      <c r="E39" s="7"/>
      <c r="F39" s="53">
        <v>323448</v>
      </c>
      <c r="G39"/>
    </row>
    <row r="40" spans="2:15" ht="16.5" customHeight="1">
      <c r="B40" s="288"/>
      <c r="C40" s="289"/>
      <c r="D40" s="4" t="s">
        <v>43</v>
      </c>
      <c r="E40" s="4"/>
      <c r="F40" s="49">
        <v>253753</v>
      </c>
      <c r="G40"/>
    </row>
    <row r="41" spans="2:15" ht="16.5" customHeight="1">
      <c r="B41" s="288"/>
      <c r="C41" s="289"/>
      <c r="D41" s="653" t="s">
        <v>124</v>
      </c>
      <c r="E41" s="654"/>
      <c r="F41" s="49">
        <v>1000</v>
      </c>
      <c r="G41"/>
    </row>
    <row r="42" spans="2:15" ht="16.5" customHeight="1">
      <c r="B42" s="288"/>
      <c r="C42" s="289"/>
      <c r="D42" s="664" t="s">
        <v>11</v>
      </c>
      <c r="E42" s="665"/>
      <c r="F42" s="66">
        <v>43400</v>
      </c>
      <c r="G42"/>
    </row>
    <row r="43" spans="2:15" ht="16.5" customHeight="1">
      <c r="B43" s="288"/>
      <c r="C43" s="289"/>
      <c r="D43" s="662" t="s">
        <v>12</v>
      </c>
      <c r="E43" s="663"/>
      <c r="F43" s="66"/>
      <c r="G43"/>
    </row>
    <row r="44" spans="2:15" ht="16.5" customHeight="1">
      <c r="B44" s="288"/>
      <c r="C44" s="289"/>
      <c r="D44" s="653" t="s">
        <v>118</v>
      </c>
      <c r="E44" s="654"/>
      <c r="F44" s="49">
        <v>3</v>
      </c>
      <c r="G44"/>
    </row>
    <row r="45" spans="2:15" ht="16.5" customHeight="1">
      <c r="B45" s="288"/>
      <c r="C45" s="289"/>
      <c r="D45" s="653" t="s">
        <v>75</v>
      </c>
      <c r="E45" s="655"/>
      <c r="F45" s="49">
        <v>4850</v>
      </c>
      <c r="G45"/>
    </row>
    <row r="46" spans="2:15" ht="16.5" customHeight="1" thickBot="1">
      <c r="B46" s="288"/>
      <c r="C46" s="289"/>
      <c r="D46" s="653" t="s">
        <v>79</v>
      </c>
      <c r="E46" s="655"/>
      <c r="F46" s="70"/>
      <c r="G46"/>
    </row>
    <row r="47" spans="2:15" ht="16.5" customHeight="1" thickTop="1" thickBot="1">
      <c r="B47" s="189" t="s">
        <v>53</v>
      </c>
      <c r="C47" s="190"/>
      <c r="D47" s="27"/>
      <c r="E47" s="28"/>
      <c r="F47" s="60">
        <f>SUM(F19:F46)</f>
        <v>46644927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2657249</v>
      </c>
      <c r="G48"/>
    </row>
    <row r="49" spans="2:7" ht="16.5" customHeight="1" thickTop="1">
      <c r="G49"/>
    </row>
    <row r="50" spans="2:7" ht="16.5" customHeight="1"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58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D28:E28"/>
    <mergeCell ref="L28:M28"/>
    <mergeCell ref="D29:E29"/>
    <mergeCell ref="L29:M29"/>
    <mergeCell ref="B30:C30"/>
    <mergeCell ref="D44:E44"/>
    <mergeCell ref="D45:E45"/>
    <mergeCell ref="D46:E46"/>
    <mergeCell ref="B48:C48"/>
    <mergeCell ref="D36:E36"/>
    <mergeCell ref="D37:E37"/>
    <mergeCell ref="D38:E38"/>
    <mergeCell ref="D41:E41"/>
    <mergeCell ref="D42:E42"/>
    <mergeCell ref="D43:E43"/>
  </mergeCells>
  <phoneticPr fontId="2"/>
  <printOptions horizontalCentered="1" verticalCentered="1"/>
  <pageMargins left="0" right="0" top="0" bottom="0" header="0.19685039370078741" footer="0"/>
  <pageSetup paperSize="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D25" zoomScaleNormal="100" workbookViewId="0">
      <selection activeCell="H45" sqref="H45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114</v>
      </c>
      <c r="C1" s="35"/>
      <c r="D1" s="35"/>
      <c r="E1" s="35"/>
      <c r="F1" s="35"/>
      <c r="G1" s="36"/>
      <c r="H1" s="36"/>
      <c r="J1" s="35" t="s">
        <v>115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295"/>
      <c r="J2" s="1"/>
      <c r="K2" s="1"/>
      <c r="L2" s="1"/>
      <c r="M2" s="1"/>
      <c r="N2" s="1"/>
      <c r="O2" s="295"/>
    </row>
    <row r="3" spans="2:16" ht="15.75" customHeight="1">
      <c r="B3" s="694" t="s">
        <v>142</v>
      </c>
      <c r="C3" s="694"/>
      <c r="D3" s="694"/>
      <c r="E3" s="694"/>
      <c r="F3" s="694"/>
      <c r="G3" s="34"/>
      <c r="H3" s="34"/>
      <c r="J3" s="694" t="s">
        <v>141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290" t="s">
        <v>14</v>
      </c>
      <c r="E7" s="291"/>
      <c r="F7" s="46">
        <v>50477556</v>
      </c>
      <c r="G7"/>
      <c r="J7" s="672" t="s">
        <v>71</v>
      </c>
      <c r="K7" s="673"/>
      <c r="L7" s="290"/>
      <c r="M7" s="291"/>
      <c r="N7" s="46"/>
    </row>
    <row r="8" spans="2:16" ht="16.5" customHeight="1">
      <c r="B8" s="47"/>
      <c r="C8" s="5"/>
      <c r="D8" s="290" t="s">
        <v>13</v>
      </c>
      <c r="E8" s="294"/>
      <c r="F8" s="46">
        <v>2342250</v>
      </c>
      <c r="G8"/>
      <c r="J8" s="72"/>
      <c r="K8" s="73"/>
      <c r="L8" s="290" t="s">
        <v>59</v>
      </c>
      <c r="M8" s="291"/>
      <c r="N8" s="46">
        <v>246000</v>
      </c>
    </row>
    <row r="9" spans="2:16" ht="16.5" customHeight="1">
      <c r="B9" s="64"/>
      <c r="C9" s="17"/>
      <c r="D9" s="4" t="s">
        <v>15</v>
      </c>
      <c r="E9" s="294"/>
      <c r="F9" s="53">
        <v>1029000</v>
      </c>
      <c r="G9"/>
      <c r="J9" s="701"/>
      <c r="K9" s="702"/>
      <c r="L9" s="32" t="s">
        <v>63</v>
      </c>
      <c r="M9" s="33"/>
      <c r="N9" s="48">
        <f>SUM(N7:N8)</f>
        <v>246000</v>
      </c>
    </row>
    <row r="10" spans="2:16" ht="16.5" customHeight="1">
      <c r="B10" s="692"/>
      <c r="C10" s="693"/>
      <c r="D10" s="20" t="s">
        <v>16</v>
      </c>
      <c r="E10" s="8"/>
      <c r="F10" s="53">
        <v>938925</v>
      </c>
      <c r="G10"/>
      <c r="J10" s="682"/>
      <c r="K10" s="683"/>
      <c r="L10" s="290" t="s">
        <v>60</v>
      </c>
      <c r="M10" s="291"/>
      <c r="N10" s="49">
        <v>638514</v>
      </c>
    </row>
    <row r="11" spans="2:16" ht="16.5" customHeight="1">
      <c r="B11" s="50"/>
      <c r="C11" s="6"/>
      <c r="D11" s="679" t="s">
        <v>80</v>
      </c>
      <c r="E11" s="654"/>
      <c r="F11" s="49">
        <v>47676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14" t="s">
        <v>143</v>
      </c>
      <c r="E12" s="715"/>
      <c r="F12" s="49">
        <v>8022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54843429</v>
      </c>
      <c r="G13"/>
      <c r="H13" s="16"/>
      <c r="J13" s="47"/>
      <c r="K13" s="37"/>
      <c r="L13" s="653" t="s">
        <v>61</v>
      </c>
      <c r="M13" s="654"/>
      <c r="N13" s="49">
        <v>52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117</v>
      </c>
      <c r="G14"/>
      <c r="I14" s="31"/>
      <c r="J14" s="50"/>
      <c r="K14" s="6"/>
      <c r="L14" s="684" t="s">
        <v>62</v>
      </c>
      <c r="M14" s="685"/>
      <c r="N14" s="51">
        <f>SUM(N10:N13)</f>
        <v>638566</v>
      </c>
    </row>
    <row r="15" spans="2:16" ht="16.5" customHeight="1" thickBot="1">
      <c r="B15" s="50"/>
      <c r="C15" s="14"/>
      <c r="D15" s="680" t="s">
        <v>93</v>
      </c>
      <c r="E15" s="681"/>
      <c r="F15" s="66">
        <v>50000</v>
      </c>
      <c r="G15"/>
      <c r="J15" s="686" t="s">
        <v>4</v>
      </c>
      <c r="K15" s="687"/>
      <c r="L15" s="40"/>
      <c r="M15" s="41"/>
      <c r="N15" s="52">
        <f>N9+N14</f>
        <v>884566</v>
      </c>
    </row>
    <row r="16" spans="2:16" ht="16.5" customHeight="1">
      <c r="B16" s="50"/>
      <c r="C16" s="14"/>
      <c r="D16" s="2" t="s">
        <v>113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50117</v>
      </c>
      <c r="G17"/>
      <c r="J17" s="690" t="s">
        <v>70</v>
      </c>
      <c r="K17" s="691"/>
      <c r="L17" s="653" t="s">
        <v>76</v>
      </c>
      <c r="M17" s="655"/>
      <c r="N17" s="53">
        <v>225000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54893546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36377367</v>
      </c>
      <c r="G19"/>
      <c r="J19" s="296"/>
      <c r="K19" s="298"/>
      <c r="L19" s="653" t="s">
        <v>9</v>
      </c>
      <c r="M19" s="655"/>
      <c r="N19" s="49">
        <v>135414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260808</v>
      </c>
      <c r="G20"/>
      <c r="J20" s="297"/>
      <c r="K20" s="298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1770515</v>
      </c>
      <c r="G21"/>
      <c r="J21" s="297"/>
      <c r="K21" s="298"/>
      <c r="L21" s="290" t="s">
        <v>10</v>
      </c>
      <c r="M21" s="291"/>
      <c r="N21" s="55">
        <v>93828</v>
      </c>
    </row>
    <row r="22" spans="2:16" ht="16.5" customHeight="1">
      <c r="B22" s="297"/>
      <c r="C22" s="298"/>
      <c r="D22" s="653" t="s">
        <v>22</v>
      </c>
      <c r="E22" s="654"/>
      <c r="F22" s="49">
        <v>993200</v>
      </c>
      <c r="G22"/>
      <c r="J22" s="297"/>
      <c r="K22" s="298"/>
      <c r="L22" s="653" t="s">
        <v>65</v>
      </c>
      <c r="M22" s="655"/>
      <c r="N22" s="56">
        <v>18000</v>
      </c>
    </row>
    <row r="23" spans="2:16" ht="16.5" customHeight="1">
      <c r="B23" s="297"/>
      <c r="C23" s="298"/>
      <c r="D23" s="662" t="s">
        <v>45</v>
      </c>
      <c r="E23" s="674"/>
      <c r="F23" s="66">
        <v>21637</v>
      </c>
      <c r="G23"/>
      <c r="J23" s="297"/>
      <c r="K23" s="298"/>
      <c r="L23" s="23" t="s">
        <v>66</v>
      </c>
      <c r="M23" s="292"/>
      <c r="N23" s="57">
        <f>SUM(N17:N22)</f>
        <v>572242</v>
      </c>
    </row>
    <row r="24" spans="2:16" ht="16.5" customHeight="1">
      <c r="B24" s="297"/>
      <c r="C24" s="298"/>
      <c r="D24" s="653" t="s">
        <v>25</v>
      </c>
      <c r="E24" s="654"/>
      <c r="F24" s="49">
        <v>4038880</v>
      </c>
      <c r="G24"/>
      <c r="J24" s="675" t="s">
        <v>69</v>
      </c>
      <c r="K24" s="676"/>
      <c r="L24" s="290" t="s">
        <v>6</v>
      </c>
      <c r="M24" s="291"/>
      <c r="N24" s="49">
        <v>39080</v>
      </c>
    </row>
    <row r="25" spans="2:16" ht="16.5" customHeight="1">
      <c r="B25" s="297"/>
      <c r="C25" s="298"/>
      <c r="D25" s="653" t="s">
        <v>28</v>
      </c>
      <c r="E25" s="654"/>
      <c r="F25" s="49">
        <v>2052000</v>
      </c>
      <c r="G25"/>
      <c r="J25" s="47"/>
      <c r="L25" s="293" t="s">
        <v>8</v>
      </c>
      <c r="M25" s="7"/>
      <c r="N25" s="53">
        <v>24425</v>
      </c>
    </row>
    <row r="26" spans="2:16" ht="16.5" customHeight="1">
      <c r="B26" s="297"/>
      <c r="C26" s="298"/>
      <c r="D26" s="290" t="s">
        <v>24</v>
      </c>
      <c r="E26" s="294"/>
      <c r="F26" s="49">
        <v>18025</v>
      </c>
      <c r="G26"/>
      <c r="J26" s="297"/>
      <c r="K26" s="298"/>
      <c r="L26" s="39" t="s">
        <v>68</v>
      </c>
      <c r="M26" s="7"/>
      <c r="N26" s="53">
        <v>944</v>
      </c>
    </row>
    <row r="27" spans="2:16" ht="16.5" customHeight="1">
      <c r="B27" s="297"/>
      <c r="C27" s="298"/>
      <c r="D27" s="290" t="s">
        <v>29</v>
      </c>
      <c r="E27" s="294"/>
      <c r="F27" s="49">
        <v>32600</v>
      </c>
      <c r="G27"/>
      <c r="J27" s="297"/>
      <c r="K27" s="298"/>
      <c r="L27" s="39" t="s">
        <v>7</v>
      </c>
      <c r="M27" s="7"/>
      <c r="N27" s="53">
        <v>2100</v>
      </c>
    </row>
    <row r="28" spans="2:16" ht="16.5" customHeight="1">
      <c r="B28" s="297"/>
      <c r="C28" s="298"/>
      <c r="D28" s="653" t="s">
        <v>31</v>
      </c>
      <c r="E28" s="654"/>
      <c r="F28" s="49">
        <v>539720</v>
      </c>
      <c r="G28"/>
      <c r="J28" s="297"/>
      <c r="K28" s="78"/>
      <c r="L28" s="653" t="s">
        <v>81</v>
      </c>
      <c r="M28" s="655"/>
      <c r="N28" s="53">
        <v>250000</v>
      </c>
    </row>
    <row r="29" spans="2:16" ht="16.5" customHeight="1" thickBot="1">
      <c r="B29" s="297"/>
      <c r="C29" s="298"/>
      <c r="D29" s="653" t="s">
        <v>32</v>
      </c>
      <c r="E29" s="654"/>
      <c r="F29" s="49">
        <v>234647</v>
      </c>
      <c r="G29"/>
      <c r="J29" s="47"/>
      <c r="K29" s="75"/>
      <c r="L29" s="666" t="s">
        <v>67</v>
      </c>
      <c r="M29" s="667"/>
      <c r="N29" s="58">
        <f>SUM(N24:N28)</f>
        <v>316549</v>
      </c>
    </row>
    <row r="30" spans="2:16" ht="16.5" customHeight="1" thickTop="1" thickBot="1">
      <c r="B30" s="668"/>
      <c r="C30" s="669"/>
      <c r="D30" s="290" t="s">
        <v>33</v>
      </c>
      <c r="E30" s="291"/>
      <c r="F30" s="55">
        <v>324653</v>
      </c>
      <c r="G30"/>
      <c r="J30" s="59" t="s">
        <v>53</v>
      </c>
      <c r="K30" s="38"/>
      <c r="L30" s="27"/>
      <c r="M30" s="28"/>
      <c r="N30" s="60">
        <f>N23+N29</f>
        <v>888791</v>
      </c>
    </row>
    <row r="31" spans="2:16" ht="16.5" customHeight="1" thickTop="1">
      <c r="B31" s="692"/>
      <c r="C31" s="703"/>
      <c r="D31" s="653" t="s">
        <v>34</v>
      </c>
      <c r="E31" s="654"/>
      <c r="F31" s="56">
        <v>507199</v>
      </c>
      <c r="G31"/>
      <c r="J31" s="712" t="s">
        <v>50</v>
      </c>
      <c r="K31" s="713"/>
      <c r="L31" s="309"/>
      <c r="M31" s="310"/>
      <c r="N31" s="311">
        <f>N15-N30</f>
        <v>-4225</v>
      </c>
    </row>
    <row r="32" spans="2:16" ht="16.5" customHeight="1">
      <c r="B32" s="297"/>
      <c r="C32" s="298"/>
      <c r="D32" s="290" t="s">
        <v>35</v>
      </c>
      <c r="E32" s="291"/>
      <c r="F32" s="49">
        <v>957621</v>
      </c>
      <c r="G32" s="10"/>
      <c r="I32" s="303"/>
      <c r="J32" s="716" t="s">
        <v>156</v>
      </c>
      <c r="K32" s="717"/>
      <c r="L32" s="2"/>
      <c r="M32" s="76"/>
      <c r="N32" s="300">
        <v>-283</v>
      </c>
    </row>
    <row r="33" spans="2:16" ht="16.5" customHeight="1">
      <c r="B33" s="47"/>
      <c r="C33" s="10"/>
      <c r="D33" s="290" t="s">
        <v>36</v>
      </c>
      <c r="E33" s="291"/>
      <c r="F33" s="49">
        <v>247549</v>
      </c>
      <c r="G33"/>
      <c r="J33" s="718" t="s">
        <v>157</v>
      </c>
      <c r="K33" s="719"/>
      <c r="L33" s="306"/>
      <c r="M33" s="307"/>
      <c r="N33" s="308">
        <v>-4508</v>
      </c>
    </row>
    <row r="34" spans="2:16" ht="16.5" customHeight="1">
      <c r="B34" s="297"/>
      <c r="C34" s="298"/>
      <c r="D34" s="290" t="s">
        <v>37</v>
      </c>
      <c r="E34" s="291"/>
      <c r="F34" s="49">
        <v>610987</v>
      </c>
      <c r="G34"/>
    </row>
    <row r="35" spans="2:16" ht="16.5" customHeight="1">
      <c r="B35" s="297"/>
      <c r="C35" s="298"/>
      <c r="D35" s="293" t="s">
        <v>38</v>
      </c>
      <c r="E35" s="7"/>
      <c r="F35" s="53">
        <v>940478</v>
      </c>
      <c r="G35"/>
      <c r="I35" s="299"/>
    </row>
    <row r="36" spans="2:16" ht="16.5" customHeight="1">
      <c r="B36" s="297"/>
      <c r="C36" s="298"/>
      <c r="D36" s="653" t="s">
        <v>39</v>
      </c>
      <c r="E36" s="654"/>
      <c r="F36" s="53">
        <v>539280</v>
      </c>
      <c r="G36" s="11"/>
      <c r="J36" s="302" t="s">
        <v>144</v>
      </c>
      <c r="K36" s="302"/>
      <c r="L36" s="301"/>
      <c r="M36" s="301"/>
      <c r="N36" s="299"/>
      <c r="O36" s="711"/>
      <c r="P36" s="711"/>
    </row>
    <row r="37" spans="2:16" ht="16.5" customHeight="1">
      <c r="B37" s="297"/>
      <c r="C37" s="298"/>
      <c r="D37" s="653" t="s">
        <v>40</v>
      </c>
      <c r="E37" s="654"/>
      <c r="F37" s="53">
        <v>296650</v>
      </c>
      <c r="G37"/>
    </row>
    <row r="38" spans="2:16" ht="16.5" customHeight="1">
      <c r="B38" s="297"/>
      <c r="C38" s="298"/>
      <c r="D38" s="653" t="s">
        <v>95</v>
      </c>
      <c r="E38" s="654"/>
      <c r="F38" s="53">
        <v>31364</v>
      </c>
      <c r="G38"/>
      <c r="H38" s="299"/>
      <c r="J38" s="300" t="s">
        <v>148</v>
      </c>
      <c r="K38" s="300"/>
      <c r="L38" s="300"/>
      <c r="N38" s="300" t="s">
        <v>150</v>
      </c>
      <c r="O38" s="300"/>
    </row>
    <row r="39" spans="2:16" ht="16.5" customHeight="1">
      <c r="B39" s="297"/>
      <c r="C39" s="298"/>
      <c r="D39" s="293" t="s">
        <v>42</v>
      </c>
      <c r="E39" s="7"/>
      <c r="F39" s="53">
        <v>344349</v>
      </c>
      <c r="G39"/>
      <c r="J39" s="304" t="s">
        <v>145</v>
      </c>
      <c r="K39" s="304"/>
      <c r="L39" s="305">
        <v>43661</v>
      </c>
      <c r="N39" s="300" t="s">
        <v>151</v>
      </c>
      <c r="O39" s="305">
        <v>217760</v>
      </c>
    </row>
    <row r="40" spans="2:16" ht="16.5" customHeight="1">
      <c r="B40" s="297"/>
      <c r="C40" s="298"/>
      <c r="D40" s="4" t="s">
        <v>43</v>
      </c>
      <c r="E40" s="4"/>
      <c r="F40" s="49">
        <v>268113</v>
      </c>
      <c r="G40"/>
      <c r="J40" s="710" t="s">
        <v>155</v>
      </c>
      <c r="K40" s="710"/>
      <c r="L40" s="305">
        <v>100000</v>
      </c>
      <c r="N40" s="300" t="s">
        <v>152</v>
      </c>
      <c r="O40" s="305">
        <v>1156</v>
      </c>
    </row>
    <row r="41" spans="2:16" ht="16.5" customHeight="1">
      <c r="B41" s="297"/>
      <c r="C41" s="298"/>
      <c r="D41" s="653" t="s">
        <v>124</v>
      </c>
      <c r="E41" s="654"/>
      <c r="F41" s="49">
        <v>1000</v>
      </c>
      <c r="G41"/>
      <c r="J41" s="304" t="s">
        <v>149</v>
      </c>
      <c r="K41" s="304"/>
      <c r="L41" s="305">
        <v>7490</v>
      </c>
      <c r="N41" s="300" t="s">
        <v>158</v>
      </c>
      <c r="O41" s="305">
        <v>74100</v>
      </c>
    </row>
    <row r="42" spans="2:16" ht="16.5" customHeight="1">
      <c r="B42" s="297"/>
      <c r="C42" s="298"/>
      <c r="D42" s="664" t="s">
        <v>11</v>
      </c>
      <c r="E42" s="665"/>
      <c r="F42" s="66">
        <v>43400</v>
      </c>
      <c r="G42"/>
      <c r="J42" s="709" t="s">
        <v>146</v>
      </c>
      <c r="K42" s="709"/>
      <c r="L42" s="305">
        <v>239536</v>
      </c>
      <c r="N42" s="300" t="s">
        <v>153</v>
      </c>
      <c r="O42" s="305">
        <v>97671</v>
      </c>
    </row>
    <row r="43" spans="2:16" ht="16.5" customHeight="1">
      <c r="B43" s="297"/>
      <c r="C43" s="298"/>
      <c r="D43" s="662" t="s">
        <v>12</v>
      </c>
      <c r="E43" s="663"/>
      <c r="F43" s="66">
        <v>365415</v>
      </c>
      <c r="G43"/>
      <c r="J43" s="710" t="s">
        <v>147</v>
      </c>
      <c r="K43" s="710"/>
      <c r="L43" s="305">
        <v>390687</v>
      </c>
      <c r="N43" s="300" t="s">
        <v>154</v>
      </c>
      <c r="O43" s="305">
        <v>390687</v>
      </c>
    </row>
    <row r="44" spans="2:16" ht="16.5" customHeight="1">
      <c r="B44" s="297"/>
      <c r="C44" s="298"/>
      <c r="D44" s="653" t="s">
        <v>118</v>
      </c>
      <c r="E44" s="654"/>
      <c r="F44" s="49">
        <v>3</v>
      </c>
      <c r="G44"/>
    </row>
    <row r="45" spans="2:16" ht="16.5" customHeight="1">
      <c r="B45" s="297"/>
      <c r="C45" s="298"/>
      <c r="D45" s="653" t="s">
        <v>75</v>
      </c>
      <c r="E45" s="655"/>
      <c r="F45" s="49">
        <v>4850</v>
      </c>
      <c r="G45"/>
      <c r="J45" t="s">
        <v>159</v>
      </c>
    </row>
    <row r="46" spans="2:16" ht="16.5" customHeight="1">
      <c r="B46" s="312"/>
      <c r="C46" s="313"/>
      <c r="D46" s="653" t="s">
        <v>160</v>
      </c>
      <c r="E46" s="655"/>
      <c r="F46" s="66">
        <v>1855397</v>
      </c>
      <c r="G46"/>
    </row>
    <row r="47" spans="2:16" ht="16.5" customHeight="1" thickBot="1">
      <c r="B47" s="297"/>
      <c r="C47" s="298"/>
      <c r="D47" s="653" t="s">
        <v>79</v>
      </c>
      <c r="E47" s="655"/>
      <c r="F47" s="70">
        <v>50652</v>
      </c>
      <c r="G47"/>
    </row>
    <row r="48" spans="2:16" ht="16.5" customHeight="1" thickTop="1" thickBot="1">
      <c r="B48" s="189" t="s">
        <v>53</v>
      </c>
      <c r="C48" s="190"/>
      <c r="D48" s="27"/>
      <c r="E48" s="28"/>
      <c r="F48" s="60">
        <f>SUM(F19:F47)</f>
        <v>53728359</v>
      </c>
      <c r="G48"/>
    </row>
    <row r="49" spans="2:7" ht="16.5" customHeight="1" thickTop="1" thickBot="1">
      <c r="B49" s="660" t="s">
        <v>50</v>
      </c>
      <c r="C49" s="661"/>
      <c r="D49" s="18"/>
      <c r="E49" s="19"/>
      <c r="F49" s="61">
        <f>F18-F48</f>
        <v>1165187</v>
      </c>
      <c r="G49"/>
    </row>
    <row r="50" spans="2:7" ht="16.5" customHeight="1" thickTop="1">
      <c r="G50"/>
    </row>
    <row r="51" spans="2:7" ht="16.5" customHeight="1"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5">
    <mergeCell ref="J32:K32"/>
    <mergeCell ref="J33:K33"/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D28:E28"/>
    <mergeCell ref="L28:M28"/>
    <mergeCell ref="D29:E29"/>
    <mergeCell ref="L29:M29"/>
    <mergeCell ref="B30:C30"/>
    <mergeCell ref="D45:E45"/>
    <mergeCell ref="D47:E47"/>
    <mergeCell ref="B49:C49"/>
    <mergeCell ref="D36:E36"/>
    <mergeCell ref="D37:E37"/>
    <mergeCell ref="D38:E38"/>
    <mergeCell ref="D41:E41"/>
    <mergeCell ref="D42:E42"/>
    <mergeCell ref="D43:E43"/>
    <mergeCell ref="D46:E46"/>
    <mergeCell ref="J42:K42"/>
    <mergeCell ref="J43:K43"/>
    <mergeCell ref="O36:P36"/>
    <mergeCell ref="J40:K40"/>
    <mergeCell ref="D44:E44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A13" zoomScaleNormal="100" workbookViewId="0">
      <selection activeCell="F19" sqref="F1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21"/>
      <c r="J2" s="1"/>
      <c r="K2" s="1"/>
      <c r="L2" s="1"/>
      <c r="M2" s="1"/>
      <c r="N2" s="1"/>
      <c r="O2" s="321"/>
    </row>
    <row r="3" spans="2:16" ht="15.75" customHeight="1">
      <c r="B3" s="694" t="s">
        <v>162</v>
      </c>
      <c r="C3" s="694"/>
      <c r="D3" s="694"/>
      <c r="E3" s="694"/>
      <c r="F3" s="694"/>
      <c r="G3" s="34"/>
      <c r="H3" s="34"/>
      <c r="J3" s="694" t="s">
        <v>164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14" t="s">
        <v>14</v>
      </c>
      <c r="E7" s="316"/>
      <c r="F7" s="46">
        <v>4483216</v>
      </c>
      <c r="G7"/>
      <c r="J7" s="672" t="s">
        <v>71</v>
      </c>
      <c r="K7" s="673"/>
      <c r="L7" s="314"/>
      <c r="M7" s="316"/>
      <c r="N7" s="46"/>
    </row>
    <row r="8" spans="2:16" ht="16.5" customHeight="1">
      <c r="B8" s="47"/>
      <c r="C8" s="5"/>
      <c r="D8" s="314" t="s">
        <v>13</v>
      </c>
      <c r="E8" s="315"/>
      <c r="F8" s="46">
        <v>66800</v>
      </c>
      <c r="G8"/>
      <c r="J8" s="72"/>
      <c r="K8" s="73"/>
      <c r="L8" s="314" t="s">
        <v>59</v>
      </c>
      <c r="M8" s="316"/>
      <c r="N8" s="46">
        <v>0</v>
      </c>
    </row>
    <row r="9" spans="2:16" ht="16.5" customHeight="1">
      <c r="B9" s="64"/>
      <c r="C9" s="17"/>
      <c r="D9" s="4" t="s">
        <v>15</v>
      </c>
      <c r="E9" s="315"/>
      <c r="F9" s="53">
        <v>58800</v>
      </c>
      <c r="G9"/>
      <c r="J9" s="701"/>
      <c r="K9" s="702"/>
      <c r="L9" s="32" t="s">
        <v>63</v>
      </c>
      <c r="M9" s="33"/>
      <c r="N9" s="48">
        <f>SUM(N7:N8)</f>
        <v>0</v>
      </c>
    </row>
    <row r="10" spans="2:16" ht="16.5" customHeight="1">
      <c r="B10" s="692"/>
      <c r="C10" s="693"/>
      <c r="D10" s="20" t="s">
        <v>16</v>
      </c>
      <c r="E10" s="8"/>
      <c r="F10" s="53">
        <v>59150</v>
      </c>
      <c r="G10"/>
      <c r="J10" s="682"/>
      <c r="K10" s="683"/>
      <c r="L10" s="314" t="s">
        <v>60</v>
      </c>
      <c r="M10" s="316"/>
      <c r="N10" s="49">
        <v>0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14" t="s">
        <v>143</v>
      </c>
      <c r="E12" s="715"/>
      <c r="F12" s="49">
        <v>24870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4692836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0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0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800000</v>
      </c>
      <c r="G17"/>
      <c r="J17" s="690" t="s">
        <v>70</v>
      </c>
      <c r="K17" s="691"/>
      <c r="L17" s="653" t="s">
        <v>76</v>
      </c>
      <c r="M17" s="655"/>
      <c r="N17" s="53">
        <v>70000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5492836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2812425</v>
      </c>
      <c r="G19"/>
      <c r="J19" s="320"/>
      <c r="K19" s="323"/>
      <c r="L19" s="653" t="s">
        <v>9</v>
      </c>
      <c r="M19" s="655"/>
      <c r="N19" s="49">
        <v>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-5060</v>
      </c>
      <c r="G20"/>
      <c r="J20" s="318"/>
      <c r="K20" s="323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-158799</v>
      </c>
      <c r="G21"/>
      <c r="J21" s="318"/>
      <c r="K21" s="323"/>
      <c r="L21" s="314" t="s">
        <v>10</v>
      </c>
      <c r="M21" s="316"/>
      <c r="N21" s="55">
        <v>12210</v>
      </c>
    </row>
    <row r="22" spans="2:16" ht="16.5" customHeight="1">
      <c r="B22" s="318"/>
      <c r="C22" s="323"/>
      <c r="D22" s="653" t="s">
        <v>22</v>
      </c>
      <c r="E22" s="654"/>
      <c r="F22" s="49">
        <v>65000</v>
      </c>
      <c r="G22"/>
      <c r="J22" s="318"/>
      <c r="K22" s="323"/>
      <c r="L22" s="653" t="s">
        <v>65</v>
      </c>
      <c r="M22" s="655"/>
      <c r="N22" s="56">
        <v>10000</v>
      </c>
    </row>
    <row r="23" spans="2:16" ht="16.5" customHeight="1">
      <c r="B23" s="318"/>
      <c r="C23" s="323"/>
      <c r="D23" s="662" t="s">
        <v>45</v>
      </c>
      <c r="E23" s="674"/>
      <c r="F23" s="66">
        <v>200</v>
      </c>
      <c r="G23"/>
      <c r="J23" s="318"/>
      <c r="K23" s="323"/>
      <c r="L23" s="23" t="s">
        <v>66</v>
      </c>
      <c r="M23" s="317"/>
      <c r="N23" s="57">
        <f>SUM(N17:N22)</f>
        <v>92210</v>
      </c>
    </row>
    <row r="24" spans="2:16" ht="16.5" customHeight="1">
      <c r="B24" s="318"/>
      <c r="C24" s="323"/>
      <c r="D24" s="653" t="s">
        <v>25</v>
      </c>
      <c r="E24" s="654"/>
      <c r="F24" s="49">
        <v>312920</v>
      </c>
      <c r="G24"/>
      <c r="J24" s="675" t="s">
        <v>69</v>
      </c>
      <c r="K24" s="676"/>
      <c r="L24" s="314" t="s">
        <v>6</v>
      </c>
      <c r="M24" s="316"/>
      <c r="N24" s="49">
        <v>0</v>
      </c>
    </row>
    <row r="25" spans="2:16" ht="16.5" customHeight="1">
      <c r="B25" s="318"/>
      <c r="C25" s="323"/>
      <c r="D25" s="653" t="s">
        <v>28</v>
      </c>
      <c r="E25" s="654"/>
      <c r="F25" s="49">
        <v>51000</v>
      </c>
      <c r="G25"/>
      <c r="J25" s="47"/>
      <c r="L25" s="319" t="s">
        <v>8</v>
      </c>
      <c r="M25" s="7"/>
      <c r="N25" s="53">
        <v>0</v>
      </c>
    </row>
    <row r="26" spans="2:16" ht="16.5" customHeight="1">
      <c r="B26" s="318"/>
      <c r="C26" s="323"/>
      <c r="D26" s="314" t="s">
        <v>24</v>
      </c>
      <c r="E26" s="315"/>
      <c r="F26" s="49">
        <v>0</v>
      </c>
      <c r="G26"/>
      <c r="J26" s="318"/>
      <c r="K26" s="323"/>
      <c r="L26" s="39" t="s">
        <v>68</v>
      </c>
      <c r="M26" s="7"/>
      <c r="N26" s="53">
        <v>130</v>
      </c>
    </row>
    <row r="27" spans="2:16" ht="16.5" customHeight="1">
      <c r="B27" s="318"/>
      <c r="C27" s="323"/>
      <c r="D27" s="314" t="s">
        <v>29</v>
      </c>
      <c r="E27" s="315"/>
      <c r="F27" s="49">
        <v>0</v>
      </c>
      <c r="G27"/>
      <c r="J27" s="318"/>
      <c r="K27" s="323"/>
      <c r="L27" s="39" t="s">
        <v>7</v>
      </c>
      <c r="M27" s="7"/>
      <c r="N27" s="53">
        <v>0</v>
      </c>
    </row>
    <row r="28" spans="2:16" ht="16.5" customHeight="1">
      <c r="B28" s="318"/>
      <c r="C28" s="323"/>
      <c r="D28" s="653" t="s">
        <v>31</v>
      </c>
      <c r="E28" s="654"/>
      <c r="F28" s="49">
        <v>-32</v>
      </c>
      <c r="G28"/>
      <c r="J28" s="318"/>
      <c r="K28" s="78"/>
      <c r="L28" s="653" t="s">
        <v>166</v>
      </c>
      <c r="M28" s="655"/>
      <c r="N28" s="53">
        <v>800000</v>
      </c>
    </row>
    <row r="29" spans="2:16" ht="16.5" customHeight="1">
      <c r="B29" s="318"/>
      <c r="C29" s="323"/>
      <c r="D29" s="653" t="s">
        <v>32</v>
      </c>
      <c r="E29" s="654"/>
      <c r="F29" s="49">
        <v>39158</v>
      </c>
      <c r="G29"/>
      <c r="J29" s="324"/>
      <c r="K29" s="78"/>
      <c r="L29" s="653" t="s">
        <v>81</v>
      </c>
      <c r="M29" s="655"/>
      <c r="N29" s="53">
        <v>0</v>
      </c>
    </row>
    <row r="30" spans="2:16" ht="16.5" customHeight="1" thickBot="1">
      <c r="B30" s="668"/>
      <c r="C30" s="669"/>
      <c r="D30" s="314" t="s">
        <v>33</v>
      </c>
      <c r="E30" s="316"/>
      <c r="F30" s="55">
        <v>6540</v>
      </c>
      <c r="G30"/>
      <c r="J30" s="47"/>
      <c r="K30" s="75"/>
      <c r="L30" s="666" t="s">
        <v>67</v>
      </c>
      <c r="M30" s="667"/>
      <c r="N30" s="58">
        <f>SUM(N24:N29)</f>
        <v>800130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32400</v>
      </c>
      <c r="G31"/>
      <c r="J31" s="59" t="s">
        <v>53</v>
      </c>
      <c r="K31" s="38"/>
      <c r="L31" s="27"/>
      <c r="M31" s="28"/>
      <c r="N31" s="60">
        <f>N23+N30</f>
        <v>892340</v>
      </c>
    </row>
    <row r="32" spans="2:16" ht="16.5" customHeight="1" thickTop="1" thickBot="1">
      <c r="B32" s="318"/>
      <c r="C32" s="323"/>
      <c r="D32" s="314" t="s">
        <v>35</v>
      </c>
      <c r="E32" s="316"/>
      <c r="F32" s="49">
        <v>0</v>
      </c>
      <c r="G32" s="10"/>
      <c r="I32" s="303"/>
      <c r="J32" s="712" t="s">
        <v>50</v>
      </c>
      <c r="K32" s="713"/>
      <c r="L32" s="309"/>
      <c r="M32" s="310"/>
      <c r="N32" s="311">
        <f>N15-N31</f>
        <v>-892340</v>
      </c>
    </row>
    <row r="33" spans="2:16" ht="16.5" customHeight="1">
      <c r="B33" s="47"/>
      <c r="C33" s="10"/>
      <c r="D33" s="314" t="s">
        <v>36</v>
      </c>
      <c r="E33" s="316"/>
      <c r="F33" s="49">
        <v>2768</v>
      </c>
      <c r="G33"/>
      <c r="J33" s="721"/>
      <c r="K33" s="721"/>
      <c r="L33" s="325"/>
      <c r="M33" s="325"/>
      <c r="N33" s="325"/>
    </row>
    <row r="34" spans="2:16" ht="16.5" customHeight="1">
      <c r="B34" s="318"/>
      <c r="C34" s="323"/>
      <c r="D34" s="314" t="s">
        <v>37</v>
      </c>
      <c r="E34" s="316"/>
      <c r="F34" s="49">
        <v>34808</v>
      </c>
      <c r="G34"/>
      <c r="J34" s="720"/>
      <c r="K34" s="720"/>
      <c r="L34" s="326"/>
      <c r="M34" s="326"/>
      <c r="N34" s="326"/>
    </row>
    <row r="35" spans="2:16" ht="16.5" customHeight="1">
      <c r="B35" s="318"/>
      <c r="C35" s="323"/>
      <c r="D35" s="319" t="s">
        <v>38</v>
      </c>
      <c r="E35" s="7"/>
      <c r="F35" s="53">
        <v>77108</v>
      </c>
      <c r="G35"/>
      <c r="I35" s="322"/>
    </row>
    <row r="36" spans="2:16" ht="16.5" customHeight="1">
      <c r="B36" s="318"/>
      <c r="C36" s="323"/>
      <c r="D36" s="653" t="s">
        <v>39</v>
      </c>
      <c r="E36" s="654"/>
      <c r="F36" s="53">
        <v>-4720</v>
      </c>
      <c r="G36" s="11"/>
      <c r="O36" s="711"/>
      <c r="P36" s="711"/>
    </row>
    <row r="37" spans="2:16" ht="16.5" customHeight="1">
      <c r="B37" s="318"/>
      <c r="C37" s="323"/>
      <c r="D37" s="653" t="s">
        <v>40</v>
      </c>
      <c r="E37" s="654"/>
      <c r="F37" s="53">
        <v>0</v>
      </c>
      <c r="G37"/>
      <c r="J37" s="302" t="s">
        <v>144</v>
      </c>
      <c r="K37" s="302"/>
      <c r="L37" s="301"/>
      <c r="M37" s="301"/>
      <c r="N37" s="322"/>
    </row>
    <row r="38" spans="2:16" ht="16.5" customHeight="1">
      <c r="B38" s="318"/>
      <c r="C38" s="323"/>
      <c r="D38" s="653" t="s">
        <v>95</v>
      </c>
      <c r="E38" s="654"/>
      <c r="F38" s="53">
        <v>11200</v>
      </c>
      <c r="G38"/>
      <c r="H38" s="322"/>
      <c r="O38" s="300"/>
    </row>
    <row r="39" spans="2:16" ht="16.5" customHeight="1">
      <c r="B39" s="318"/>
      <c r="C39" s="323"/>
      <c r="D39" s="319" t="s">
        <v>42</v>
      </c>
      <c r="E39" s="7"/>
      <c r="F39" s="53">
        <v>32478</v>
      </c>
      <c r="G39"/>
      <c r="J39" s="300" t="s">
        <v>148</v>
      </c>
      <c r="K39" s="300"/>
      <c r="L39" s="300"/>
      <c r="N39" s="300" t="s">
        <v>150</v>
      </c>
      <c r="O39" s="305">
        <v>217760</v>
      </c>
    </row>
    <row r="40" spans="2:16" ht="16.5" customHeight="1">
      <c r="B40" s="318"/>
      <c r="C40" s="323"/>
      <c r="D40" s="4" t="s">
        <v>43</v>
      </c>
      <c r="E40" s="4"/>
      <c r="F40" s="49">
        <v>15940</v>
      </c>
      <c r="G40"/>
      <c r="J40" s="304" t="s">
        <v>145</v>
      </c>
      <c r="K40" s="304"/>
      <c r="L40" s="305">
        <v>43661</v>
      </c>
      <c r="N40" s="300" t="s">
        <v>151</v>
      </c>
      <c r="O40" s="305">
        <v>1156</v>
      </c>
    </row>
    <row r="41" spans="2:16" ht="16.5" customHeight="1">
      <c r="B41" s="318"/>
      <c r="C41" s="323"/>
      <c r="D41" s="653" t="s">
        <v>124</v>
      </c>
      <c r="E41" s="654"/>
      <c r="F41" s="49">
        <v>0</v>
      </c>
      <c r="G41"/>
      <c r="J41" s="710" t="s">
        <v>155</v>
      </c>
      <c r="K41" s="710"/>
      <c r="L41" s="305">
        <v>100000</v>
      </c>
      <c r="N41" s="300" t="s">
        <v>152</v>
      </c>
      <c r="O41" s="305">
        <v>74100</v>
      </c>
    </row>
    <row r="42" spans="2:16" ht="16.5" customHeight="1">
      <c r="B42" s="318"/>
      <c r="C42" s="323"/>
      <c r="D42" s="664" t="s">
        <v>11</v>
      </c>
      <c r="E42" s="665"/>
      <c r="F42" s="66">
        <v>0</v>
      </c>
      <c r="G42"/>
      <c r="J42" s="304" t="s">
        <v>149</v>
      </c>
      <c r="K42" s="304"/>
      <c r="L42" s="305">
        <v>7490</v>
      </c>
      <c r="N42" s="300" t="s">
        <v>158</v>
      </c>
      <c r="O42" s="305">
        <v>97671</v>
      </c>
    </row>
    <row r="43" spans="2:16" ht="16.5" customHeight="1">
      <c r="B43" s="318"/>
      <c r="C43" s="323"/>
      <c r="D43" s="662" t="s">
        <v>12</v>
      </c>
      <c r="E43" s="663"/>
      <c r="F43" s="66">
        <v>0</v>
      </c>
      <c r="G43"/>
      <c r="J43" s="709" t="s">
        <v>146</v>
      </c>
      <c r="K43" s="709"/>
      <c r="L43" s="305">
        <v>239536</v>
      </c>
      <c r="N43" s="300" t="s">
        <v>153</v>
      </c>
      <c r="O43" s="305">
        <v>390687</v>
      </c>
    </row>
    <row r="44" spans="2:16" ht="16.5" customHeight="1">
      <c r="B44" s="318"/>
      <c r="C44" s="323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390687</v>
      </c>
      <c r="N44" s="300" t="s">
        <v>154</v>
      </c>
    </row>
    <row r="45" spans="2:16" ht="16.5" customHeight="1">
      <c r="B45" s="318"/>
      <c r="C45" s="323"/>
      <c r="D45" s="653" t="s">
        <v>75</v>
      </c>
      <c r="E45" s="655"/>
      <c r="F45" s="49">
        <v>0</v>
      </c>
      <c r="G45"/>
    </row>
    <row r="46" spans="2:16" ht="16.5" customHeight="1">
      <c r="B46" s="318"/>
      <c r="C46" s="323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 thickBot="1">
      <c r="B47" s="318"/>
      <c r="C47" s="323"/>
      <c r="D47" s="653" t="s">
        <v>79</v>
      </c>
      <c r="E47" s="655"/>
      <c r="F47" s="70">
        <v>0</v>
      </c>
      <c r="G47"/>
    </row>
    <row r="48" spans="2:16" ht="16.5" customHeight="1" thickTop="1" thickBot="1">
      <c r="B48" s="189" t="s">
        <v>53</v>
      </c>
      <c r="C48" s="190"/>
      <c r="D48" s="27"/>
      <c r="E48" s="28"/>
      <c r="F48" s="60">
        <f>SUM(F19:F47)</f>
        <v>3325334</v>
      </c>
      <c r="G48"/>
    </row>
    <row r="49" spans="2:7" ht="16.5" customHeight="1" thickTop="1" thickBot="1">
      <c r="B49" s="660" t="s">
        <v>50</v>
      </c>
      <c r="C49" s="661"/>
      <c r="D49" s="18"/>
      <c r="E49" s="19"/>
      <c r="F49" s="61">
        <f>F18-F48</f>
        <v>2167502</v>
      </c>
      <c r="G49"/>
    </row>
    <row r="50" spans="2:7" ht="16.5" customHeight="1" thickTop="1">
      <c r="G50"/>
    </row>
    <row r="51" spans="2:7" ht="16.5" customHeight="1"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6">
    <mergeCell ref="B3:F3"/>
    <mergeCell ref="J3:N3"/>
    <mergeCell ref="B4:H4"/>
    <mergeCell ref="J4:P4"/>
    <mergeCell ref="D5:F5"/>
    <mergeCell ref="L5:N5"/>
    <mergeCell ref="D12:E12"/>
    <mergeCell ref="L12:M12"/>
    <mergeCell ref="J7:K7"/>
    <mergeCell ref="J9:K9"/>
    <mergeCell ref="L13:M13"/>
    <mergeCell ref="J10:K10"/>
    <mergeCell ref="D6:E6"/>
    <mergeCell ref="L6:M6"/>
    <mergeCell ref="B7:C7"/>
    <mergeCell ref="D11:E11"/>
    <mergeCell ref="L11:M11"/>
    <mergeCell ref="B10:C10"/>
    <mergeCell ref="B21:C21"/>
    <mergeCell ref="D21:E21"/>
    <mergeCell ref="D15:E15"/>
    <mergeCell ref="J15:K15"/>
    <mergeCell ref="D19:E19"/>
    <mergeCell ref="B18:C18"/>
    <mergeCell ref="L19:M19"/>
    <mergeCell ref="B20:C20"/>
    <mergeCell ref="D20:E20"/>
    <mergeCell ref="L20:M20"/>
    <mergeCell ref="B14:C14"/>
    <mergeCell ref="L14:M14"/>
    <mergeCell ref="L16:M16"/>
    <mergeCell ref="J17:K17"/>
    <mergeCell ref="L17:M17"/>
    <mergeCell ref="L18:M18"/>
    <mergeCell ref="L22:M22"/>
    <mergeCell ref="D23:E23"/>
    <mergeCell ref="D24:E24"/>
    <mergeCell ref="J24:K24"/>
    <mergeCell ref="J33:K33"/>
    <mergeCell ref="D28:E28"/>
    <mergeCell ref="L29:M29"/>
    <mergeCell ref="D29:E29"/>
    <mergeCell ref="L30:M30"/>
    <mergeCell ref="L28:M28"/>
    <mergeCell ref="D25:E25"/>
    <mergeCell ref="D22:E22"/>
    <mergeCell ref="J34:K34"/>
    <mergeCell ref="D36:E36"/>
    <mergeCell ref="B30:C30"/>
    <mergeCell ref="B31:C31"/>
    <mergeCell ref="D31:E31"/>
    <mergeCell ref="J32:K32"/>
    <mergeCell ref="O36:P36"/>
    <mergeCell ref="D37:E37"/>
    <mergeCell ref="J41:K41"/>
    <mergeCell ref="D41:E41"/>
    <mergeCell ref="D42:E42"/>
    <mergeCell ref="D38:E38"/>
    <mergeCell ref="D46:E46"/>
    <mergeCell ref="D47:E47"/>
    <mergeCell ref="B49:C49"/>
    <mergeCell ref="J43:K43"/>
    <mergeCell ref="D43:E43"/>
    <mergeCell ref="J44:K44"/>
    <mergeCell ref="D44:E44"/>
    <mergeCell ref="D45:E4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D31" zoomScaleNormal="100" workbookViewId="0">
      <selection activeCell="F49" sqref="F4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34"/>
      <c r="J2" s="1"/>
      <c r="K2" s="1"/>
      <c r="L2" s="1"/>
      <c r="M2" s="1"/>
      <c r="N2" s="1"/>
      <c r="O2" s="334"/>
    </row>
    <row r="3" spans="2:16" ht="15.75" customHeight="1">
      <c r="B3" s="694" t="s">
        <v>168</v>
      </c>
      <c r="C3" s="694"/>
      <c r="D3" s="694"/>
      <c r="E3" s="694"/>
      <c r="F3" s="694"/>
      <c r="G3" s="34"/>
      <c r="H3" s="34"/>
      <c r="J3" s="694" t="s">
        <v>167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27" t="s">
        <v>14</v>
      </c>
      <c r="E7" s="329"/>
      <c r="F7" s="46">
        <v>9206591</v>
      </c>
      <c r="G7"/>
      <c r="J7" s="672" t="s">
        <v>71</v>
      </c>
      <c r="K7" s="673"/>
      <c r="L7" s="327"/>
      <c r="M7" s="329"/>
      <c r="N7" s="46"/>
    </row>
    <row r="8" spans="2:16" ht="16.5" customHeight="1">
      <c r="B8" s="47"/>
      <c r="C8" s="5"/>
      <c r="D8" s="327" t="s">
        <v>13</v>
      </c>
      <c r="E8" s="328"/>
      <c r="F8" s="46">
        <v>146350</v>
      </c>
      <c r="G8"/>
      <c r="J8" s="72"/>
      <c r="K8" s="73"/>
      <c r="L8" s="327" t="s">
        <v>59</v>
      </c>
      <c r="M8" s="329"/>
      <c r="N8" s="46">
        <v>202000</v>
      </c>
    </row>
    <row r="9" spans="2:16" ht="16.5" customHeight="1">
      <c r="B9" s="64"/>
      <c r="C9" s="17"/>
      <c r="D9" s="4" t="s">
        <v>15</v>
      </c>
      <c r="E9" s="328"/>
      <c r="F9" s="53">
        <v>122400</v>
      </c>
      <c r="G9"/>
      <c r="J9" s="701"/>
      <c r="K9" s="702"/>
      <c r="L9" s="32" t="s">
        <v>63</v>
      </c>
      <c r="M9" s="33"/>
      <c r="N9" s="48">
        <f>SUM(N7:N8)</f>
        <v>202000</v>
      </c>
    </row>
    <row r="10" spans="2:16" ht="16.5" customHeight="1">
      <c r="B10" s="692"/>
      <c r="C10" s="693"/>
      <c r="D10" s="20" t="s">
        <v>16</v>
      </c>
      <c r="E10" s="8"/>
      <c r="F10" s="53">
        <v>115050</v>
      </c>
      <c r="G10"/>
      <c r="J10" s="682"/>
      <c r="K10" s="683"/>
      <c r="L10" s="327" t="s">
        <v>60</v>
      </c>
      <c r="M10" s="329"/>
      <c r="N10" s="49">
        <v>123637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14" t="s">
        <v>143</v>
      </c>
      <c r="E12" s="715"/>
      <c r="F12" s="49">
        <v>55078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9645469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123637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325637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800000</v>
      </c>
      <c r="G17"/>
      <c r="J17" s="690" t="s">
        <v>70</v>
      </c>
      <c r="K17" s="691"/>
      <c r="L17" s="653" t="s">
        <v>76</v>
      </c>
      <c r="M17" s="655"/>
      <c r="N17" s="53">
        <v>140000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10445469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5893135</v>
      </c>
      <c r="G19"/>
      <c r="J19" s="333"/>
      <c r="K19" s="336"/>
      <c r="L19" s="653" t="s">
        <v>9</v>
      </c>
      <c r="M19" s="655"/>
      <c r="N19" s="49">
        <v>13000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-8078</v>
      </c>
      <c r="G20"/>
      <c r="J20" s="331"/>
      <c r="K20" s="336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367397</v>
      </c>
      <c r="G21"/>
      <c r="J21" s="331"/>
      <c r="K21" s="336"/>
      <c r="L21" s="327" t="s">
        <v>10</v>
      </c>
      <c r="M21" s="329"/>
      <c r="N21" s="55">
        <v>21095</v>
      </c>
    </row>
    <row r="22" spans="2:16" ht="16.5" customHeight="1">
      <c r="B22" s="331"/>
      <c r="C22" s="336"/>
      <c r="D22" s="653" t="s">
        <v>22</v>
      </c>
      <c r="E22" s="654"/>
      <c r="F22" s="49">
        <v>130000</v>
      </c>
      <c r="G22"/>
      <c r="J22" s="331"/>
      <c r="K22" s="336"/>
      <c r="L22" s="653" t="s">
        <v>65</v>
      </c>
      <c r="M22" s="655"/>
      <c r="N22" s="56">
        <v>15000</v>
      </c>
    </row>
    <row r="23" spans="2:16" ht="16.5" customHeight="1">
      <c r="B23" s="331"/>
      <c r="C23" s="336"/>
      <c r="D23" s="662" t="s">
        <v>45</v>
      </c>
      <c r="E23" s="674"/>
      <c r="F23" s="66">
        <v>1856</v>
      </c>
      <c r="G23"/>
      <c r="J23" s="331"/>
      <c r="K23" s="336"/>
      <c r="L23" s="23" t="s">
        <v>66</v>
      </c>
      <c r="M23" s="330"/>
      <c r="N23" s="57">
        <f>SUM(N17:N22)</f>
        <v>189095</v>
      </c>
    </row>
    <row r="24" spans="2:16" ht="16.5" customHeight="1">
      <c r="B24" s="331"/>
      <c r="C24" s="336"/>
      <c r="D24" s="653" t="s">
        <v>25</v>
      </c>
      <c r="E24" s="654"/>
      <c r="F24" s="49">
        <v>671340</v>
      </c>
      <c r="G24"/>
      <c r="J24" s="675" t="s">
        <v>69</v>
      </c>
      <c r="K24" s="676"/>
      <c r="L24" s="327" t="s">
        <v>6</v>
      </c>
      <c r="M24" s="329"/>
      <c r="N24" s="49">
        <v>3578</v>
      </c>
    </row>
    <row r="25" spans="2:16" ht="16.5" customHeight="1">
      <c r="B25" s="331"/>
      <c r="C25" s="336"/>
      <c r="D25" s="653" t="s">
        <v>28</v>
      </c>
      <c r="E25" s="654"/>
      <c r="F25" s="49">
        <v>338000</v>
      </c>
      <c r="G25"/>
      <c r="J25" s="47"/>
      <c r="L25" s="332" t="s">
        <v>8</v>
      </c>
      <c r="M25" s="7"/>
      <c r="N25" s="53">
        <v>13095</v>
      </c>
    </row>
    <row r="26" spans="2:16" ht="16.5" customHeight="1">
      <c r="B26" s="331"/>
      <c r="C26" s="336"/>
      <c r="D26" s="327" t="s">
        <v>24</v>
      </c>
      <c r="E26" s="328"/>
      <c r="F26" s="49">
        <v>0</v>
      </c>
      <c r="G26"/>
      <c r="J26" s="331"/>
      <c r="K26" s="336"/>
      <c r="L26" s="39" t="s">
        <v>68</v>
      </c>
      <c r="M26" s="7"/>
      <c r="N26" s="53">
        <v>130</v>
      </c>
    </row>
    <row r="27" spans="2:16" ht="16.5" customHeight="1">
      <c r="B27" s="331"/>
      <c r="C27" s="336"/>
      <c r="D27" s="327" t="s">
        <v>29</v>
      </c>
      <c r="E27" s="328"/>
      <c r="F27" s="49">
        <v>0</v>
      </c>
      <c r="G27"/>
      <c r="J27" s="331"/>
      <c r="K27" s="336"/>
      <c r="L27" s="39" t="s">
        <v>7</v>
      </c>
      <c r="M27" s="7"/>
      <c r="N27" s="53">
        <v>0</v>
      </c>
    </row>
    <row r="28" spans="2:16" ht="16.5" customHeight="1">
      <c r="B28" s="331"/>
      <c r="C28" s="336"/>
      <c r="D28" s="653" t="s">
        <v>31</v>
      </c>
      <c r="E28" s="654"/>
      <c r="F28" s="49">
        <v>89235</v>
      </c>
      <c r="G28"/>
      <c r="J28" s="331"/>
      <c r="K28" s="78"/>
      <c r="L28" s="653" t="s">
        <v>166</v>
      </c>
      <c r="M28" s="655"/>
      <c r="N28" s="53">
        <v>800000</v>
      </c>
    </row>
    <row r="29" spans="2:16" ht="16.5" customHeight="1">
      <c r="B29" s="331"/>
      <c r="C29" s="336"/>
      <c r="D29" s="653" t="s">
        <v>32</v>
      </c>
      <c r="E29" s="654"/>
      <c r="F29" s="49">
        <v>46986</v>
      </c>
      <c r="G29"/>
      <c r="J29" s="331"/>
      <c r="K29" s="78"/>
      <c r="L29" s="653" t="s">
        <v>81</v>
      </c>
      <c r="M29" s="655"/>
      <c r="N29" s="53">
        <v>0</v>
      </c>
    </row>
    <row r="30" spans="2:16" ht="16.5" customHeight="1" thickBot="1">
      <c r="B30" s="668"/>
      <c r="C30" s="669"/>
      <c r="D30" s="327" t="s">
        <v>33</v>
      </c>
      <c r="E30" s="329"/>
      <c r="F30" s="55">
        <v>22926</v>
      </c>
      <c r="G30"/>
      <c r="J30" s="47"/>
      <c r="K30" s="75"/>
      <c r="L30" s="666" t="s">
        <v>67</v>
      </c>
      <c r="M30" s="667"/>
      <c r="N30" s="58">
        <f>SUM(N24:N29)</f>
        <v>816803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61560</v>
      </c>
      <c r="G31"/>
      <c r="J31" s="59" t="s">
        <v>53</v>
      </c>
      <c r="K31" s="38"/>
      <c r="L31" s="27"/>
      <c r="M31" s="28"/>
      <c r="N31" s="60">
        <f>N23+N30</f>
        <v>1005898</v>
      </c>
    </row>
    <row r="32" spans="2:16" ht="16.5" customHeight="1" thickTop="1" thickBot="1">
      <c r="B32" s="331"/>
      <c r="C32" s="336"/>
      <c r="D32" s="327" t="s">
        <v>35</v>
      </c>
      <c r="E32" s="329"/>
      <c r="F32" s="49">
        <v>50334</v>
      </c>
      <c r="G32" s="10"/>
      <c r="I32" s="303"/>
      <c r="J32" s="712" t="s">
        <v>50</v>
      </c>
      <c r="K32" s="713"/>
      <c r="L32" s="309"/>
      <c r="M32" s="310"/>
      <c r="N32" s="311">
        <f>N15-N31</f>
        <v>-680261</v>
      </c>
    </row>
    <row r="33" spans="2:16" ht="16.5" customHeight="1">
      <c r="B33" s="47"/>
      <c r="C33" s="10"/>
      <c r="D33" s="327" t="s">
        <v>36</v>
      </c>
      <c r="E33" s="329"/>
      <c r="F33" s="49">
        <v>11898</v>
      </c>
      <c r="G33"/>
      <c r="J33" s="721"/>
      <c r="K33" s="721"/>
      <c r="L33" s="325"/>
      <c r="M33" s="325"/>
      <c r="N33" s="325"/>
    </row>
    <row r="34" spans="2:16" ht="16.5" customHeight="1">
      <c r="B34" s="331"/>
      <c r="C34" s="336"/>
      <c r="D34" s="327" t="s">
        <v>37</v>
      </c>
      <c r="E34" s="329"/>
      <c r="F34" s="49">
        <v>138070</v>
      </c>
      <c r="G34"/>
      <c r="J34" s="720"/>
      <c r="K34" s="720"/>
      <c r="L34" s="326"/>
      <c r="M34" s="326"/>
      <c r="N34" s="326"/>
    </row>
    <row r="35" spans="2:16" ht="16.5" customHeight="1">
      <c r="B35" s="331"/>
      <c r="C35" s="336"/>
      <c r="D35" s="332" t="s">
        <v>38</v>
      </c>
      <c r="E35" s="7"/>
      <c r="F35" s="53">
        <v>155285</v>
      </c>
      <c r="G35"/>
      <c r="I35" s="335"/>
    </row>
    <row r="36" spans="2:16" ht="16.5" customHeight="1">
      <c r="B36" s="331"/>
      <c r="C36" s="336"/>
      <c r="D36" s="653" t="s">
        <v>39</v>
      </c>
      <c r="E36" s="654"/>
      <c r="F36" s="53">
        <v>21110</v>
      </c>
      <c r="G36" s="11"/>
      <c r="O36" s="711"/>
      <c r="P36" s="711"/>
    </row>
    <row r="37" spans="2:16" ht="16.5" customHeight="1">
      <c r="B37" s="331"/>
      <c r="C37" s="336"/>
      <c r="D37" s="653" t="s">
        <v>40</v>
      </c>
      <c r="E37" s="654"/>
      <c r="F37" s="53">
        <v>310650</v>
      </c>
      <c r="G37"/>
      <c r="J37" s="302" t="s">
        <v>144</v>
      </c>
      <c r="K37" s="302"/>
      <c r="L37" s="301"/>
      <c r="M37" s="301"/>
      <c r="N37" s="335"/>
    </row>
    <row r="38" spans="2:16" ht="16.5" customHeight="1">
      <c r="B38" s="331"/>
      <c r="C38" s="336"/>
      <c r="D38" s="653" t="s">
        <v>95</v>
      </c>
      <c r="E38" s="654"/>
      <c r="F38" s="53">
        <v>11200</v>
      </c>
      <c r="G38"/>
      <c r="H38" s="335"/>
      <c r="O38" s="300"/>
    </row>
    <row r="39" spans="2:16" ht="16.5" customHeight="1">
      <c r="B39" s="331"/>
      <c r="C39" s="336"/>
      <c r="D39" s="332" t="s">
        <v>42</v>
      </c>
      <c r="E39" s="7"/>
      <c r="F39" s="53">
        <v>60202</v>
      </c>
      <c r="G39"/>
      <c r="J39" s="300" t="s">
        <v>148</v>
      </c>
      <c r="K39" s="300"/>
      <c r="L39" s="300"/>
      <c r="N39" s="300" t="s">
        <v>150</v>
      </c>
      <c r="O39" s="305">
        <v>217760</v>
      </c>
    </row>
    <row r="40" spans="2:16" ht="16.5" customHeight="1">
      <c r="B40" s="331"/>
      <c r="C40" s="336"/>
      <c r="D40" s="4" t="s">
        <v>43</v>
      </c>
      <c r="E40" s="4"/>
      <c r="F40" s="49">
        <v>18100</v>
      </c>
      <c r="G40"/>
      <c r="J40" s="304" t="s">
        <v>145</v>
      </c>
      <c r="K40" s="304"/>
      <c r="L40" s="305">
        <v>43661</v>
      </c>
      <c r="N40" s="300" t="s">
        <v>151</v>
      </c>
      <c r="O40" s="305">
        <v>1156</v>
      </c>
    </row>
    <row r="41" spans="2:16" ht="16.5" customHeight="1">
      <c r="B41" s="331"/>
      <c r="C41" s="336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100000</v>
      </c>
      <c r="N41" s="300" t="s">
        <v>152</v>
      </c>
      <c r="O41" s="305">
        <v>74100</v>
      </c>
    </row>
    <row r="42" spans="2:16" ht="16.5" customHeight="1">
      <c r="B42" s="331"/>
      <c r="C42" s="336"/>
      <c r="D42" s="664" t="s">
        <v>11</v>
      </c>
      <c r="E42" s="665"/>
      <c r="F42" s="66">
        <v>49000</v>
      </c>
      <c r="G42"/>
      <c r="J42" s="304" t="s">
        <v>149</v>
      </c>
      <c r="K42" s="304"/>
      <c r="L42" s="305">
        <v>7490</v>
      </c>
      <c r="N42" s="300" t="s">
        <v>158</v>
      </c>
      <c r="O42" s="305">
        <v>97671</v>
      </c>
    </row>
    <row r="43" spans="2:16" ht="16.5" customHeight="1">
      <c r="B43" s="331"/>
      <c r="C43" s="336"/>
      <c r="D43" s="662" t="s">
        <v>12</v>
      </c>
      <c r="E43" s="663"/>
      <c r="F43" s="66">
        <v>0</v>
      </c>
      <c r="G43"/>
      <c r="J43" s="709" t="s">
        <v>146</v>
      </c>
      <c r="K43" s="709"/>
      <c r="L43" s="305">
        <v>239536</v>
      </c>
      <c r="N43" s="300" t="s">
        <v>153</v>
      </c>
      <c r="O43" s="305">
        <v>390687</v>
      </c>
    </row>
    <row r="44" spans="2:16" ht="16.5" customHeight="1">
      <c r="B44" s="331"/>
      <c r="C44" s="336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390687</v>
      </c>
      <c r="N44" s="300" t="s">
        <v>154</v>
      </c>
    </row>
    <row r="45" spans="2:16" ht="16.5" customHeight="1">
      <c r="B45" s="331"/>
      <c r="C45" s="336"/>
      <c r="D45" s="653" t="s">
        <v>75</v>
      </c>
      <c r="E45" s="655"/>
      <c r="F45" s="49">
        <v>0</v>
      </c>
      <c r="G45"/>
    </row>
    <row r="46" spans="2:16" ht="16.5" customHeight="1">
      <c r="B46" s="331"/>
      <c r="C46" s="336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 thickBot="1">
      <c r="B47" s="331"/>
      <c r="C47" s="336"/>
      <c r="D47" s="653" t="s">
        <v>79</v>
      </c>
      <c r="E47" s="655"/>
      <c r="F47" s="70">
        <v>0</v>
      </c>
      <c r="G47"/>
    </row>
    <row r="48" spans="2:16" ht="16.5" customHeight="1" thickTop="1" thickBot="1">
      <c r="B48" s="189" t="s">
        <v>53</v>
      </c>
      <c r="C48" s="190"/>
      <c r="D48" s="27"/>
      <c r="E48" s="28"/>
      <c r="F48" s="60">
        <f>SUM(F19:F47)</f>
        <v>8443206</v>
      </c>
      <c r="G48"/>
    </row>
    <row r="49" spans="2:7" ht="16.5" customHeight="1" thickTop="1" thickBot="1">
      <c r="B49" s="660" t="s">
        <v>50</v>
      </c>
      <c r="C49" s="661"/>
      <c r="D49" s="18"/>
      <c r="E49" s="19"/>
      <c r="F49" s="61">
        <f>F18-F48</f>
        <v>2002263</v>
      </c>
      <c r="G49"/>
    </row>
    <row r="50" spans="2:7" ht="16.5" customHeight="1" thickTop="1">
      <c r="G50"/>
    </row>
    <row r="51" spans="2:7" ht="16.5" customHeight="1"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6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D25:E25"/>
    <mergeCell ref="D19:E19"/>
    <mergeCell ref="L19:M19"/>
    <mergeCell ref="B20:C20"/>
    <mergeCell ref="D20:E20"/>
    <mergeCell ref="L20:M20"/>
    <mergeCell ref="B21:C21"/>
    <mergeCell ref="D21:E21"/>
    <mergeCell ref="D22:E22"/>
    <mergeCell ref="L22:M22"/>
    <mergeCell ref="D23:E23"/>
    <mergeCell ref="D24:E24"/>
    <mergeCell ref="J24:K24"/>
    <mergeCell ref="D28:E28"/>
    <mergeCell ref="L28:M28"/>
    <mergeCell ref="D29:E29"/>
    <mergeCell ref="L29:M29"/>
    <mergeCell ref="B30:C30"/>
    <mergeCell ref="L30:M30"/>
    <mergeCell ref="D42:E42"/>
    <mergeCell ref="B31:C31"/>
    <mergeCell ref="D31:E31"/>
    <mergeCell ref="J32:K32"/>
    <mergeCell ref="J33:K33"/>
    <mergeCell ref="J34:K34"/>
    <mergeCell ref="D36:E36"/>
    <mergeCell ref="O36:P36"/>
    <mergeCell ref="D37:E37"/>
    <mergeCell ref="D38:E38"/>
    <mergeCell ref="D41:E41"/>
    <mergeCell ref="J41:K41"/>
    <mergeCell ref="D47:E47"/>
    <mergeCell ref="B49:C49"/>
    <mergeCell ref="D43:E43"/>
    <mergeCell ref="J43:K43"/>
    <mergeCell ref="D44:E44"/>
    <mergeCell ref="J44:K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37" zoomScaleNormal="100" workbookViewId="0">
      <selection activeCell="F48" sqref="F48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37"/>
      <c r="J2" s="1"/>
      <c r="K2" s="1"/>
      <c r="L2" s="1"/>
      <c r="M2" s="1"/>
      <c r="N2" s="1"/>
      <c r="O2" s="337"/>
    </row>
    <row r="3" spans="2:16" ht="15.75" customHeight="1">
      <c r="B3" s="694" t="s">
        <v>169</v>
      </c>
      <c r="C3" s="694"/>
      <c r="D3" s="694"/>
      <c r="E3" s="694"/>
      <c r="F3" s="694"/>
      <c r="G3" s="34"/>
      <c r="H3" s="34"/>
      <c r="J3" s="694" t="s">
        <v>170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40" t="s">
        <v>14</v>
      </c>
      <c r="E7" s="343"/>
      <c r="F7" s="46">
        <v>14030045</v>
      </c>
      <c r="G7"/>
      <c r="J7" s="672" t="s">
        <v>71</v>
      </c>
      <c r="K7" s="673"/>
      <c r="L7" s="340"/>
      <c r="M7" s="343"/>
      <c r="N7" s="46"/>
    </row>
    <row r="8" spans="2:16" ht="16.5" customHeight="1">
      <c r="B8" s="47"/>
      <c r="C8" s="5"/>
      <c r="D8" s="340" t="s">
        <v>13</v>
      </c>
      <c r="E8" s="341"/>
      <c r="F8" s="46">
        <v>390450</v>
      </c>
      <c r="G8"/>
      <c r="J8" s="72"/>
      <c r="K8" s="73"/>
      <c r="L8" s="340" t="s">
        <v>59</v>
      </c>
      <c r="M8" s="343"/>
      <c r="N8" s="46">
        <v>217000</v>
      </c>
    </row>
    <row r="9" spans="2:16" ht="16.5" customHeight="1">
      <c r="B9" s="64"/>
      <c r="C9" s="17"/>
      <c r="D9" s="4" t="s">
        <v>15</v>
      </c>
      <c r="E9" s="341"/>
      <c r="F9" s="53">
        <v>195600</v>
      </c>
      <c r="G9"/>
      <c r="J9" s="701"/>
      <c r="K9" s="702"/>
      <c r="L9" s="32" t="s">
        <v>63</v>
      </c>
      <c r="M9" s="33"/>
      <c r="N9" s="48">
        <f>SUM(N7:N8)</f>
        <v>217000</v>
      </c>
    </row>
    <row r="10" spans="2:16" ht="16.5" customHeight="1">
      <c r="B10" s="692"/>
      <c r="C10" s="693"/>
      <c r="D10" s="20" t="s">
        <v>16</v>
      </c>
      <c r="E10" s="8"/>
      <c r="F10" s="53">
        <v>178100</v>
      </c>
      <c r="G10"/>
      <c r="J10" s="682"/>
      <c r="K10" s="683"/>
      <c r="L10" s="340" t="s">
        <v>60</v>
      </c>
      <c r="M10" s="343"/>
      <c r="N10" s="49">
        <v>123637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69539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14863734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223637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440637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800000</v>
      </c>
      <c r="G17"/>
      <c r="J17" s="690" t="s">
        <v>70</v>
      </c>
      <c r="K17" s="691"/>
      <c r="L17" s="653" t="s">
        <v>76</v>
      </c>
      <c r="M17" s="655"/>
      <c r="N17" s="53">
        <v>210000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15663734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8827833</v>
      </c>
      <c r="G19"/>
      <c r="J19" s="339"/>
      <c r="K19" s="346"/>
      <c r="L19" s="653" t="s">
        <v>9</v>
      </c>
      <c r="M19" s="655"/>
      <c r="N19" s="49">
        <v>13000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277039</v>
      </c>
      <c r="G20"/>
      <c r="J20" s="345"/>
      <c r="K20" s="346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528633</v>
      </c>
      <c r="G21"/>
      <c r="J21" s="345"/>
      <c r="K21" s="346"/>
      <c r="L21" s="340" t="s">
        <v>10</v>
      </c>
      <c r="M21" s="343"/>
      <c r="N21" s="55">
        <v>21095</v>
      </c>
    </row>
    <row r="22" spans="2:16" ht="16.5" customHeight="1">
      <c r="B22" s="345"/>
      <c r="C22" s="346"/>
      <c r="D22" s="653" t="s">
        <v>22</v>
      </c>
      <c r="E22" s="654"/>
      <c r="F22" s="49">
        <v>263100</v>
      </c>
      <c r="G22"/>
      <c r="J22" s="345"/>
      <c r="K22" s="346"/>
      <c r="L22" s="340" t="s">
        <v>65</v>
      </c>
      <c r="M22" s="343"/>
      <c r="N22" s="55">
        <v>15000</v>
      </c>
    </row>
    <row r="23" spans="2:16" ht="16.5" customHeight="1">
      <c r="B23" s="345"/>
      <c r="C23" s="346"/>
      <c r="D23" s="662" t="s">
        <v>45</v>
      </c>
      <c r="E23" s="674"/>
      <c r="F23" s="66">
        <v>2681</v>
      </c>
      <c r="G23"/>
      <c r="J23" s="345"/>
      <c r="K23" s="346"/>
      <c r="L23" s="653" t="s">
        <v>78</v>
      </c>
      <c r="M23" s="655"/>
      <c r="N23" s="56">
        <v>108</v>
      </c>
    </row>
    <row r="24" spans="2:16" ht="16.5" customHeight="1">
      <c r="B24" s="345"/>
      <c r="C24" s="346"/>
      <c r="D24" s="653" t="s">
        <v>25</v>
      </c>
      <c r="E24" s="654"/>
      <c r="F24" s="49">
        <v>998520</v>
      </c>
      <c r="G24"/>
      <c r="J24" s="675" t="s">
        <v>69</v>
      </c>
      <c r="K24" s="676"/>
      <c r="L24" s="23" t="s">
        <v>66</v>
      </c>
      <c r="M24" s="344"/>
      <c r="N24" s="57">
        <f>SUM(N17:N23)</f>
        <v>259203</v>
      </c>
    </row>
    <row r="25" spans="2:16" ht="16.5" customHeight="1">
      <c r="B25" s="345"/>
      <c r="C25" s="346"/>
      <c r="D25" s="653" t="s">
        <v>28</v>
      </c>
      <c r="E25" s="654"/>
      <c r="F25" s="49">
        <v>505000</v>
      </c>
      <c r="G25"/>
      <c r="J25" s="47"/>
      <c r="L25" s="340" t="s">
        <v>6</v>
      </c>
      <c r="M25" s="343"/>
      <c r="N25" s="49">
        <v>9526</v>
      </c>
    </row>
    <row r="26" spans="2:16" ht="16.5" customHeight="1">
      <c r="B26" s="345"/>
      <c r="C26" s="346"/>
      <c r="D26" s="340" t="s">
        <v>24</v>
      </c>
      <c r="E26" s="341"/>
      <c r="F26" s="49">
        <v>0</v>
      </c>
      <c r="G26"/>
      <c r="J26" s="345"/>
      <c r="K26" s="346"/>
      <c r="L26" s="342" t="s">
        <v>8</v>
      </c>
      <c r="M26" s="7"/>
      <c r="N26" s="53">
        <v>14895</v>
      </c>
    </row>
    <row r="27" spans="2:16" ht="16.5" customHeight="1">
      <c r="B27" s="345"/>
      <c r="C27" s="346"/>
      <c r="D27" s="340" t="s">
        <v>29</v>
      </c>
      <c r="E27" s="341"/>
      <c r="F27" s="49">
        <v>0</v>
      </c>
      <c r="G27"/>
      <c r="J27" s="345"/>
      <c r="K27" s="346"/>
      <c r="L27" s="39" t="s">
        <v>68</v>
      </c>
      <c r="M27" s="7"/>
      <c r="N27" s="53">
        <v>130</v>
      </c>
    </row>
    <row r="28" spans="2:16" ht="16.5" customHeight="1">
      <c r="B28" s="345"/>
      <c r="C28" s="346"/>
      <c r="D28" s="653" t="s">
        <v>31</v>
      </c>
      <c r="E28" s="654"/>
      <c r="F28" s="49">
        <v>137853</v>
      </c>
      <c r="G28"/>
      <c r="J28" s="345"/>
      <c r="K28" s="78"/>
      <c r="L28" s="39" t="s">
        <v>7</v>
      </c>
      <c r="M28" s="7"/>
      <c r="N28" s="53">
        <v>0</v>
      </c>
    </row>
    <row r="29" spans="2:16" ht="16.5" customHeight="1">
      <c r="B29" s="345"/>
      <c r="C29" s="346"/>
      <c r="D29" s="653" t="s">
        <v>32</v>
      </c>
      <c r="E29" s="654"/>
      <c r="F29" s="49">
        <v>83144</v>
      </c>
      <c r="G29"/>
      <c r="J29" s="345"/>
      <c r="K29" s="78"/>
      <c r="L29" s="653" t="s">
        <v>166</v>
      </c>
      <c r="M29" s="655"/>
      <c r="N29" s="53">
        <v>800000</v>
      </c>
    </row>
    <row r="30" spans="2:16" ht="16.5" customHeight="1" thickBot="1">
      <c r="B30" s="668"/>
      <c r="C30" s="669"/>
      <c r="D30" s="340" t="s">
        <v>33</v>
      </c>
      <c r="E30" s="343"/>
      <c r="F30" s="55">
        <v>47598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77760</v>
      </c>
      <c r="G31"/>
      <c r="J31" s="59" t="s">
        <v>53</v>
      </c>
      <c r="K31" s="38"/>
      <c r="L31" s="666" t="s">
        <v>67</v>
      </c>
      <c r="M31" s="667"/>
      <c r="N31" s="58">
        <f>SUM(N25:N30)</f>
        <v>824551</v>
      </c>
    </row>
    <row r="32" spans="2:16" ht="16.5" customHeight="1" thickTop="1" thickBot="1">
      <c r="B32" s="345"/>
      <c r="C32" s="346"/>
      <c r="D32" s="340" t="s">
        <v>35</v>
      </c>
      <c r="E32" s="343"/>
      <c r="F32" s="49">
        <v>154837</v>
      </c>
      <c r="G32" s="10"/>
      <c r="I32" s="303"/>
      <c r="J32" s="712" t="s">
        <v>50</v>
      </c>
      <c r="K32" s="713"/>
      <c r="L32" s="27"/>
      <c r="M32" s="28"/>
      <c r="N32" s="60">
        <f>N24+N31</f>
        <v>1083754</v>
      </c>
    </row>
    <row r="33" spans="2:16" ht="16.5" customHeight="1" thickTop="1" thickBot="1">
      <c r="B33" s="47"/>
      <c r="C33" s="10"/>
      <c r="D33" s="340" t="s">
        <v>36</v>
      </c>
      <c r="E33" s="343"/>
      <c r="F33" s="49">
        <v>14342</v>
      </c>
      <c r="G33"/>
      <c r="J33" s="721"/>
      <c r="K33" s="721"/>
      <c r="L33" s="309"/>
      <c r="M33" s="310"/>
      <c r="N33" s="311">
        <f>N15-N32</f>
        <v>-643117</v>
      </c>
    </row>
    <row r="34" spans="2:16" ht="16.5" customHeight="1">
      <c r="B34" s="345"/>
      <c r="C34" s="346"/>
      <c r="D34" s="340" t="s">
        <v>37</v>
      </c>
      <c r="E34" s="343"/>
      <c r="F34" s="49">
        <v>173491</v>
      </c>
      <c r="G34"/>
      <c r="J34" s="720"/>
      <c r="K34" s="720"/>
      <c r="L34" s="325"/>
      <c r="M34" s="325"/>
      <c r="N34" s="325"/>
    </row>
    <row r="35" spans="2:16" ht="16.5" customHeight="1">
      <c r="B35" s="345"/>
      <c r="C35" s="346"/>
      <c r="D35" s="342" t="s">
        <v>38</v>
      </c>
      <c r="E35" s="7"/>
      <c r="F35" s="53">
        <v>232393</v>
      </c>
      <c r="G35"/>
      <c r="I35" s="338"/>
      <c r="L35" s="326"/>
      <c r="M35" s="326"/>
      <c r="N35" s="326"/>
    </row>
    <row r="36" spans="2:16" ht="16.5" customHeight="1">
      <c r="B36" s="345"/>
      <c r="C36" s="346"/>
      <c r="D36" s="653" t="s">
        <v>39</v>
      </c>
      <c r="E36" s="654"/>
      <c r="F36" s="53">
        <v>182810</v>
      </c>
      <c r="G36" s="11"/>
      <c r="O36" s="711"/>
      <c r="P36" s="711"/>
    </row>
    <row r="37" spans="2:16" ht="16.5" customHeight="1">
      <c r="B37" s="345"/>
      <c r="C37" s="346"/>
      <c r="D37" s="653" t="s">
        <v>40</v>
      </c>
      <c r="E37" s="654"/>
      <c r="F37" s="53">
        <v>303134</v>
      </c>
      <c r="G37"/>
      <c r="J37" s="302" t="s">
        <v>144</v>
      </c>
      <c r="K37" s="302"/>
    </row>
    <row r="38" spans="2:16" ht="16.5" customHeight="1">
      <c r="B38" s="345"/>
      <c r="C38" s="346"/>
      <c r="D38" s="653" t="s">
        <v>95</v>
      </c>
      <c r="E38" s="654"/>
      <c r="F38" s="53">
        <v>11200</v>
      </c>
      <c r="G38"/>
      <c r="H38" s="338"/>
      <c r="L38" s="301"/>
      <c r="M38" s="301"/>
      <c r="N38" s="338"/>
      <c r="O38" s="300"/>
    </row>
    <row r="39" spans="2:16" ht="16.5" customHeight="1">
      <c r="B39" s="345"/>
      <c r="C39" s="346"/>
      <c r="D39" s="342" t="s">
        <v>42</v>
      </c>
      <c r="E39" s="7"/>
      <c r="F39" s="53">
        <v>111092</v>
      </c>
      <c r="G39"/>
      <c r="J39" s="300" t="s">
        <v>148</v>
      </c>
      <c r="K39" s="300"/>
      <c r="O39" s="305">
        <v>217760</v>
      </c>
    </row>
    <row r="40" spans="2:16" ht="16.5" customHeight="1">
      <c r="B40" s="345"/>
      <c r="C40" s="346"/>
      <c r="D40" s="4" t="s">
        <v>43</v>
      </c>
      <c r="E40" s="4"/>
      <c r="F40" s="49">
        <v>43437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345"/>
      <c r="C41" s="346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345"/>
      <c r="C42" s="346"/>
      <c r="D42" s="664" t="s">
        <v>11</v>
      </c>
      <c r="E42" s="665"/>
      <c r="F42" s="66">
        <v>49000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345"/>
      <c r="C43" s="346"/>
      <c r="D43" s="662" t="s">
        <v>12</v>
      </c>
      <c r="E43" s="663"/>
      <c r="F43" s="66">
        <v>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345"/>
      <c r="C44" s="346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345"/>
      <c r="C45" s="346"/>
      <c r="D45" s="653" t="s">
        <v>75</v>
      </c>
      <c r="E45" s="655"/>
      <c r="F45" s="49">
        <v>5400</v>
      </c>
      <c r="G45"/>
      <c r="L45" s="305">
        <v>390687</v>
      </c>
      <c r="N45" s="300" t="s">
        <v>154</v>
      </c>
    </row>
    <row r="46" spans="2:16" ht="16.5" customHeight="1">
      <c r="B46" s="345"/>
      <c r="C46" s="346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347"/>
      <c r="C47" s="348"/>
      <c r="D47" s="653" t="s">
        <v>171</v>
      </c>
      <c r="E47" s="655"/>
      <c r="F47" s="66">
        <v>100000</v>
      </c>
      <c r="G47"/>
    </row>
    <row r="48" spans="2:16" ht="16.5" customHeight="1" thickBot="1">
      <c r="B48" s="345"/>
      <c r="C48" s="346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13133297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2530437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D48:E48"/>
    <mergeCell ref="B50:C50"/>
    <mergeCell ref="D43:E43"/>
    <mergeCell ref="J43:K43"/>
    <mergeCell ref="D44:E44"/>
    <mergeCell ref="J44:K44"/>
    <mergeCell ref="D45:E45"/>
    <mergeCell ref="D46:E46"/>
    <mergeCell ref="D47:E47"/>
    <mergeCell ref="O36:P36"/>
    <mergeCell ref="D37:E37"/>
    <mergeCell ref="D38:E38"/>
    <mergeCell ref="D41:E41"/>
    <mergeCell ref="J41:K41"/>
    <mergeCell ref="B30:C30"/>
    <mergeCell ref="D42:E42"/>
    <mergeCell ref="B31:C31"/>
    <mergeCell ref="D31:E31"/>
    <mergeCell ref="J32:K32"/>
    <mergeCell ref="J33:K33"/>
    <mergeCell ref="J34:K34"/>
    <mergeCell ref="D36:E36"/>
    <mergeCell ref="L31:M31"/>
    <mergeCell ref="D22:E22"/>
    <mergeCell ref="L23:M23"/>
    <mergeCell ref="D23:E23"/>
    <mergeCell ref="D24:E24"/>
    <mergeCell ref="J24:K24"/>
    <mergeCell ref="D25:E25"/>
    <mergeCell ref="D28:E28"/>
    <mergeCell ref="L29:M29"/>
    <mergeCell ref="D29:E29"/>
    <mergeCell ref="L30:M30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34" zoomScaleNormal="100" workbookViewId="0">
      <selection activeCell="F25" sqref="F25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56"/>
      <c r="J2" s="1"/>
      <c r="K2" s="1"/>
      <c r="L2" s="1"/>
      <c r="M2" s="1"/>
      <c r="N2" s="1"/>
      <c r="O2" s="356"/>
    </row>
    <row r="3" spans="2:16" ht="15.75" customHeight="1">
      <c r="B3" s="694" t="s">
        <v>173</v>
      </c>
      <c r="C3" s="694"/>
      <c r="D3" s="694"/>
      <c r="E3" s="694"/>
      <c r="F3" s="694"/>
      <c r="G3" s="34"/>
      <c r="H3" s="34"/>
      <c r="J3" s="694" t="s">
        <v>172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49" t="s">
        <v>14</v>
      </c>
      <c r="E7" s="351"/>
      <c r="F7" s="46">
        <v>18787824</v>
      </c>
      <c r="G7"/>
      <c r="J7" s="672" t="s">
        <v>71</v>
      </c>
      <c r="K7" s="673"/>
      <c r="L7" s="349"/>
      <c r="M7" s="351"/>
      <c r="N7" s="46"/>
    </row>
    <row r="8" spans="2:16" ht="16.5" customHeight="1">
      <c r="B8" s="47"/>
      <c r="C8" s="5"/>
      <c r="D8" s="349" t="s">
        <v>13</v>
      </c>
      <c r="E8" s="350"/>
      <c r="F8" s="46">
        <v>457050</v>
      </c>
      <c r="G8"/>
      <c r="J8" s="72"/>
      <c r="K8" s="73"/>
      <c r="L8" s="349" t="s">
        <v>59</v>
      </c>
      <c r="M8" s="351"/>
      <c r="N8" s="46">
        <v>232000</v>
      </c>
    </row>
    <row r="9" spans="2:16" ht="16.5" customHeight="1">
      <c r="B9" s="64"/>
      <c r="C9" s="17"/>
      <c r="D9" s="4" t="s">
        <v>15</v>
      </c>
      <c r="E9" s="350"/>
      <c r="F9" s="53">
        <v>267600</v>
      </c>
      <c r="G9"/>
      <c r="J9" s="701"/>
      <c r="K9" s="702"/>
      <c r="L9" s="32" t="s">
        <v>63</v>
      </c>
      <c r="M9" s="33"/>
      <c r="N9" s="48">
        <f>SUM(N7:N8)</f>
        <v>232000</v>
      </c>
    </row>
    <row r="10" spans="2:16" ht="16.5" customHeight="1">
      <c r="B10" s="692"/>
      <c r="C10" s="693"/>
      <c r="D10" s="20" t="s">
        <v>16</v>
      </c>
      <c r="E10" s="8"/>
      <c r="F10" s="53">
        <v>262275</v>
      </c>
      <c r="G10"/>
      <c r="J10" s="682"/>
      <c r="K10" s="683"/>
      <c r="L10" s="349" t="s">
        <v>60</v>
      </c>
      <c r="M10" s="351"/>
      <c r="N10" s="49">
        <v>146015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81974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19856723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246015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478015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800000</v>
      </c>
      <c r="G17"/>
      <c r="J17" s="690" t="s">
        <v>70</v>
      </c>
      <c r="K17" s="691"/>
      <c r="L17" s="653" t="s">
        <v>76</v>
      </c>
      <c r="M17" s="655"/>
      <c r="N17" s="53">
        <v>270000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20656723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12526163</v>
      </c>
      <c r="G19"/>
      <c r="J19" s="355"/>
      <c r="K19" s="358"/>
      <c r="L19" s="653" t="s">
        <v>9</v>
      </c>
      <c r="M19" s="655"/>
      <c r="N19" s="49">
        <v>23302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271785</v>
      </c>
      <c r="G20"/>
      <c r="J20" s="353"/>
      <c r="K20" s="358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644178</v>
      </c>
      <c r="G21"/>
      <c r="J21" s="353"/>
      <c r="K21" s="358"/>
      <c r="L21" s="349" t="s">
        <v>10</v>
      </c>
      <c r="M21" s="351"/>
      <c r="N21" s="55">
        <v>24595</v>
      </c>
    </row>
    <row r="22" spans="2:16" ht="16.5" customHeight="1">
      <c r="B22" s="353"/>
      <c r="C22" s="358"/>
      <c r="D22" s="653" t="s">
        <v>22</v>
      </c>
      <c r="E22" s="654"/>
      <c r="F22" s="49">
        <v>315687</v>
      </c>
      <c r="G22"/>
      <c r="J22" s="353"/>
      <c r="K22" s="358"/>
      <c r="L22" s="349" t="s">
        <v>65</v>
      </c>
      <c r="M22" s="351"/>
      <c r="N22" s="55">
        <v>20000</v>
      </c>
    </row>
    <row r="23" spans="2:16" ht="16.5" customHeight="1">
      <c r="B23" s="353"/>
      <c r="C23" s="358"/>
      <c r="D23" s="662" t="s">
        <v>45</v>
      </c>
      <c r="E23" s="674"/>
      <c r="F23" s="66">
        <v>4081</v>
      </c>
      <c r="G23"/>
      <c r="J23" s="353"/>
      <c r="K23" s="358"/>
      <c r="L23" s="653" t="s">
        <v>78</v>
      </c>
      <c r="M23" s="655"/>
      <c r="N23" s="56">
        <v>108</v>
      </c>
    </row>
    <row r="24" spans="2:16" ht="16.5" customHeight="1">
      <c r="B24" s="353"/>
      <c r="C24" s="358"/>
      <c r="D24" s="653" t="s">
        <v>25</v>
      </c>
      <c r="E24" s="654"/>
      <c r="F24" s="49">
        <v>1327330</v>
      </c>
      <c r="G24"/>
      <c r="J24" s="675" t="s">
        <v>69</v>
      </c>
      <c r="K24" s="676"/>
      <c r="L24" s="23" t="s">
        <v>66</v>
      </c>
      <c r="M24" s="352"/>
      <c r="N24" s="57">
        <f>SUM(N17:N23)</f>
        <v>338005</v>
      </c>
    </row>
    <row r="25" spans="2:16" ht="16.5" customHeight="1">
      <c r="B25" s="353"/>
      <c r="C25" s="358"/>
      <c r="D25" s="653" t="s">
        <v>28</v>
      </c>
      <c r="E25" s="654"/>
      <c r="F25" s="49">
        <v>672000</v>
      </c>
      <c r="G25"/>
      <c r="J25" s="47"/>
      <c r="L25" s="349" t="s">
        <v>6</v>
      </c>
      <c r="M25" s="351"/>
      <c r="N25" s="49">
        <v>10536</v>
      </c>
    </row>
    <row r="26" spans="2:16" ht="16.5" customHeight="1">
      <c r="B26" s="353"/>
      <c r="C26" s="358"/>
      <c r="D26" s="349" t="s">
        <v>24</v>
      </c>
      <c r="E26" s="350"/>
      <c r="F26" s="49">
        <v>0</v>
      </c>
      <c r="G26"/>
      <c r="J26" s="353"/>
      <c r="K26" s="358"/>
      <c r="L26" s="354" t="s">
        <v>8</v>
      </c>
      <c r="M26" s="7"/>
      <c r="N26" s="53">
        <v>19617</v>
      </c>
    </row>
    <row r="27" spans="2:16" ht="16.5" customHeight="1">
      <c r="B27" s="353"/>
      <c r="C27" s="358"/>
      <c r="D27" s="349" t="s">
        <v>29</v>
      </c>
      <c r="E27" s="350"/>
      <c r="F27" s="49">
        <v>0</v>
      </c>
      <c r="G27"/>
      <c r="J27" s="353"/>
      <c r="K27" s="358"/>
      <c r="L27" s="39" t="s">
        <v>68</v>
      </c>
      <c r="M27" s="7"/>
      <c r="N27" s="53">
        <v>130</v>
      </c>
    </row>
    <row r="28" spans="2:16" ht="16.5" customHeight="1">
      <c r="B28" s="353"/>
      <c r="C28" s="358"/>
      <c r="D28" s="653" t="s">
        <v>31</v>
      </c>
      <c r="E28" s="654"/>
      <c r="F28" s="49">
        <v>193416</v>
      </c>
      <c r="G28"/>
      <c r="J28" s="353"/>
      <c r="K28" s="78"/>
      <c r="L28" s="39" t="s">
        <v>7</v>
      </c>
      <c r="M28" s="7"/>
      <c r="N28" s="53">
        <v>0</v>
      </c>
    </row>
    <row r="29" spans="2:16" ht="16.5" customHeight="1">
      <c r="B29" s="353"/>
      <c r="C29" s="358"/>
      <c r="D29" s="653" t="s">
        <v>32</v>
      </c>
      <c r="E29" s="654"/>
      <c r="F29" s="49">
        <v>99328</v>
      </c>
      <c r="G29"/>
      <c r="J29" s="353"/>
      <c r="K29" s="78"/>
      <c r="L29" s="653" t="s">
        <v>166</v>
      </c>
      <c r="M29" s="655"/>
      <c r="N29" s="53">
        <v>800000</v>
      </c>
    </row>
    <row r="30" spans="2:16" ht="16.5" customHeight="1" thickBot="1">
      <c r="B30" s="668"/>
      <c r="C30" s="669"/>
      <c r="D30" s="349" t="s">
        <v>33</v>
      </c>
      <c r="E30" s="351"/>
      <c r="F30" s="55">
        <v>69774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101960</v>
      </c>
      <c r="G31"/>
      <c r="J31" s="59" t="s">
        <v>53</v>
      </c>
      <c r="K31" s="38"/>
      <c r="L31" s="666" t="s">
        <v>67</v>
      </c>
      <c r="M31" s="667"/>
      <c r="N31" s="58">
        <f>SUM(N25:N30)</f>
        <v>830283</v>
      </c>
    </row>
    <row r="32" spans="2:16" ht="16.5" customHeight="1" thickTop="1" thickBot="1">
      <c r="B32" s="353"/>
      <c r="C32" s="358"/>
      <c r="D32" s="349" t="s">
        <v>35</v>
      </c>
      <c r="E32" s="351"/>
      <c r="F32" s="49">
        <v>195558</v>
      </c>
      <c r="G32" s="10"/>
      <c r="I32" s="303"/>
      <c r="J32" s="712" t="s">
        <v>50</v>
      </c>
      <c r="K32" s="713"/>
      <c r="L32" s="27"/>
      <c r="M32" s="28"/>
      <c r="N32" s="60">
        <f>N24+N31</f>
        <v>1168288</v>
      </c>
    </row>
    <row r="33" spans="2:16" ht="16.5" customHeight="1" thickTop="1" thickBot="1">
      <c r="B33" s="47"/>
      <c r="C33" s="10"/>
      <c r="D33" s="349" t="s">
        <v>36</v>
      </c>
      <c r="E33" s="351"/>
      <c r="F33" s="49">
        <v>199944</v>
      </c>
      <c r="G33"/>
      <c r="J33" s="721"/>
      <c r="K33" s="721"/>
      <c r="L33" s="309"/>
      <c r="M33" s="310"/>
      <c r="N33" s="311">
        <f>N15-N32</f>
        <v>-690273</v>
      </c>
    </row>
    <row r="34" spans="2:16" ht="16.5" customHeight="1">
      <c r="B34" s="353"/>
      <c r="C34" s="358"/>
      <c r="D34" s="349" t="s">
        <v>37</v>
      </c>
      <c r="E34" s="351"/>
      <c r="F34" s="49">
        <v>221537</v>
      </c>
      <c r="G34"/>
      <c r="J34" s="720"/>
      <c r="K34" s="720"/>
      <c r="L34" s="325"/>
      <c r="M34" s="325"/>
      <c r="N34" s="325"/>
    </row>
    <row r="35" spans="2:16" ht="16.5" customHeight="1">
      <c r="B35" s="353"/>
      <c r="C35" s="358"/>
      <c r="D35" s="354" t="s">
        <v>38</v>
      </c>
      <c r="E35" s="7"/>
      <c r="F35" s="53">
        <v>309501</v>
      </c>
      <c r="G35"/>
      <c r="I35" s="357"/>
      <c r="L35" s="326"/>
      <c r="M35" s="326"/>
      <c r="N35" s="326"/>
    </row>
    <row r="36" spans="2:16" ht="16.5" customHeight="1">
      <c r="B36" s="353"/>
      <c r="C36" s="358"/>
      <c r="D36" s="653" t="s">
        <v>39</v>
      </c>
      <c r="E36" s="654"/>
      <c r="F36" s="53">
        <v>122905</v>
      </c>
      <c r="G36" s="11"/>
      <c r="O36" s="711"/>
      <c r="P36" s="711"/>
    </row>
    <row r="37" spans="2:16" ht="16.5" customHeight="1">
      <c r="B37" s="353"/>
      <c r="C37" s="358"/>
      <c r="D37" s="653" t="s">
        <v>40</v>
      </c>
      <c r="E37" s="654"/>
      <c r="F37" s="53">
        <v>303134</v>
      </c>
      <c r="G37"/>
      <c r="J37" s="302" t="s">
        <v>144</v>
      </c>
      <c r="K37" s="302"/>
    </row>
    <row r="38" spans="2:16" ht="16.5" customHeight="1">
      <c r="B38" s="353"/>
      <c r="C38" s="358"/>
      <c r="D38" s="653" t="s">
        <v>95</v>
      </c>
      <c r="E38" s="654"/>
      <c r="F38" s="53">
        <v>11200</v>
      </c>
      <c r="G38"/>
      <c r="H38" s="357"/>
      <c r="L38" s="301"/>
      <c r="M38" s="301"/>
      <c r="N38" s="357"/>
      <c r="O38" s="300"/>
    </row>
    <row r="39" spans="2:16" ht="16.5" customHeight="1">
      <c r="B39" s="353"/>
      <c r="C39" s="358"/>
      <c r="D39" s="359" t="s">
        <v>42</v>
      </c>
      <c r="E39" s="7"/>
      <c r="F39" s="53">
        <v>115364</v>
      </c>
      <c r="G39"/>
      <c r="J39" s="300" t="s">
        <v>148</v>
      </c>
      <c r="K39" s="300"/>
      <c r="O39" s="305">
        <v>217760</v>
      </c>
    </row>
    <row r="40" spans="2:16" ht="16.5" customHeight="1">
      <c r="B40" s="353"/>
      <c r="C40" s="358"/>
      <c r="D40" s="4" t="s">
        <v>43</v>
      </c>
      <c r="E40" s="4"/>
      <c r="F40" s="49">
        <v>51433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353"/>
      <c r="C41" s="358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353"/>
      <c r="C42" s="358"/>
      <c r="D42" s="664" t="s">
        <v>11</v>
      </c>
      <c r="E42" s="665"/>
      <c r="F42" s="66">
        <v>49000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353"/>
      <c r="C43" s="358"/>
      <c r="D43" s="662" t="s">
        <v>12</v>
      </c>
      <c r="E43" s="663"/>
      <c r="F43" s="66">
        <v>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353"/>
      <c r="C44" s="358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353"/>
      <c r="C45" s="358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353"/>
      <c r="C46" s="358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353"/>
      <c r="C47" s="358"/>
      <c r="D47" s="653" t="s">
        <v>171</v>
      </c>
      <c r="E47" s="655"/>
      <c r="F47" s="66">
        <v>100000</v>
      </c>
      <c r="G47"/>
    </row>
    <row r="48" spans="2:16" ht="16.5" customHeight="1" thickBot="1">
      <c r="B48" s="353"/>
      <c r="C48" s="358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17914258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2742465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D19:E19"/>
    <mergeCell ref="L19:M19"/>
    <mergeCell ref="D22:E22"/>
    <mergeCell ref="D23:E23"/>
    <mergeCell ref="L23:M23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29" zoomScaleNormal="100" workbookViewId="0">
      <selection activeCell="N32" sqref="N32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67"/>
      <c r="J2" s="1"/>
      <c r="K2" s="1"/>
      <c r="L2" s="1"/>
      <c r="M2" s="1"/>
      <c r="N2" s="1"/>
      <c r="O2" s="367"/>
    </row>
    <row r="3" spans="2:16" ht="15.75" customHeight="1">
      <c r="B3" s="694" t="s">
        <v>174</v>
      </c>
      <c r="C3" s="694"/>
      <c r="D3" s="694"/>
      <c r="E3" s="694"/>
      <c r="F3" s="694"/>
      <c r="G3" s="34"/>
      <c r="H3" s="34"/>
      <c r="J3" s="694" t="s">
        <v>175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60" t="s">
        <v>14</v>
      </c>
      <c r="E7" s="362"/>
      <c r="F7" s="46">
        <v>23083922</v>
      </c>
      <c r="G7"/>
      <c r="J7" s="672" t="s">
        <v>71</v>
      </c>
      <c r="K7" s="673"/>
      <c r="L7" s="360"/>
      <c r="M7" s="362"/>
      <c r="N7" s="46"/>
    </row>
    <row r="8" spans="2:16" ht="16.5" customHeight="1">
      <c r="B8" s="47"/>
      <c r="C8" s="5"/>
      <c r="D8" s="360" t="s">
        <v>13</v>
      </c>
      <c r="E8" s="361"/>
      <c r="F8" s="46">
        <v>714050</v>
      </c>
      <c r="G8"/>
      <c r="J8" s="72"/>
      <c r="K8" s="73"/>
      <c r="L8" s="360" t="s">
        <v>59</v>
      </c>
      <c r="M8" s="362"/>
      <c r="N8" s="46">
        <v>232000</v>
      </c>
    </row>
    <row r="9" spans="2:16" ht="16.5" customHeight="1">
      <c r="B9" s="64"/>
      <c r="C9" s="17"/>
      <c r="D9" s="4" t="s">
        <v>15</v>
      </c>
      <c r="E9" s="361"/>
      <c r="F9" s="53">
        <v>360000</v>
      </c>
      <c r="G9"/>
      <c r="J9" s="701"/>
      <c r="K9" s="702"/>
      <c r="L9" s="32" t="s">
        <v>63</v>
      </c>
      <c r="M9" s="33"/>
      <c r="N9" s="48">
        <f>SUM(N7:N8)</f>
        <v>232000</v>
      </c>
    </row>
    <row r="10" spans="2:16" ht="16.5" customHeight="1">
      <c r="B10" s="692"/>
      <c r="C10" s="693"/>
      <c r="D10" s="20" t="s">
        <v>16</v>
      </c>
      <c r="E10" s="8"/>
      <c r="F10" s="53">
        <v>323050</v>
      </c>
      <c r="G10"/>
      <c r="J10" s="682"/>
      <c r="K10" s="683"/>
      <c r="L10" s="360" t="s">
        <v>60</v>
      </c>
      <c r="M10" s="362"/>
      <c r="N10" s="49">
        <v>206015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103596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24584618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306015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538015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800000</v>
      </c>
      <c r="G17"/>
      <c r="J17" s="690" t="s">
        <v>70</v>
      </c>
      <c r="K17" s="691"/>
      <c r="L17" s="653" t="s">
        <v>76</v>
      </c>
      <c r="M17" s="655"/>
      <c r="N17" s="53">
        <v>310000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25384618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15401385</v>
      </c>
      <c r="G19"/>
      <c r="J19" s="366"/>
      <c r="K19" s="369"/>
      <c r="L19" s="653" t="s">
        <v>9</v>
      </c>
      <c r="M19" s="655"/>
      <c r="N19" s="49">
        <v>33302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267741</v>
      </c>
      <c r="G20"/>
      <c r="J20" s="364"/>
      <c r="K20" s="369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897499</v>
      </c>
      <c r="G21"/>
      <c r="J21" s="364"/>
      <c r="K21" s="369"/>
      <c r="L21" s="360" t="s">
        <v>10</v>
      </c>
      <c r="M21" s="362"/>
      <c r="N21" s="55">
        <v>24595</v>
      </c>
    </row>
    <row r="22" spans="2:16" ht="16.5" customHeight="1">
      <c r="B22" s="364"/>
      <c r="C22" s="369"/>
      <c r="D22" s="653" t="s">
        <v>22</v>
      </c>
      <c r="E22" s="654"/>
      <c r="F22" s="49">
        <v>380687</v>
      </c>
      <c r="G22"/>
      <c r="J22" s="364"/>
      <c r="K22" s="369"/>
      <c r="L22" s="360" t="s">
        <v>65</v>
      </c>
      <c r="M22" s="362"/>
      <c r="N22" s="55">
        <v>20000</v>
      </c>
    </row>
    <row r="23" spans="2:16" ht="16.5" customHeight="1">
      <c r="B23" s="364"/>
      <c r="C23" s="369"/>
      <c r="D23" s="662" t="s">
        <v>45</v>
      </c>
      <c r="E23" s="674"/>
      <c r="F23" s="66">
        <v>4481</v>
      </c>
      <c r="G23"/>
      <c r="J23" s="364"/>
      <c r="K23" s="369"/>
      <c r="L23" s="653" t="s">
        <v>78</v>
      </c>
      <c r="M23" s="655"/>
      <c r="N23" s="56">
        <v>69608</v>
      </c>
    </row>
    <row r="24" spans="2:16" ht="16.5" customHeight="1">
      <c r="B24" s="364"/>
      <c r="C24" s="369"/>
      <c r="D24" s="653" t="s">
        <v>25</v>
      </c>
      <c r="E24" s="654"/>
      <c r="F24" s="49">
        <v>1667610</v>
      </c>
      <c r="G24"/>
      <c r="J24" s="675" t="s">
        <v>69</v>
      </c>
      <c r="K24" s="676"/>
      <c r="L24" s="23" t="s">
        <v>66</v>
      </c>
      <c r="M24" s="363"/>
      <c r="N24" s="57">
        <f>SUM(N17:N23)</f>
        <v>557505</v>
      </c>
    </row>
    <row r="25" spans="2:16" ht="16.5" customHeight="1">
      <c r="B25" s="364"/>
      <c r="C25" s="369"/>
      <c r="D25" s="653" t="s">
        <v>28</v>
      </c>
      <c r="E25" s="654"/>
      <c r="F25" s="49">
        <v>839000</v>
      </c>
      <c r="G25"/>
      <c r="J25" s="47"/>
      <c r="L25" s="360" t="s">
        <v>6</v>
      </c>
      <c r="M25" s="362"/>
      <c r="N25" s="49">
        <v>17445</v>
      </c>
    </row>
    <row r="26" spans="2:16" ht="16.5" customHeight="1">
      <c r="B26" s="364"/>
      <c r="C26" s="369"/>
      <c r="D26" s="360" t="s">
        <v>24</v>
      </c>
      <c r="E26" s="361"/>
      <c r="F26" s="49">
        <v>0</v>
      </c>
      <c r="G26"/>
      <c r="J26" s="364"/>
      <c r="K26" s="369"/>
      <c r="L26" s="365" t="s">
        <v>8</v>
      </c>
      <c r="M26" s="7"/>
      <c r="N26" s="53">
        <v>21591</v>
      </c>
    </row>
    <row r="27" spans="2:16" ht="16.5" customHeight="1">
      <c r="B27" s="364"/>
      <c r="C27" s="369"/>
      <c r="D27" s="360" t="s">
        <v>29</v>
      </c>
      <c r="E27" s="361"/>
      <c r="F27" s="49">
        <v>0</v>
      </c>
      <c r="G27"/>
      <c r="J27" s="364"/>
      <c r="K27" s="369"/>
      <c r="L27" s="39" t="s">
        <v>68</v>
      </c>
      <c r="M27" s="7"/>
      <c r="N27" s="53">
        <v>130</v>
      </c>
    </row>
    <row r="28" spans="2:16" ht="16.5" customHeight="1">
      <c r="B28" s="364"/>
      <c r="C28" s="369"/>
      <c r="D28" s="653" t="s">
        <v>31</v>
      </c>
      <c r="E28" s="654"/>
      <c r="F28" s="49">
        <v>238563</v>
      </c>
      <c r="G28"/>
      <c r="J28" s="364"/>
      <c r="K28" s="78"/>
      <c r="L28" s="39" t="s">
        <v>7</v>
      </c>
      <c r="M28" s="7"/>
      <c r="N28" s="53">
        <v>0</v>
      </c>
    </row>
    <row r="29" spans="2:16" ht="16.5" customHeight="1">
      <c r="B29" s="364"/>
      <c r="C29" s="369"/>
      <c r="D29" s="653" t="s">
        <v>32</v>
      </c>
      <c r="E29" s="654"/>
      <c r="F29" s="49">
        <v>147381</v>
      </c>
      <c r="G29"/>
      <c r="J29" s="364"/>
      <c r="K29" s="78"/>
      <c r="L29" s="653" t="s">
        <v>166</v>
      </c>
      <c r="M29" s="655"/>
      <c r="N29" s="53">
        <v>800000</v>
      </c>
    </row>
    <row r="30" spans="2:16" ht="16.5" customHeight="1" thickBot="1">
      <c r="B30" s="668"/>
      <c r="C30" s="669"/>
      <c r="D30" s="360" t="s">
        <v>33</v>
      </c>
      <c r="E30" s="362"/>
      <c r="F30" s="55">
        <v>88090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118160</v>
      </c>
      <c r="G31"/>
      <c r="J31" s="59" t="s">
        <v>53</v>
      </c>
      <c r="K31" s="38"/>
      <c r="L31" s="666" t="s">
        <v>67</v>
      </c>
      <c r="M31" s="667"/>
      <c r="N31" s="58">
        <f>SUM(N25:N30)</f>
        <v>839166</v>
      </c>
    </row>
    <row r="32" spans="2:16" ht="16.5" customHeight="1" thickTop="1" thickBot="1">
      <c r="B32" s="364"/>
      <c r="C32" s="369"/>
      <c r="D32" s="360" t="s">
        <v>35</v>
      </c>
      <c r="E32" s="362"/>
      <c r="F32" s="49">
        <v>314895</v>
      </c>
      <c r="G32" s="10"/>
      <c r="I32" s="303"/>
      <c r="J32" s="712" t="s">
        <v>50</v>
      </c>
      <c r="K32" s="713"/>
      <c r="L32" s="27"/>
      <c r="M32" s="28"/>
      <c r="N32" s="60">
        <f>N24+N31</f>
        <v>1396671</v>
      </c>
    </row>
    <row r="33" spans="2:16" ht="16.5" customHeight="1" thickTop="1" thickBot="1">
      <c r="B33" s="47"/>
      <c r="C33" s="10"/>
      <c r="D33" s="360" t="s">
        <v>36</v>
      </c>
      <c r="E33" s="362"/>
      <c r="F33" s="49">
        <v>201848</v>
      </c>
      <c r="G33"/>
      <c r="J33" s="721"/>
      <c r="K33" s="721"/>
      <c r="L33" s="309"/>
      <c r="M33" s="310"/>
      <c r="N33" s="311">
        <f>N15-N32</f>
        <v>-858656</v>
      </c>
    </row>
    <row r="34" spans="2:16" ht="16.5" customHeight="1">
      <c r="B34" s="364"/>
      <c r="C34" s="369"/>
      <c r="D34" s="360" t="s">
        <v>37</v>
      </c>
      <c r="E34" s="362"/>
      <c r="F34" s="49">
        <v>271882</v>
      </c>
      <c r="G34"/>
      <c r="J34" s="720"/>
      <c r="K34" s="720"/>
      <c r="L34" s="325"/>
      <c r="M34" s="325"/>
      <c r="N34" s="325"/>
    </row>
    <row r="35" spans="2:16" ht="16.5" customHeight="1">
      <c r="B35" s="364"/>
      <c r="C35" s="369"/>
      <c r="D35" s="365" t="s">
        <v>38</v>
      </c>
      <c r="E35" s="7"/>
      <c r="F35" s="53">
        <v>386609</v>
      </c>
      <c r="G35"/>
      <c r="I35" s="368"/>
      <c r="L35" s="326"/>
      <c r="M35" s="326"/>
      <c r="N35" s="326"/>
    </row>
    <row r="36" spans="2:16" ht="16.5" customHeight="1">
      <c r="B36" s="364"/>
      <c r="C36" s="369"/>
      <c r="D36" s="653" t="s">
        <v>39</v>
      </c>
      <c r="E36" s="654"/>
      <c r="F36" s="53">
        <v>122905</v>
      </c>
      <c r="G36" s="11"/>
      <c r="O36" s="711"/>
      <c r="P36" s="711"/>
    </row>
    <row r="37" spans="2:16" ht="16.5" customHeight="1">
      <c r="B37" s="364"/>
      <c r="C37" s="369"/>
      <c r="D37" s="653" t="s">
        <v>40</v>
      </c>
      <c r="E37" s="654"/>
      <c r="F37" s="53">
        <v>303134</v>
      </c>
      <c r="G37"/>
      <c r="J37" s="302" t="s">
        <v>144</v>
      </c>
      <c r="K37" s="302"/>
    </row>
    <row r="38" spans="2:16" ht="16.5" customHeight="1">
      <c r="B38" s="364"/>
      <c r="C38" s="369"/>
      <c r="D38" s="653" t="s">
        <v>95</v>
      </c>
      <c r="E38" s="654"/>
      <c r="F38" s="53">
        <v>11200</v>
      </c>
      <c r="G38"/>
      <c r="H38" s="368"/>
      <c r="L38" s="301"/>
      <c r="M38" s="301"/>
      <c r="N38" s="368"/>
      <c r="O38" s="300"/>
    </row>
    <row r="39" spans="2:16" ht="16.5" customHeight="1">
      <c r="B39" s="364"/>
      <c r="C39" s="369"/>
      <c r="D39" s="365" t="s">
        <v>42</v>
      </c>
      <c r="E39" s="7"/>
      <c r="F39" s="53">
        <v>139318</v>
      </c>
      <c r="G39"/>
      <c r="J39" s="300" t="s">
        <v>148</v>
      </c>
      <c r="K39" s="300"/>
      <c r="O39" s="305">
        <v>217760</v>
      </c>
    </row>
    <row r="40" spans="2:16" ht="16.5" customHeight="1">
      <c r="B40" s="364"/>
      <c r="C40" s="369"/>
      <c r="D40" s="4" t="s">
        <v>43</v>
      </c>
      <c r="E40" s="4"/>
      <c r="F40" s="49">
        <v>58652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364"/>
      <c r="C41" s="369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364"/>
      <c r="C42" s="369"/>
      <c r="D42" s="664" t="s">
        <v>11</v>
      </c>
      <c r="E42" s="665"/>
      <c r="F42" s="66">
        <v>49000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364"/>
      <c r="C43" s="369"/>
      <c r="D43" s="662" t="s">
        <v>12</v>
      </c>
      <c r="E43" s="663"/>
      <c r="F43" s="66">
        <v>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364"/>
      <c r="C44" s="369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364"/>
      <c r="C45" s="369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364"/>
      <c r="C46" s="369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364"/>
      <c r="C47" s="369"/>
      <c r="D47" s="653" t="s">
        <v>171</v>
      </c>
      <c r="E47" s="655"/>
      <c r="F47" s="66">
        <v>100000</v>
      </c>
      <c r="G47"/>
    </row>
    <row r="48" spans="2:16" ht="16.5" customHeight="1" thickBot="1">
      <c r="B48" s="364"/>
      <c r="C48" s="369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22019020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3365598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D19:E19"/>
    <mergeCell ref="L19:M19"/>
    <mergeCell ref="D22:E22"/>
    <mergeCell ref="D23:E23"/>
    <mergeCell ref="L23:M23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5" zoomScaleNormal="100" workbookViewId="0">
      <selection activeCell="F13" sqref="F13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95"/>
      <c r="J2" s="1"/>
      <c r="K2" s="1"/>
      <c r="L2" s="1"/>
      <c r="M2" s="1"/>
      <c r="N2" s="1"/>
      <c r="O2" s="195"/>
    </row>
    <row r="3" spans="2:16" ht="15.75" customHeight="1">
      <c r="B3" s="694" t="s">
        <v>119</v>
      </c>
      <c r="C3" s="694"/>
      <c r="D3" s="694"/>
      <c r="E3" s="694"/>
      <c r="F3" s="694"/>
      <c r="G3" s="34"/>
      <c r="H3" s="34"/>
      <c r="J3" s="694" t="s">
        <v>89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91" t="s">
        <v>14</v>
      </c>
      <c r="E7" s="192"/>
      <c r="F7" s="46">
        <v>5033649</v>
      </c>
      <c r="G7"/>
      <c r="J7" s="672" t="s">
        <v>71</v>
      </c>
      <c r="K7" s="673"/>
      <c r="L7" s="191"/>
      <c r="M7" s="192"/>
      <c r="N7" s="46"/>
    </row>
    <row r="8" spans="2:16" ht="16.5" customHeight="1">
      <c r="B8" s="47"/>
      <c r="C8" s="5"/>
      <c r="D8" s="191" t="s">
        <v>13</v>
      </c>
      <c r="E8" s="193"/>
      <c r="F8" s="46">
        <v>145200</v>
      </c>
      <c r="G8"/>
      <c r="J8" s="72"/>
      <c r="K8" s="73"/>
      <c r="L8" s="191" t="s">
        <v>59</v>
      </c>
      <c r="M8" s="192"/>
      <c r="N8" s="46">
        <v>186000</v>
      </c>
    </row>
    <row r="9" spans="2:16" ht="16.5" customHeight="1">
      <c r="B9" s="64"/>
      <c r="C9" s="17"/>
      <c r="D9" s="4" t="s">
        <v>15</v>
      </c>
      <c r="E9" s="193"/>
      <c r="F9" s="53">
        <v>79000</v>
      </c>
      <c r="G9"/>
      <c r="J9" s="701"/>
      <c r="K9" s="702"/>
      <c r="L9" s="32" t="s">
        <v>63</v>
      </c>
      <c r="M9" s="33"/>
      <c r="N9" s="48">
        <f>SUM(N7:N8)</f>
        <v>186000</v>
      </c>
    </row>
    <row r="10" spans="2:16" ht="16.5" customHeight="1">
      <c r="B10" s="692"/>
      <c r="C10" s="693"/>
      <c r="D10" s="20" t="s">
        <v>16</v>
      </c>
      <c r="E10" s="8"/>
      <c r="F10" s="53">
        <v>104975</v>
      </c>
      <c r="G10"/>
      <c r="J10" s="682"/>
      <c r="K10" s="683"/>
      <c r="L10" s="191" t="s">
        <v>60</v>
      </c>
      <c r="M10" s="192"/>
      <c r="N10" s="49">
        <v>145524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92</v>
      </c>
      <c r="E12" s="708"/>
      <c r="F12" s="49">
        <v>7988959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13351783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145524</v>
      </c>
    </row>
    <row r="15" spans="2:16" ht="16.5" customHeight="1" thickBot="1">
      <c r="B15" s="50"/>
      <c r="C15" s="14"/>
      <c r="D15" s="680" t="s">
        <v>56</v>
      </c>
      <c r="E15" s="681"/>
      <c r="F15" s="66">
        <v>1000</v>
      </c>
      <c r="G15"/>
      <c r="J15" s="686" t="s">
        <v>4</v>
      </c>
      <c r="K15" s="687"/>
      <c r="L15" s="40"/>
      <c r="M15" s="41"/>
      <c r="N15" s="52">
        <f>N9+N14</f>
        <v>331524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1000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13352783</v>
      </c>
      <c r="G18"/>
      <c r="J18" s="47"/>
      <c r="L18" s="653" t="s">
        <v>5</v>
      </c>
      <c r="M18" s="655"/>
      <c r="N18" s="49">
        <v>2400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5704739</v>
      </c>
      <c r="G19"/>
      <c r="J19" s="196"/>
      <c r="K19" s="199"/>
      <c r="L19" s="653" t="s">
        <v>9</v>
      </c>
      <c r="M19" s="655"/>
      <c r="N19" s="49">
        <v>91043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366515</v>
      </c>
      <c r="G20"/>
      <c r="J20" s="194"/>
      <c r="K20" s="199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621357</v>
      </c>
      <c r="G21"/>
      <c r="J21" s="194"/>
      <c r="K21" s="199"/>
      <c r="L21" s="191" t="s">
        <v>10</v>
      </c>
      <c r="M21" s="192"/>
      <c r="N21" s="55">
        <v>9217</v>
      </c>
    </row>
    <row r="22" spans="2:16" ht="16.5" customHeight="1">
      <c r="B22" s="194"/>
      <c r="C22" s="199"/>
      <c r="D22" s="653" t="s">
        <v>22</v>
      </c>
      <c r="E22" s="654"/>
      <c r="F22" s="49">
        <v>231500</v>
      </c>
      <c r="G22"/>
      <c r="J22" s="194"/>
      <c r="K22" s="199"/>
      <c r="L22" s="653" t="s">
        <v>65</v>
      </c>
      <c r="M22" s="655"/>
      <c r="N22" s="56">
        <v>8000</v>
      </c>
    </row>
    <row r="23" spans="2:16" ht="16.5" customHeight="1">
      <c r="B23" s="194"/>
      <c r="C23" s="199"/>
      <c r="D23" s="662" t="s">
        <v>45</v>
      </c>
      <c r="E23" s="674"/>
      <c r="F23" s="66">
        <v>858</v>
      </c>
      <c r="G23"/>
      <c r="J23" s="194"/>
      <c r="K23" s="199"/>
      <c r="L23" s="23" t="s">
        <v>66</v>
      </c>
      <c r="M23" s="198"/>
      <c r="N23" s="57">
        <f>SUM(N17:N22)</f>
        <v>110660</v>
      </c>
    </row>
    <row r="24" spans="2:16" ht="16.5" customHeight="1">
      <c r="B24" s="194"/>
      <c r="C24" s="199"/>
      <c r="D24" s="653" t="s">
        <v>25</v>
      </c>
      <c r="E24" s="654"/>
      <c r="F24" s="49">
        <v>1023090</v>
      </c>
      <c r="G24"/>
      <c r="J24" s="675" t="s">
        <v>69</v>
      </c>
      <c r="K24" s="676"/>
      <c r="L24" s="191" t="s">
        <v>6</v>
      </c>
      <c r="M24" s="192"/>
      <c r="N24" s="49">
        <v>0</v>
      </c>
    </row>
    <row r="25" spans="2:16" ht="16.5" customHeight="1">
      <c r="B25" s="194"/>
      <c r="C25" s="199"/>
      <c r="D25" s="653" t="s">
        <v>28</v>
      </c>
      <c r="E25" s="654"/>
      <c r="F25" s="49">
        <v>573000</v>
      </c>
      <c r="G25"/>
      <c r="J25" s="47"/>
      <c r="L25" s="197" t="s">
        <v>8</v>
      </c>
      <c r="M25" s="7"/>
      <c r="N25" s="53">
        <v>0</v>
      </c>
    </row>
    <row r="26" spans="2:16" ht="16.5" customHeight="1">
      <c r="B26" s="194"/>
      <c r="C26" s="199"/>
      <c r="D26" s="191" t="s">
        <v>24</v>
      </c>
      <c r="E26" s="193"/>
      <c r="F26" s="49">
        <v>0</v>
      </c>
      <c r="G26"/>
      <c r="J26" s="194"/>
      <c r="K26" s="199"/>
      <c r="L26" s="39" t="s">
        <v>68</v>
      </c>
      <c r="M26" s="7"/>
      <c r="N26" s="53">
        <v>80</v>
      </c>
    </row>
    <row r="27" spans="2:16" ht="16.5" customHeight="1">
      <c r="B27" s="194"/>
      <c r="C27" s="199"/>
      <c r="D27" s="191" t="s">
        <v>29</v>
      </c>
      <c r="E27" s="193"/>
      <c r="F27" s="49">
        <v>8640</v>
      </c>
      <c r="G27"/>
      <c r="J27" s="194"/>
      <c r="K27" s="199"/>
      <c r="L27" s="39" t="s">
        <v>7</v>
      </c>
      <c r="M27" s="7"/>
      <c r="N27" s="53">
        <v>0</v>
      </c>
    </row>
    <row r="28" spans="2:16" ht="16.5" customHeight="1">
      <c r="B28" s="194"/>
      <c r="C28" s="199"/>
      <c r="D28" s="653" t="s">
        <v>31</v>
      </c>
      <c r="E28" s="654"/>
      <c r="F28" s="49">
        <v>112645</v>
      </c>
      <c r="G28"/>
      <c r="J28" s="194"/>
      <c r="K28" s="78"/>
      <c r="L28" s="653" t="s">
        <v>81</v>
      </c>
      <c r="M28" s="655"/>
      <c r="N28" s="53">
        <v>0</v>
      </c>
    </row>
    <row r="29" spans="2:16" ht="16.5" customHeight="1" thickBot="1">
      <c r="B29" s="194"/>
      <c r="C29" s="199"/>
      <c r="D29" s="653" t="s">
        <v>32</v>
      </c>
      <c r="E29" s="654"/>
      <c r="F29" s="49">
        <v>254217</v>
      </c>
      <c r="G29"/>
      <c r="J29" s="47"/>
      <c r="K29" s="75"/>
      <c r="L29" s="666" t="s">
        <v>67</v>
      </c>
      <c r="M29" s="667"/>
      <c r="N29" s="58">
        <f>SUM(N24:N28)</f>
        <v>80</v>
      </c>
    </row>
    <row r="30" spans="2:16" ht="16.5" customHeight="1" thickTop="1" thickBot="1">
      <c r="B30" s="668"/>
      <c r="C30" s="669"/>
      <c r="D30" s="191" t="s">
        <v>33</v>
      </c>
      <c r="E30" s="192"/>
      <c r="F30" s="55">
        <v>88748</v>
      </c>
      <c r="G30"/>
      <c r="J30" s="59" t="s">
        <v>53</v>
      </c>
      <c r="K30" s="38"/>
      <c r="L30" s="27"/>
      <c r="M30" s="28"/>
      <c r="N30" s="60">
        <f>N23+N29</f>
        <v>110740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70523</v>
      </c>
      <c r="G31"/>
      <c r="J31" s="660" t="s">
        <v>50</v>
      </c>
      <c r="K31" s="661"/>
      <c r="L31" s="18"/>
      <c r="M31" s="19"/>
      <c r="N31" s="61">
        <f>N15-N30</f>
        <v>220784</v>
      </c>
    </row>
    <row r="32" spans="2:16" ht="16.5" customHeight="1" thickTop="1" thickBot="1">
      <c r="B32" s="194"/>
      <c r="C32" s="199"/>
      <c r="D32" s="191" t="s">
        <v>35</v>
      </c>
      <c r="E32" s="192"/>
      <c r="F32" s="49">
        <v>156449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91" t="s">
        <v>36</v>
      </c>
      <c r="E33" s="192"/>
      <c r="F33" s="49">
        <v>90128</v>
      </c>
      <c r="G33"/>
      <c r="J33" s="649" t="s">
        <v>49</v>
      </c>
      <c r="K33" s="650"/>
      <c r="L33" s="651"/>
      <c r="M33" s="652"/>
      <c r="N33" s="63">
        <f>N31+N32</f>
        <v>3858122</v>
      </c>
    </row>
    <row r="34" spans="2:15" ht="16.5" customHeight="1">
      <c r="B34" s="194"/>
      <c r="C34" s="199"/>
      <c r="D34" s="191" t="s">
        <v>37</v>
      </c>
      <c r="E34" s="192"/>
      <c r="F34" s="49">
        <v>325934</v>
      </c>
      <c r="G34"/>
    </row>
    <row r="35" spans="2:15" ht="16.5" customHeight="1">
      <c r="B35" s="194"/>
      <c r="C35" s="199"/>
      <c r="D35" s="197" t="s">
        <v>38</v>
      </c>
      <c r="E35" s="7"/>
      <c r="F35" s="53">
        <v>229216</v>
      </c>
      <c r="G35"/>
    </row>
    <row r="36" spans="2:15" ht="16.5" customHeight="1">
      <c r="B36" s="194"/>
      <c r="C36" s="199"/>
      <c r="D36" s="653" t="s">
        <v>39</v>
      </c>
      <c r="E36" s="654"/>
      <c r="F36" s="53">
        <v>117510</v>
      </c>
      <c r="G36" s="11"/>
      <c r="O36" s="11"/>
    </row>
    <row r="37" spans="2:15" ht="16.5" customHeight="1">
      <c r="B37" s="194"/>
      <c r="C37" s="199"/>
      <c r="D37" s="653" t="s">
        <v>40</v>
      </c>
      <c r="E37" s="654"/>
      <c r="F37" s="53">
        <v>327400</v>
      </c>
      <c r="G37"/>
    </row>
    <row r="38" spans="2:15" ht="16.5" customHeight="1">
      <c r="B38" s="194"/>
      <c r="C38" s="199"/>
      <c r="D38" s="653" t="s">
        <v>95</v>
      </c>
      <c r="E38" s="654"/>
      <c r="F38" s="53">
        <v>13240</v>
      </c>
      <c r="G38"/>
    </row>
    <row r="39" spans="2:15" ht="16.5" customHeight="1">
      <c r="B39" s="194"/>
      <c r="C39" s="199"/>
      <c r="D39" s="197" t="s">
        <v>42</v>
      </c>
      <c r="E39" s="7"/>
      <c r="F39" s="53">
        <v>100845</v>
      </c>
      <c r="G39"/>
    </row>
    <row r="40" spans="2:15" ht="16.5" customHeight="1">
      <c r="B40" s="194"/>
      <c r="C40" s="199"/>
      <c r="D40" s="4" t="s">
        <v>43</v>
      </c>
      <c r="E40" s="4"/>
      <c r="F40" s="49">
        <v>54343</v>
      </c>
      <c r="G40"/>
    </row>
    <row r="41" spans="2:15" ht="16.5" customHeight="1">
      <c r="B41" s="194"/>
      <c r="C41" s="199"/>
      <c r="D41" s="653" t="s">
        <v>44</v>
      </c>
      <c r="E41" s="654"/>
      <c r="F41" s="49">
        <v>0</v>
      </c>
      <c r="G41"/>
    </row>
    <row r="42" spans="2:15" ht="16.5" customHeight="1">
      <c r="B42" s="194"/>
      <c r="C42" s="199"/>
      <c r="D42" s="664" t="s">
        <v>11</v>
      </c>
      <c r="E42" s="665"/>
      <c r="F42" s="66">
        <v>90180</v>
      </c>
      <c r="G42"/>
    </row>
    <row r="43" spans="2:15" ht="16.5" customHeight="1">
      <c r="B43" s="194"/>
      <c r="C43" s="199"/>
      <c r="D43" s="662" t="s">
        <v>12</v>
      </c>
      <c r="E43" s="663"/>
      <c r="F43" s="66">
        <v>0</v>
      </c>
      <c r="G43"/>
    </row>
    <row r="44" spans="2:15" ht="16.5" customHeight="1">
      <c r="B44" s="194"/>
      <c r="C44" s="199"/>
      <c r="D44" s="653" t="s">
        <v>60</v>
      </c>
      <c r="E44" s="654"/>
      <c r="F44" s="49">
        <v>0</v>
      </c>
      <c r="G44"/>
    </row>
    <row r="45" spans="2:15" ht="16.5" customHeight="1">
      <c r="B45" s="194"/>
      <c r="C45" s="199"/>
      <c r="D45" s="653" t="s">
        <v>75</v>
      </c>
      <c r="E45" s="655"/>
      <c r="F45" s="49">
        <v>0</v>
      </c>
      <c r="G45"/>
    </row>
    <row r="46" spans="2:15" ht="16.5" customHeight="1" thickBot="1">
      <c r="B46" s="194"/>
      <c r="C46" s="199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10561077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2791706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39164930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34" zoomScaleNormal="100" workbookViewId="0">
      <selection activeCell="F10" sqref="F1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70"/>
      <c r="J2" s="1"/>
      <c r="K2" s="1"/>
      <c r="L2" s="1"/>
      <c r="M2" s="1"/>
      <c r="N2" s="1"/>
      <c r="O2" s="370"/>
    </row>
    <row r="3" spans="2:16" ht="15.75" customHeight="1">
      <c r="B3" s="694" t="s">
        <v>177</v>
      </c>
      <c r="C3" s="694"/>
      <c r="D3" s="694"/>
      <c r="E3" s="694"/>
      <c r="F3" s="694"/>
      <c r="G3" s="34"/>
      <c r="H3" s="34"/>
      <c r="J3" s="694" t="s">
        <v>176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73" t="s">
        <v>14</v>
      </c>
      <c r="E7" s="376"/>
      <c r="F7" s="46">
        <v>27419594</v>
      </c>
      <c r="G7"/>
      <c r="J7" s="672" t="s">
        <v>71</v>
      </c>
      <c r="K7" s="673"/>
      <c r="L7" s="373"/>
      <c r="M7" s="376"/>
      <c r="N7" s="46"/>
    </row>
    <row r="8" spans="2:16" ht="16.5" customHeight="1">
      <c r="B8" s="47"/>
      <c r="C8" s="5"/>
      <c r="D8" s="373" t="s">
        <v>13</v>
      </c>
      <c r="E8" s="374"/>
      <c r="F8" s="46">
        <v>792600</v>
      </c>
      <c r="G8"/>
      <c r="J8" s="72"/>
      <c r="K8" s="73"/>
      <c r="L8" s="373" t="s">
        <v>59</v>
      </c>
      <c r="M8" s="376"/>
      <c r="N8" s="46">
        <v>240000</v>
      </c>
    </row>
    <row r="9" spans="2:16" ht="16.5" customHeight="1">
      <c r="B9" s="64"/>
      <c r="C9" s="17"/>
      <c r="D9" s="4" t="s">
        <v>15</v>
      </c>
      <c r="E9" s="374"/>
      <c r="F9" s="53">
        <v>448800</v>
      </c>
      <c r="G9"/>
      <c r="J9" s="701"/>
      <c r="K9" s="702"/>
      <c r="L9" s="32" t="s">
        <v>63</v>
      </c>
      <c r="M9" s="33"/>
      <c r="N9" s="48">
        <f>SUM(N7:N8)</f>
        <v>240000</v>
      </c>
    </row>
    <row r="10" spans="2:16" ht="16.5" customHeight="1">
      <c r="B10" s="692"/>
      <c r="C10" s="693"/>
      <c r="D10" s="20" t="s">
        <v>16</v>
      </c>
      <c r="E10" s="8"/>
      <c r="F10" s="53">
        <v>379600</v>
      </c>
      <c r="G10"/>
      <c r="J10" s="682"/>
      <c r="K10" s="683"/>
      <c r="L10" s="373" t="s">
        <v>60</v>
      </c>
      <c r="M10" s="376"/>
      <c r="N10" s="49">
        <v>217515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122109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29162703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317527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557527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800038</v>
      </c>
      <c r="G17"/>
      <c r="J17" s="690" t="s">
        <v>70</v>
      </c>
      <c r="K17" s="691"/>
      <c r="L17" s="653" t="s">
        <v>76</v>
      </c>
      <c r="M17" s="655"/>
      <c r="N17" s="53">
        <v>350000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29962741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18173844</v>
      </c>
      <c r="G19"/>
      <c r="J19" s="372"/>
      <c r="K19" s="379"/>
      <c r="L19" s="653" t="s">
        <v>9</v>
      </c>
      <c r="M19" s="655"/>
      <c r="N19" s="49">
        <v>36595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263720</v>
      </c>
      <c r="G20"/>
      <c r="J20" s="378"/>
      <c r="K20" s="379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723336</v>
      </c>
      <c r="G21"/>
      <c r="J21" s="378"/>
      <c r="K21" s="379"/>
      <c r="L21" s="373" t="s">
        <v>10</v>
      </c>
      <c r="M21" s="376"/>
      <c r="N21" s="55">
        <v>30965</v>
      </c>
    </row>
    <row r="22" spans="2:16" ht="16.5" customHeight="1">
      <c r="B22" s="378"/>
      <c r="C22" s="379"/>
      <c r="D22" s="653" t="s">
        <v>22</v>
      </c>
      <c r="E22" s="654"/>
      <c r="F22" s="49">
        <v>447187</v>
      </c>
      <c r="G22"/>
      <c r="J22" s="378"/>
      <c r="K22" s="379"/>
      <c r="L22" s="373" t="s">
        <v>65</v>
      </c>
      <c r="M22" s="376"/>
      <c r="N22" s="55">
        <v>20000</v>
      </c>
    </row>
    <row r="23" spans="2:16" ht="16.5" customHeight="1">
      <c r="B23" s="378"/>
      <c r="C23" s="379"/>
      <c r="D23" s="662" t="s">
        <v>45</v>
      </c>
      <c r="E23" s="674"/>
      <c r="F23" s="66">
        <v>6139</v>
      </c>
      <c r="G23"/>
      <c r="J23" s="378"/>
      <c r="K23" s="379"/>
      <c r="L23" s="653" t="s">
        <v>78</v>
      </c>
      <c r="M23" s="655"/>
      <c r="N23" s="56">
        <v>69608</v>
      </c>
    </row>
    <row r="24" spans="2:16" ht="16.5" customHeight="1">
      <c r="B24" s="378"/>
      <c r="C24" s="379"/>
      <c r="D24" s="653" t="s">
        <v>25</v>
      </c>
      <c r="E24" s="654"/>
      <c r="F24" s="49">
        <v>1998590</v>
      </c>
      <c r="G24"/>
      <c r="J24" s="675" t="s">
        <v>69</v>
      </c>
      <c r="K24" s="676"/>
      <c r="L24" s="23" t="s">
        <v>66</v>
      </c>
      <c r="M24" s="377"/>
      <c r="N24" s="57">
        <f>SUM(N17:N23)</f>
        <v>607168</v>
      </c>
    </row>
    <row r="25" spans="2:16" ht="16.5" customHeight="1">
      <c r="B25" s="378"/>
      <c r="C25" s="379"/>
      <c r="D25" s="653" t="s">
        <v>28</v>
      </c>
      <c r="E25" s="654"/>
      <c r="F25" s="49">
        <v>858000</v>
      </c>
      <c r="G25"/>
      <c r="J25" s="47"/>
      <c r="L25" s="373" t="s">
        <v>6</v>
      </c>
      <c r="M25" s="376"/>
      <c r="N25" s="49">
        <v>17445</v>
      </c>
    </row>
    <row r="26" spans="2:16" ht="16.5" customHeight="1">
      <c r="B26" s="378"/>
      <c r="C26" s="379"/>
      <c r="D26" s="373" t="s">
        <v>24</v>
      </c>
      <c r="E26" s="374"/>
      <c r="F26" s="49">
        <v>0</v>
      </c>
      <c r="G26"/>
      <c r="J26" s="378"/>
      <c r="K26" s="379"/>
      <c r="L26" s="375" t="s">
        <v>8</v>
      </c>
      <c r="M26" s="7"/>
      <c r="N26" s="53">
        <v>21591</v>
      </c>
    </row>
    <row r="27" spans="2:16" ht="16.5" customHeight="1">
      <c r="B27" s="378"/>
      <c r="C27" s="379"/>
      <c r="D27" s="373" t="s">
        <v>29</v>
      </c>
      <c r="E27" s="374"/>
      <c r="F27" s="49">
        <v>0</v>
      </c>
      <c r="G27"/>
      <c r="J27" s="378"/>
      <c r="K27" s="379"/>
      <c r="L27" s="39" t="s">
        <v>68</v>
      </c>
      <c r="M27" s="7"/>
      <c r="N27" s="53">
        <v>130</v>
      </c>
    </row>
    <row r="28" spans="2:16" ht="16.5" customHeight="1">
      <c r="B28" s="378"/>
      <c r="C28" s="379"/>
      <c r="D28" s="653" t="s">
        <v>31</v>
      </c>
      <c r="E28" s="654"/>
      <c r="F28" s="49">
        <v>241533</v>
      </c>
      <c r="G28"/>
      <c r="J28" s="378"/>
      <c r="K28" s="78"/>
      <c r="L28" s="39" t="s">
        <v>7</v>
      </c>
      <c r="M28" s="7"/>
      <c r="N28" s="53">
        <v>0</v>
      </c>
    </row>
    <row r="29" spans="2:16" ht="16.5" customHeight="1">
      <c r="B29" s="378"/>
      <c r="C29" s="379"/>
      <c r="D29" s="653" t="s">
        <v>32</v>
      </c>
      <c r="E29" s="654"/>
      <c r="F29" s="49">
        <v>392159</v>
      </c>
      <c r="G29"/>
      <c r="J29" s="378"/>
      <c r="K29" s="78"/>
      <c r="L29" s="653" t="s">
        <v>166</v>
      </c>
      <c r="M29" s="655"/>
      <c r="N29" s="53">
        <v>800000</v>
      </c>
    </row>
    <row r="30" spans="2:16" ht="16.5" customHeight="1" thickBot="1">
      <c r="B30" s="668"/>
      <c r="C30" s="669"/>
      <c r="D30" s="373" t="s">
        <v>33</v>
      </c>
      <c r="E30" s="376"/>
      <c r="F30" s="55">
        <v>106149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172786</v>
      </c>
      <c r="G31"/>
      <c r="J31" s="59" t="s">
        <v>53</v>
      </c>
      <c r="K31" s="38"/>
      <c r="L31" s="666" t="s">
        <v>67</v>
      </c>
      <c r="M31" s="667"/>
      <c r="N31" s="58">
        <f>SUM(N25:N30)</f>
        <v>839166</v>
      </c>
    </row>
    <row r="32" spans="2:16" ht="16.5" customHeight="1" thickTop="1" thickBot="1">
      <c r="B32" s="378"/>
      <c r="C32" s="379"/>
      <c r="D32" s="373" t="s">
        <v>35</v>
      </c>
      <c r="E32" s="376"/>
      <c r="F32" s="49">
        <v>320296</v>
      </c>
      <c r="G32" s="10"/>
      <c r="I32" s="303"/>
      <c r="J32" s="712" t="s">
        <v>50</v>
      </c>
      <c r="K32" s="713"/>
      <c r="L32" s="27"/>
      <c r="M32" s="28"/>
      <c r="N32" s="60">
        <f>N24+N31</f>
        <v>1446334</v>
      </c>
    </row>
    <row r="33" spans="2:16" ht="16.5" customHeight="1" thickTop="1" thickBot="1">
      <c r="B33" s="47"/>
      <c r="C33" s="10"/>
      <c r="D33" s="373" t="s">
        <v>36</v>
      </c>
      <c r="E33" s="376"/>
      <c r="F33" s="49">
        <v>202888</v>
      </c>
      <c r="G33"/>
      <c r="J33" s="721"/>
      <c r="K33" s="721"/>
      <c r="L33" s="309"/>
      <c r="M33" s="310"/>
      <c r="N33" s="311">
        <f>N15-N32</f>
        <v>-888807</v>
      </c>
    </row>
    <row r="34" spans="2:16" ht="16.5" customHeight="1">
      <c r="B34" s="378"/>
      <c r="C34" s="379"/>
      <c r="D34" s="373" t="s">
        <v>37</v>
      </c>
      <c r="E34" s="376"/>
      <c r="F34" s="49">
        <v>318385</v>
      </c>
      <c r="G34"/>
      <c r="J34" s="720"/>
      <c r="K34" s="720"/>
      <c r="L34" s="325"/>
      <c r="M34" s="325"/>
      <c r="N34" s="325"/>
    </row>
    <row r="35" spans="2:16" ht="16.5" customHeight="1">
      <c r="B35" s="378"/>
      <c r="C35" s="379"/>
      <c r="D35" s="375" t="s">
        <v>38</v>
      </c>
      <c r="E35" s="7"/>
      <c r="F35" s="53">
        <v>463717</v>
      </c>
      <c r="G35"/>
      <c r="I35" s="371"/>
      <c r="L35" s="326"/>
      <c r="M35" s="326"/>
      <c r="N35" s="326"/>
    </row>
    <row r="36" spans="2:16" ht="16.5" customHeight="1">
      <c r="B36" s="378"/>
      <c r="C36" s="379"/>
      <c r="D36" s="653" t="s">
        <v>39</v>
      </c>
      <c r="E36" s="654"/>
      <c r="F36" s="53">
        <v>563735</v>
      </c>
      <c r="G36" s="11"/>
      <c r="O36" s="711"/>
      <c r="P36" s="711"/>
    </row>
    <row r="37" spans="2:16" ht="16.5" customHeight="1">
      <c r="B37" s="378"/>
      <c r="C37" s="379"/>
      <c r="D37" s="653" t="s">
        <v>40</v>
      </c>
      <c r="E37" s="654"/>
      <c r="F37" s="53">
        <v>303134</v>
      </c>
      <c r="G37"/>
      <c r="J37" s="302" t="s">
        <v>144</v>
      </c>
      <c r="K37" s="302"/>
    </row>
    <row r="38" spans="2:16" ht="16.5" customHeight="1">
      <c r="B38" s="378"/>
      <c r="C38" s="379"/>
      <c r="D38" s="653" t="s">
        <v>95</v>
      </c>
      <c r="E38" s="654"/>
      <c r="F38" s="53">
        <v>28480</v>
      </c>
      <c r="G38"/>
      <c r="H38" s="371"/>
      <c r="L38" s="301"/>
      <c r="M38" s="301"/>
      <c r="N38" s="371"/>
      <c r="O38" s="300"/>
    </row>
    <row r="39" spans="2:16" ht="16.5" customHeight="1">
      <c r="B39" s="378"/>
      <c r="C39" s="379"/>
      <c r="D39" s="375" t="s">
        <v>42</v>
      </c>
      <c r="E39" s="7"/>
      <c r="F39" s="53">
        <v>171756</v>
      </c>
      <c r="G39"/>
      <c r="J39" s="300" t="s">
        <v>148</v>
      </c>
      <c r="K39" s="300"/>
      <c r="O39" s="305">
        <v>217760</v>
      </c>
    </row>
    <row r="40" spans="2:16" ht="16.5" customHeight="1">
      <c r="B40" s="378"/>
      <c r="C40" s="379"/>
      <c r="D40" s="4" t="s">
        <v>43</v>
      </c>
      <c r="E40" s="4"/>
      <c r="F40" s="49">
        <v>98633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378"/>
      <c r="C41" s="379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378"/>
      <c r="C42" s="379"/>
      <c r="D42" s="664" t="s">
        <v>11</v>
      </c>
      <c r="E42" s="665"/>
      <c r="F42" s="66">
        <v>55000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378"/>
      <c r="C43" s="379"/>
      <c r="D43" s="662" t="s">
        <v>12</v>
      </c>
      <c r="E43" s="663"/>
      <c r="F43" s="66">
        <v>-5000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378"/>
      <c r="C44" s="379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378"/>
      <c r="C45" s="379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378"/>
      <c r="C46" s="379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378"/>
      <c r="C47" s="379"/>
      <c r="D47" s="653" t="s">
        <v>171</v>
      </c>
      <c r="E47" s="655"/>
      <c r="F47" s="66">
        <v>100000</v>
      </c>
      <c r="G47"/>
    </row>
    <row r="48" spans="2:16" ht="16.5" customHeight="1" thickBot="1">
      <c r="B48" s="378"/>
      <c r="C48" s="379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26013447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3949294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19:E19"/>
    <mergeCell ref="L19:M19"/>
    <mergeCell ref="D22:E22"/>
    <mergeCell ref="D23:E23"/>
    <mergeCell ref="L23:M23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34" zoomScaleNormal="100" workbookViewId="0">
      <selection activeCell="F43" sqref="F43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80"/>
      <c r="J2" s="1"/>
      <c r="K2" s="1"/>
      <c r="L2" s="1"/>
      <c r="M2" s="1"/>
      <c r="N2" s="1"/>
      <c r="O2" s="380"/>
    </row>
    <row r="3" spans="2:16" ht="15.75" customHeight="1">
      <c r="B3" s="694" t="s">
        <v>179</v>
      </c>
      <c r="C3" s="694"/>
      <c r="D3" s="694"/>
      <c r="E3" s="694"/>
      <c r="F3" s="694"/>
      <c r="G3" s="34"/>
      <c r="H3" s="34"/>
      <c r="J3" s="694" t="s">
        <v>178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83" t="s">
        <v>14</v>
      </c>
      <c r="E7" s="386"/>
      <c r="F7" s="46">
        <v>31952452</v>
      </c>
      <c r="G7"/>
      <c r="J7" s="672" t="s">
        <v>71</v>
      </c>
      <c r="K7" s="673"/>
      <c r="L7" s="383"/>
      <c r="M7" s="386"/>
      <c r="N7" s="46"/>
    </row>
    <row r="8" spans="2:16" ht="16.5" customHeight="1">
      <c r="B8" s="47"/>
      <c r="C8" s="5"/>
      <c r="D8" s="383" t="s">
        <v>13</v>
      </c>
      <c r="E8" s="384"/>
      <c r="F8" s="46">
        <v>876100</v>
      </c>
      <c r="G8"/>
      <c r="J8" s="72"/>
      <c r="K8" s="73"/>
      <c r="L8" s="383" t="s">
        <v>59</v>
      </c>
      <c r="M8" s="386"/>
      <c r="N8" s="46">
        <v>243000</v>
      </c>
    </row>
    <row r="9" spans="2:16" ht="16.5" customHeight="1">
      <c r="B9" s="64"/>
      <c r="C9" s="17"/>
      <c r="D9" s="4" t="s">
        <v>15</v>
      </c>
      <c r="E9" s="384"/>
      <c r="F9" s="53">
        <v>535200</v>
      </c>
      <c r="G9"/>
      <c r="J9" s="701"/>
      <c r="K9" s="702"/>
      <c r="L9" s="32" t="s">
        <v>63</v>
      </c>
      <c r="M9" s="33"/>
      <c r="N9" s="48">
        <f>SUM(N7:N8)</f>
        <v>243000</v>
      </c>
    </row>
    <row r="10" spans="2:16" ht="16.5" customHeight="1">
      <c r="B10" s="692"/>
      <c r="C10" s="693"/>
      <c r="D10" s="20" t="s">
        <v>16</v>
      </c>
      <c r="E10" s="8"/>
      <c r="F10" s="53">
        <v>474175</v>
      </c>
      <c r="G10"/>
      <c r="J10" s="682"/>
      <c r="K10" s="683"/>
      <c r="L10" s="383" t="s">
        <v>60</v>
      </c>
      <c r="M10" s="386"/>
      <c r="N10" s="49">
        <v>229337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135015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33972942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329349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572349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800038</v>
      </c>
      <c r="G17"/>
      <c r="J17" s="690" t="s">
        <v>70</v>
      </c>
      <c r="K17" s="691"/>
      <c r="L17" s="653" t="s">
        <v>76</v>
      </c>
      <c r="M17" s="655"/>
      <c r="N17" s="53">
        <v>390000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34772980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21046107</v>
      </c>
      <c r="G19"/>
      <c r="J19" s="382"/>
      <c r="K19" s="389"/>
      <c r="L19" s="653" t="s">
        <v>9</v>
      </c>
      <c r="M19" s="655"/>
      <c r="N19" s="49">
        <v>41259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259576</v>
      </c>
      <c r="G20"/>
      <c r="J20" s="388"/>
      <c r="K20" s="389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1220197</v>
      </c>
      <c r="G21"/>
      <c r="J21" s="388"/>
      <c r="K21" s="389"/>
      <c r="L21" s="383" t="s">
        <v>10</v>
      </c>
      <c r="M21" s="386"/>
      <c r="N21" s="55">
        <v>30965</v>
      </c>
    </row>
    <row r="22" spans="2:16" ht="16.5" customHeight="1">
      <c r="B22" s="388"/>
      <c r="C22" s="389"/>
      <c r="D22" s="653" t="s">
        <v>22</v>
      </c>
      <c r="E22" s="654"/>
      <c r="F22" s="49">
        <v>511187</v>
      </c>
      <c r="G22"/>
      <c r="J22" s="388"/>
      <c r="K22" s="389"/>
      <c r="L22" s="383" t="s">
        <v>65</v>
      </c>
      <c r="M22" s="386"/>
      <c r="N22" s="55">
        <v>20000</v>
      </c>
    </row>
    <row r="23" spans="2:16" ht="16.5" customHeight="1">
      <c r="B23" s="388"/>
      <c r="C23" s="389"/>
      <c r="D23" s="662" t="s">
        <v>45</v>
      </c>
      <c r="E23" s="674"/>
      <c r="F23" s="66">
        <v>7519</v>
      </c>
      <c r="G23"/>
      <c r="J23" s="388"/>
      <c r="K23" s="389"/>
      <c r="L23" s="653" t="s">
        <v>78</v>
      </c>
      <c r="M23" s="655"/>
      <c r="N23" s="56">
        <v>69608</v>
      </c>
    </row>
    <row r="24" spans="2:16" ht="16.5" customHeight="1">
      <c r="B24" s="388"/>
      <c r="C24" s="389"/>
      <c r="D24" s="653" t="s">
        <v>25</v>
      </c>
      <c r="E24" s="654"/>
      <c r="F24" s="49">
        <v>2337630</v>
      </c>
      <c r="G24"/>
      <c r="J24" s="675" t="s">
        <v>69</v>
      </c>
      <c r="K24" s="676"/>
      <c r="L24" s="23" t="s">
        <v>66</v>
      </c>
      <c r="M24" s="387"/>
      <c r="N24" s="57">
        <f>SUM(N17:N23)</f>
        <v>652532</v>
      </c>
    </row>
    <row r="25" spans="2:16" ht="16.5" customHeight="1">
      <c r="B25" s="388"/>
      <c r="C25" s="389"/>
      <c r="D25" s="653" t="s">
        <v>28</v>
      </c>
      <c r="E25" s="654"/>
      <c r="F25" s="49">
        <v>1173000</v>
      </c>
      <c r="G25"/>
      <c r="J25" s="47"/>
      <c r="L25" s="383" t="s">
        <v>6</v>
      </c>
      <c r="M25" s="386"/>
      <c r="N25" s="49">
        <v>19467</v>
      </c>
    </row>
    <row r="26" spans="2:16" ht="16.5" customHeight="1">
      <c r="B26" s="388"/>
      <c r="C26" s="389"/>
      <c r="D26" s="383" t="s">
        <v>24</v>
      </c>
      <c r="E26" s="384"/>
      <c r="F26" s="49">
        <v>21608</v>
      </c>
      <c r="G26"/>
      <c r="J26" s="388"/>
      <c r="K26" s="389"/>
      <c r="L26" s="385" t="s">
        <v>8</v>
      </c>
      <c r="M26" s="7"/>
      <c r="N26" s="53">
        <v>30591</v>
      </c>
    </row>
    <row r="27" spans="2:16" ht="16.5" customHeight="1">
      <c r="B27" s="388"/>
      <c r="C27" s="389"/>
      <c r="D27" s="383" t="s">
        <v>29</v>
      </c>
      <c r="E27" s="384"/>
      <c r="F27" s="49">
        <v>1000</v>
      </c>
      <c r="G27"/>
      <c r="J27" s="388"/>
      <c r="K27" s="389"/>
      <c r="L27" s="39" t="s">
        <v>68</v>
      </c>
      <c r="M27" s="7"/>
      <c r="N27" s="53">
        <v>130</v>
      </c>
    </row>
    <row r="28" spans="2:16" ht="16.5" customHeight="1">
      <c r="B28" s="388"/>
      <c r="C28" s="389"/>
      <c r="D28" s="653" t="s">
        <v>31</v>
      </c>
      <c r="E28" s="654"/>
      <c r="F28" s="49">
        <v>324722</v>
      </c>
      <c r="G28"/>
      <c r="J28" s="388"/>
      <c r="K28" s="78"/>
      <c r="L28" s="39" t="s">
        <v>7</v>
      </c>
      <c r="M28" s="7"/>
      <c r="N28" s="53">
        <v>0</v>
      </c>
    </row>
    <row r="29" spans="2:16" ht="16.5" customHeight="1">
      <c r="B29" s="388"/>
      <c r="C29" s="389"/>
      <c r="D29" s="653" t="s">
        <v>32</v>
      </c>
      <c r="E29" s="654"/>
      <c r="F29" s="49">
        <v>395308</v>
      </c>
      <c r="G29"/>
      <c r="J29" s="388"/>
      <c r="K29" s="78"/>
      <c r="L29" s="653" t="s">
        <v>166</v>
      </c>
      <c r="M29" s="655"/>
      <c r="N29" s="53">
        <v>800000</v>
      </c>
    </row>
    <row r="30" spans="2:16" ht="16.5" customHeight="1" thickBot="1">
      <c r="B30" s="668"/>
      <c r="C30" s="669"/>
      <c r="D30" s="383" t="s">
        <v>33</v>
      </c>
      <c r="E30" s="386"/>
      <c r="F30" s="55">
        <v>130194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207293</v>
      </c>
      <c r="G31"/>
      <c r="J31" s="59" t="s">
        <v>53</v>
      </c>
      <c r="K31" s="38"/>
      <c r="L31" s="666" t="s">
        <v>67</v>
      </c>
      <c r="M31" s="667"/>
      <c r="N31" s="58">
        <f>SUM(N25:N30)</f>
        <v>850188</v>
      </c>
    </row>
    <row r="32" spans="2:16" ht="16.5" customHeight="1" thickTop="1" thickBot="1">
      <c r="B32" s="388"/>
      <c r="C32" s="389"/>
      <c r="D32" s="383" t="s">
        <v>35</v>
      </c>
      <c r="E32" s="386"/>
      <c r="F32" s="49">
        <v>483822</v>
      </c>
      <c r="G32" s="10"/>
      <c r="I32" s="303"/>
      <c r="J32" s="712" t="s">
        <v>50</v>
      </c>
      <c r="K32" s="713"/>
      <c r="L32" s="27"/>
      <c r="M32" s="28"/>
      <c r="N32" s="60">
        <f>N24+N31</f>
        <v>1502720</v>
      </c>
    </row>
    <row r="33" spans="2:16" ht="16.5" customHeight="1" thickTop="1" thickBot="1">
      <c r="B33" s="47"/>
      <c r="C33" s="10"/>
      <c r="D33" s="383" t="s">
        <v>36</v>
      </c>
      <c r="E33" s="386"/>
      <c r="F33" s="49">
        <v>204998</v>
      </c>
      <c r="G33"/>
      <c r="J33" s="721"/>
      <c r="K33" s="721"/>
      <c r="L33" s="309"/>
      <c r="M33" s="310"/>
      <c r="N33" s="311">
        <f>N15-N32</f>
        <v>-930371</v>
      </c>
    </row>
    <row r="34" spans="2:16" ht="16.5" customHeight="1">
      <c r="B34" s="388"/>
      <c r="C34" s="389"/>
      <c r="D34" s="383" t="s">
        <v>37</v>
      </c>
      <c r="E34" s="386"/>
      <c r="F34" s="49">
        <v>347848</v>
      </c>
      <c r="G34"/>
      <c r="J34" s="720"/>
      <c r="K34" s="720"/>
      <c r="L34" s="325"/>
      <c r="M34" s="325"/>
      <c r="N34" s="325"/>
    </row>
    <row r="35" spans="2:16" ht="16.5" customHeight="1">
      <c r="B35" s="388"/>
      <c r="C35" s="389"/>
      <c r="D35" s="385" t="s">
        <v>38</v>
      </c>
      <c r="E35" s="7"/>
      <c r="F35" s="53">
        <v>541894</v>
      </c>
      <c r="G35"/>
      <c r="I35" s="381"/>
      <c r="L35" s="326"/>
      <c r="M35" s="326"/>
      <c r="N35" s="326"/>
    </row>
    <row r="36" spans="2:16" ht="16.5" customHeight="1">
      <c r="B36" s="388"/>
      <c r="C36" s="389"/>
      <c r="D36" s="653" t="s">
        <v>39</v>
      </c>
      <c r="E36" s="654"/>
      <c r="F36" s="53">
        <v>563735</v>
      </c>
      <c r="G36" s="11"/>
      <c r="O36" s="711"/>
      <c r="P36" s="711"/>
    </row>
    <row r="37" spans="2:16" ht="16.5" customHeight="1">
      <c r="B37" s="388"/>
      <c r="C37" s="389"/>
      <c r="D37" s="653" t="s">
        <v>40</v>
      </c>
      <c r="E37" s="654"/>
      <c r="F37" s="53">
        <v>303134</v>
      </c>
      <c r="G37"/>
      <c r="J37" s="302" t="s">
        <v>144</v>
      </c>
      <c r="K37" s="302"/>
    </row>
    <row r="38" spans="2:16" ht="16.5" customHeight="1">
      <c r="B38" s="388"/>
      <c r="C38" s="389"/>
      <c r="D38" s="653" t="s">
        <v>95</v>
      </c>
      <c r="E38" s="654"/>
      <c r="F38" s="53">
        <v>28480</v>
      </c>
      <c r="G38"/>
      <c r="H38" s="381"/>
      <c r="L38" s="301"/>
      <c r="M38" s="301"/>
      <c r="N38" s="381"/>
      <c r="O38" s="300"/>
    </row>
    <row r="39" spans="2:16" ht="16.5" customHeight="1">
      <c r="B39" s="388"/>
      <c r="C39" s="389"/>
      <c r="D39" s="385" t="s">
        <v>42</v>
      </c>
      <c r="E39" s="7"/>
      <c r="F39" s="53">
        <v>195593</v>
      </c>
      <c r="G39"/>
      <c r="J39" s="300" t="s">
        <v>148</v>
      </c>
      <c r="K39" s="300"/>
      <c r="O39" s="305">
        <v>217760</v>
      </c>
    </row>
    <row r="40" spans="2:16" ht="16.5" customHeight="1">
      <c r="B40" s="388"/>
      <c r="C40" s="389"/>
      <c r="D40" s="4" t="s">
        <v>43</v>
      </c>
      <c r="E40" s="4"/>
      <c r="F40" s="49">
        <v>157457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388"/>
      <c r="C41" s="389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388"/>
      <c r="C42" s="389"/>
      <c r="D42" s="664" t="s">
        <v>11</v>
      </c>
      <c r="E42" s="665"/>
      <c r="F42" s="66">
        <v>92800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388"/>
      <c r="C43" s="389"/>
      <c r="D43" s="662" t="s">
        <v>12</v>
      </c>
      <c r="E43" s="663"/>
      <c r="F43" s="66">
        <v>-5000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388"/>
      <c r="C44" s="389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388"/>
      <c r="C45" s="389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388"/>
      <c r="C46" s="389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388"/>
      <c r="C47" s="389"/>
      <c r="D47" s="653" t="s">
        <v>171</v>
      </c>
      <c r="E47" s="655"/>
      <c r="F47" s="66">
        <v>100000</v>
      </c>
      <c r="G47"/>
    </row>
    <row r="48" spans="2:16" ht="16.5" customHeight="1" thickBot="1">
      <c r="B48" s="388"/>
      <c r="C48" s="389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30659082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4113898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19:E19"/>
    <mergeCell ref="L19:M19"/>
    <mergeCell ref="D22:E22"/>
    <mergeCell ref="D23:E23"/>
    <mergeCell ref="L23:M23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3" zoomScaleNormal="100" workbookViewId="0">
      <selection activeCell="N29" sqref="N2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391"/>
      <c r="J2" s="1"/>
      <c r="K2" s="1"/>
      <c r="L2" s="1"/>
      <c r="M2" s="1"/>
      <c r="N2" s="1"/>
      <c r="O2" s="391"/>
    </row>
    <row r="3" spans="2:16" ht="15.75" customHeight="1">
      <c r="B3" s="694" t="s">
        <v>180</v>
      </c>
      <c r="C3" s="694"/>
      <c r="D3" s="694"/>
      <c r="E3" s="694"/>
      <c r="F3" s="694"/>
      <c r="G3" s="34"/>
      <c r="H3" s="34"/>
      <c r="J3" s="694" t="s">
        <v>181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93" t="s">
        <v>14</v>
      </c>
      <c r="E7" s="394"/>
      <c r="F7" s="46">
        <v>36538367</v>
      </c>
      <c r="G7"/>
      <c r="J7" s="672" t="s">
        <v>71</v>
      </c>
      <c r="K7" s="673"/>
      <c r="L7" s="393"/>
      <c r="M7" s="394"/>
      <c r="N7" s="46"/>
    </row>
    <row r="8" spans="2:16" ht="16.5" customHeight="1">
      <c r="B8" s="47"/>
      <c r="C8" s="5"/>
      <c r="D8" s="393" t="s">
        <v>13</v>
      </c>
      <c r="E8" s="395"/>
      <c r="F8" s="46">
        <v>1205350</v>
      </c>
      <c r="G8"/>
      <c r="J8" s="72"/>
      <c r="K8" s="73"/>
      <c r="L8" s="393" t="s">
        <v>59</v>
      </c>
      <c r="M8" s="394"/>
      <c r="N8" s="46">
        <v>248000</v>
      </c>
    </row>
    <row r="9" spans="2:16" ht="16.5" customHeight="1">
      <c r="B9" s="64"/>
      <c r="C9" s="17"/>
      <c r="D9" s="4" t="s">
        <v>15</v>
      </c>
      <c r="E9" s="395"/>
      <c r="F9" s="53">
        <v>626400</v>
      </c>
      <c r="G9"/>
      <c r="J9" s="701"/>
      <c r="K9" s="702"/>
      <c r="L9" s="32" t="s">
        <v>63</v>
      </c>
      <c r="M9" s="33"/>
      <c r="N9" s="48">
        <f>SUM(N8)</f>
        <v>248000</v>
      </c>
    </row>
    <row r="10" spans="2:16" ht="16.5" customHeight="1">
      <c r="B10" s="692"/>
      <c r="C10" s="693"/>
      <c r="D10" s="20" t="s">
        <v>16</v>
      </c>
      <c r="E10" s="8"/>
      <c r="F10" s="53">
        <v>536250</v>
      </c>
      <c r="G10"/>
      <c r="J10" s="682"/>
      <c r="K10" s="683"/>
      <c r="L10" s="393" t="s">
        <v>60</v>
      </c>
      <c r="M10" s="394"/>
      <c r="N10" s="49">
        <v>376521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224890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39131257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476533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724533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2360481</v>
      </c>
      <c r="G17"/>
      <c r="J17" s="690" t="s">
        <v>70</v>
      </c>
      <c r="K17" s="691"/>
      <c r="L17" s="653" t="s">
        <v>76</v>
      </c>
      <c r="M17" s="655"/>
      <c r="N17" s="53">
        <v>430000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41491738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23910785</v>
      </c>
      <c r="G19"/>
      <c r="J19" s="390"/>
      <c r="K19" s="398"/>
      <c r="L19" s="653" t="s">
        <v>9</v>
      </c>
      <c r="M19" s="655"/>
      <c r="N19" s="49">
        <v>83430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255472</v>
      </c>
      <c r="G20"/>
      <c r="J20" s="397"/>
      <c r="K20" s="398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1397023</v>
      </c>
      <c r="G21"/>
      <c r="J21" s="397"/>
      <c r="K21" s="398"/>
      <c r="L21" s="393" t="s">
        <v>10</v>
      </c>
      <c r="M21" s="394"/>
      <c r="N21" s="55">
        <v>38965</v>
      </c>
    </row>
    <row r="22" spans="2:16" ht="16.5" customHeight="1">
      <c r="B22" s="397"/>
      <c r="C22" s="398"/>
      <c r="D22" s="653" t="s">
        <v>22</v>
      </c>
      <c r="E22" s="654"/>
      <c r="F22" s="49">
        <v>600567</v>
      </c>
      <c r="G22"/>
      <c r="J22" s="397"/>
      <c r="K22" s="398"/>
      <c r="L22" s="393" t="s">
        <v>65</v>
      </c>
      <c r="M22" s="394"/>
      <c r="N22" s="55">
        <v>20000</v>
      </c>
    </row>
    <row r="23" spans="2:16" ht="16.5" customHeight="1">
      <c r="B23" s="397"/>
      <c r="C23" s="398"/>
      <c r="D23" s="662" t="s">
        <v>45</v>
      </c>
      <c r="E23" s="674"/>
      <c r="F23" s="66">
        <v>9415</v>
      </c>
      <c r="G23"/>
      <c r="J23" s="397"/>
      <c r="K23" s="398"/>
      <c r="L23" s="653" t="s">
        <v>78</v>
      </c>
      <c r="M23" s="655"/>
      <c r="N23" s="56">
        <v>69608</v>
      </c>
    </row>
    <row r="24" spans="2:16" ht="16.5" customHeight="1">
      <c r="B24" s="397"/>
      <c r="C24" s="398"/>
      <c r="D24" s="653" t="s">
        <v>25</v>
      </c>
      <c r="E24" s="654"/>
      <c r="F24" s="49">
        <v>2693180</v>
      </c>
      <c r="G24"/>
      <c r="J24" s="675" t="s">
        <v>69</v>
      </c>
      <c r="K24" s="676"/>
      <c r="L24" s="23" t="s">
        <v>66</v>
      </c>
      <c r="M24" s="387"/>
      <c r="N24" s="57">
        <f>SUM(N17:N23)</f>
        <v>742703</v>
      </c>
    </row>
    <row r="25" spans="2:16" ht="16.5" customHeight="1">
      <c r="B25" s="397"/>
      <c r="C25" s="398"/>
      <c r="D25" s="653" t="s">
        <v>28</v>
      </c>
      <c r="E25" s="654"/>
      <c r="F25" s="49">
        <v>1340000</v>
      </c>
      <c r="G25"/>
      <c r="J25" s="47"/>
      <c r="L25" s="393" t="s">
        <v>6</v>
      </c>
      <c r="M25" s="394"/>
      <c r="N25" s="49">
        <v>24340</v>
      </c>
    </row>
    <row r="26" spans="2:16" ht="16.5" customHeight="1">
      <c r="B26" s="397"/>
      <c r="C26" s="398"/>
      <c r="D26" s="393" t="s">
        <v>24</v>
      </c>
      <c r="E26" s="395"/>
      <c r="F26" s="49">
        <v>21608</v>
      </c>
      <c r="G26"/>
      <c r="J26" s="397"/>
      <c r="K26" s="398"/>
      <c r="L26" s="396" t="s">
        <v>8</v>
      </c>
      <c r="M26" s="7"/>
      <c r="N26" s="53">
        <v>30591</v>
      </c>
    </row>
    <row r="27" spans="2:16" ht="16.5" customHeight="1">
      <c r="B27" s="397"/>
      <c r="C27" s="398"/>
      <c r="D27" s="393" t="s">
        <v>29</v>
      </c>
      <c r="E27" s="395"/>
      <c r="F27" s="49">
        <v>1500</v>
      </c>
      <c r="G27"/>
      <c r="J27" s="397"/>
      <c r="K27" s="398"/>
      <c r="L27" s="39" t="s">
        <v>68</v>
      </c>
      <c r="M27" s="7"/>
      <c r="N27" s="53">
        <v>130</v>
      </c>
    </row>
    <row r="28" spans="2:16" ht="16.5" customHeight="1">
      <c r="B28" s="397"/>
      <c r="C28" s="398"/>
      <c r="D28" s="653" t="s">
        <v>31</v>
      </c>
      <c r="E28" s="654"/>
      <c r="F28" s="49">
        <v>374768</v>
      </c>
      <c r="G28"/>
      <c r="J28" s="397"/>
      <c r="K28" s="78"/>
      <c r="L28" s="39" t="s">
        <v>7</v>
      </c>
      <c r="M28" s="7"/>
      <c r="N28" s="53">
        <v>2100</v>
      </c>
    </row>
    <row r="29" spans="2:16" ht="16.5" customHeight="1">
      <c r="B29" s="397"/>
      <c r="C29" s="398"/>
      <c r="D29" s="653" t="s">
        <v>32</v>
      </c>
      <c r="E29" s="654"/>
      <c r="F29" s="49">
        <v>418360</v>
      </c>
      <c r="G29"/>
      <c r="J29" s="397"/>
      <c r="K29" s="78"/>
      <c r="L29" s="653" t="s">
        <v>166</v>
      </c>
      <c r="M29" s="655"/>
      <c r="N29" s="53">
        <v>800000</v>
      </c>
    </row>
    <row r="30" spans="2:16" ht="16.5" customHeight="1" thickBot="1">
      <c r="B30" s="668"/>
      <c r="C30" s="669"/>
      <c r="D30" s="393" t="s">
        <v>33</v>
      </c>
      <c r="E30" s="394"/>
      <c r="F30" s="55">
        <v>140975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1244458</v>
      </c>
      <c r="G31"/>
      <c r="J31" s="59" t="s">
        <v>53</v>
      </c>
      <c r="K31" s="38"/>
      <c r="L31" s="666" t="s">
        <v>67</v>
      </c>
      <c r="M31" s="667"/>
      <c r="N31" s="58">
        <f>SUM(N25:N30)</f>
        <v>857161</v>
      </c>
    </row>
    <row r="32" spans="2:16" ht="16.5" customHeight="1" thickTop="1" thickBot="1">
      <c r="B32" s="397"/>
      <c r="C32" s="398"/>
      <c r="D32" s="393" t="s">
        <v>35</v>
      </c>
      <c r="E32" s="394"/>
      <c r="F32" s="49">
        <v>526758</v>
      </c>
      <c r="G32" s="10"/>
      <c r="I32" s="303"/>
      <c r="J32" s="712" t="s">
        <v>50</v>
      </c>
      <c r="K32" s="713"/>
      <c r="L32" s="27"/>
      <c r="M32" s="28"/>
      <c r="N32" s="60">
        <f>N24+N31</f>
        <v>1599864</v>
      </c>
    </row>
    <row r="33" spans="2:16" ht="16.5" customHeight="1" thickTop="1" thickBot="1">
      <c r="B33" s="47"/>
      <c r="C33" s="10"/>
      <c r="D33" s="393" t="s">
        <v>36</v>
      </c>
      <c r="E33" s="394"/>
      <c r="F33" s="49">
        <v>207206</v>
      </c>
      <c r="G33"/>
      <c r="J33" s="721"/>
      <c r="K33" s="721"/>
      <c r="L33" s="309"/>
      <c r="M33" s="310"/>
      <c r="N33" s="311">
        <f>N15-N32</f>
        <v>-875331</v>
      </c>
    </row>
    <row r="34" spans="2:16" ht="16.5" customHeight="1">
      <c r="B34" s="397"/>
      <c r="C34" s="398"/>
      <c r="D34" s="393" t="s">
        <v>37</v>
      </c>
      <c r="E34" s="394"/>
      <c r="F34" s="49">
        <v>387989</v>
      </c>
      <c r="G34"/>
      <c r="J34" s="720"/>
      <c r="K34" s="720"/>
      <c r="L34" s="325"/>
      <c r="M34" s="325"/>
      <c r="N34" s="325"/>
    </row>
    <row r="35" spans="2:16" ht="16.5" customHeight="1">
      <c r="B35" s="397"/>
      <c r="C35" s="398"/>
      <c r="D35" s="396" t="s">
        <v>38</v>
      </c>
      <c r="E35" s="7"/>
      <c r="F35" s="53">
        <v>631512</v>
      </c>
      <c r="G35"/>
      <c r="I35" s="392"/>
      <c r="L35" s="326"/>
      <c r="M35" s="326"/>
      <c r="N35" s="326"/>
    </row>
    <row r="36" spans="2:16" ht="16.5" customHeight="1">
      <c r="B36" s="397"/>
      <c r="C36" s="398"/>
      <c r="D36" s="653" t="s">
        <v>39</v>
      </c>
      <c r="E36" s="654"/>
      <c r="F36" s="53">
        <v>563735</v>
      </c>
      <c r="G36" s="11"/>
      <c r="O36" s="711"/>
      <c r="P36" s="711"/>
    </row>
    <row r="37" spans="2:16" ht="16.5" customHeight="1">
      <c r="B37" s="397"/>
      <c r="C37" s="398"/>
      <c r="D37" s="653" t="s">
        <v>40</v>
      </c>
      <c r="E37" s="654"/>
      <c r="F37" s="53">
        <v>303134</v>
      </c>
      <c r="G37"/>
      <c r="J37" s="302" t="s">
        <v>144</v>
      </c>
      <c r="K37" s="302"/>
    </row>
    <row r="38" spans="2:16" ht="16.5" customHeight="1">
      <c r="B38" s="397"/>
      <c r="C38" s="398"/>
      <c r="D38" s="653" t="s">
        <v>95</v>
      </c>
      <c r="E38" s="654"/>
      <c r="F38" s="53">
        <v>28480</v>
      </c>
      <c r="G38"/>
      <c r="H38" s="392"/>
      <c r="L38" s="301"/>
      <c r="M38" s="301"/>
      <c r="N38" s="392"/>
      <c r="O38" s="300"/>
    </row>
    <row r="39" spans="2:16" ht="16.5" customHeight="1">
      <c r="B39" s="397"/>
      <c r="C39" s="398"/>
      <c r="D39" s="396" t="s">
        <v>42</v>
      </c>
      <c r="E39" s="7"/>
      <c r="F39" s="53">
        <v>225907</v>
      </c>
      <c r="G39"/>
      <c r="J39" s="300" t="s">
        <v>148</v>
      </c>
      <c r="K39" s="300"/>
      <c r="O39" s="305">
        <v>217760</v>
      </c>
    </row>
    <row r="40" spans="2:16" ht="16.5" customHeight="1">
      <c r="B40" s="397"/>
      <c r="C40" s="398"/>
      <c r="D40" s="4" t="s">
        <v>43</v>
      </c>
      <c r="E40" s="4"/>
      <c r="F40" s="49">
        <v>165607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397"/>
      <c r="C41" s="398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397"/>
      <c r="C42" s="398"/>
      <c r="D42" s="664" t="s">
        <v>11</v>
      </c>
      <c r="E42" s="665"/>
      <c r="F42" s="66">
        <v>92800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397"/>
      <c r="C43" s="398"/>
      <c r="D43" s="662" t="s">
        <v>12</v>
      </c>
      <c r="E43" s="663"/>
      <c r="F43" s="66">
        <v>-23900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397"/>
      <c r="C44" s="398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397"/>
      <c r="C45" s="398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397"/>
      <c r="C46" s="398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397"/>
      <c r="C47" s="398"/>
      <c r="D47" s="653" t="s">
        <v>171</v>
      </c>
      <c r="E47" s="655"/>
      <c r="F47" s="66">
        <v>100000</v>
      </c>
      <c r="G47"/>
    </row>
    <row r="48" spans="2:16" ht="16.5" customHeight="1" thickBot="1">
      <c r="B48" s="397"/>
      <c r="C48" s="398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35626319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5865419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19:E19"/>
    <mergeCell ref="L19:M19"/>
    <mergeCell ref="D22:E22"/>
    <mergeCell ref="D23:E23"/>
    <mergeCell ref="L23:M23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18" zoomScaleNormal="100" workbookViewId="0">
      <selection activeCell="G21" sqref="G21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05"/>
      <c r="J2" s="1"/>
      <c r="K2" s="1"/>
      <c r="L2" s="1"/>
      <c r="M2" s="1"/>
      <c r="N2" s="1"/>
      <c r="O2" s="405"/>
    </row>
    <row r="3" spans="2:16" ht="15.75" customHeight="1">
      <c r="B3" s="694" t="s">
        <v>180</v>
      </c>
      <c r="C3" s="694"/>
      <c r="D3" s="694"/>
      <c r="E3" s="694"/>
      <c r="F3" s="694"/>
      <c r="G3" s="34"/>
      <c r="H3" s="34"/>
      <c r="J3" s="694" t="s">
        <v>181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399" t="s">
        <v>14</v>
      </c>
      <c r="E7" s="401"/>
      <c r="F7" s="46">
        <v>36538367</v>
      </c>
      <c r="G7"/>
      <c r="J7" s="672" t="s">
        <v>71</v>
      </c>
      <c r="K7" s="673"/>
      <c r="L7" s="399"/>
      <c r="M7" s="401"/>
      <c r="N7" s="46"/>
    </row>
    <row r="8" spans="2:16" ht="16.5" customHeight="1">
      <c r="B8" s="47"/>
      <c r="C8" s="5"/>
      <c r="D8" s="399" t="s">
        <v>13</v>
      </c>
      <c r="E8" s="400"/>
      <c r="F8" s="46">
        <v>1205350</v>
      </c>
      <c r="G8"/>
      <c r="J8" s="72"/>
      <c r="K8" s="73"/>
      <c r="L8" s="399" t="s">
        <v>59</v>
      </c>
      <c r="M8" s="401"/>
      <c r="N8" s="46">
        <v>248000</v>
      </c>
    </row>
    <row r="9" spans="2:16" ht="16.5" customHeight="1">
      <c r="B9" s="64"/>
      <c r="C9" s="17"/>
      <c r="D9" s="4" t="s">
        <v>15</v>
      </c>
      <c r="E9" s="400"/>
      <c r="F9" s="53">
        <v>626400</v>
      </c>
      <c r="G9"/>
      <c r="J9" s="701"/>
      <c r="K9" s="702"/>
      <c r="L9" s="32" t="s">
        <v>63</v>
      </c>
      <c r="M9" s="33"/>
      <c r="N9" s="48">
        <f>SUM(N8)</f>
        <v>248000</v>
      </c>
    </row>
    <row r="10" spans="2:16" ht="16.5" customHeight="1">
      <c r="B10" s="692"/>
      <c r="C10" s="693"/>
      <c r="D10" s="20" t="s">
        <v>16</v>
      </c>
      <c r="E10" s="8"/>
      <c r="F10" s="53">
        <v>536250</v>
      </c>
      <c r="G10"/>
      <c r="J10" s="682"/>
      <c r="K10" s="683"/>
      <c r="L10" s="399" t="s">
        <v>60</v>
      </c>
      <c r="M10" s="401"/>
      <c r="N10" s="49">
        <v>376521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224890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39131257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476533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724533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1560481</v>
      </c>
      <c r="G17"/>
      <c r="J17" s="690" t="s">
        <v>70</v>
      </c>
      <c r="K17" s="691"/>
      <c r="L17" s="653" t="s">
        <v>76</v>
      </c>
      <c r="M17" s="655"/>
      <c r="N17" s="53">
        <v>430000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40691738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23910785</v>
      </c>
      <c r="G19"/>
      <c r="J19" s="404"/>
      <c r="K19" s="407"/>
      <c r="L19" s="653" t="s">
        <v>9</v>
      </c>
      <c r="M19" s="655"/>
      <c r="N19" s="49">
        <v>83430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255472</v>
      </c>
      <c r="G20"/>
      <c r="J20" s="402"/>
      <c r="K20" s="407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1397023</v>
      </c>
      <c r="G21"/>
      <c r="J21" s="402"/>
      <c r="K21" s="407"/>
      <c r="L21" s="399" t="s">
        <v>10</v>
      </c>
      <c r="M21" s="401"/>
      <c r="N21" s="55">
        <v>38965</v>
      </c>
    </row>
    <row r="22" spans="2:16" ht="16.5" customHeight="1">
      <c r="B22" s="402"/>
      <c r="C22" s="407"/>
      <c r="D22" s="653" t="s">
        <v>22</v>
      </c>
      <c r="E22" s="654"/>
      <c r="F22" s="49">
        <v>600567</v>
      </c>
      <c r="G22"/>
      <c r="J22" s="402"/>
      <c r="K22" s="407"/>
      <c r="L22" s="399" t="s">
        <v>65</v>
      </c>
      <c r="M22" s="401"/>
      <c r="N22" s="55">
        <v>20000</v>
      </c>
    </row>
    <row r="23" spans="2:16" ht="16.5" customHeight="1">
      <c r="B23" s="402"/>
      <c r="C23" s="407"/>
      <c r="D23" s="662" t="s">
        <v>45</v>
      </c>
      <c r="E23" s="674"/>
      <c r="F23" s="66">
        <v>9415</v>
      </c>
      <c r="G23"/>
      <c r="J23" s="402"/>
      <c r="K23" s="407"/>
      <c r="L23" s="653" t="s">
        <v>78</v>
      </c>
      <c r="M23" s="655"/>
      <c r="N23" s="56">
        <v>69608</v>
      </c>
    </row>
    <row r="24" spans="2:16" ht="16.5" customHeight="1">
      <c r="B24" s="402"/>
      <c r="C24" s="407"/>
      <c r="D24" s="653" t="s">
        <v>25</v>
      </c>
      <c r="E24" s="654"/>
      <c r="F24" s="49">
        <v>2693180</v>
      </c>
      <c r="G24"/>
      <c r="J24" s="675" t="s">
        <v>69</v>
      </c>
      <c r="K24" s="676"/>
      <c r="L24" s="23" t="s">
        <v>66</v>
      </c>
      <c r="M24" s="387"/>
      <c r="N24" s="57">
        <f>SUM(N17:N23)</f>
        <v>742703</v>
      </c>
    </row>
    <row r="25" spans="2:16" ht="16.5" customHeight="1">
      <c r="B25" s="402"/>
      <c r="C25" s="407"/>
      <c r="D25" s="653" t="s">
        <v>28</v>
      </c>
      <c r="E25" s="654"/>
      <c r="F25" s="49">
        <v>1340000</v>
      </c>
      <c r="G25"/>
      <c r="J25" s="47"/>
      <c r="L25" s="399" t="s">
        <v>6</v>
      </c>
      <c r="M25" s="401"/>
      <c r="N25" s="49">
        <v>24340</v>
      </c>
    </row>
    <row r="26" spans="2:16" ht="16.5" customHeight="1">
      <c r="B26" s="402"/>
      <c r="C26" s="407"/>
      <c r="D26" s="399" t="s">
        <v>24</v>
      </c>
      <c r="E26" s="400"/>
      <c r="F26" s="49">
        <v>21608</v>
      </c>
      <c r="G26"/>
      <c r="J26" s="402"/>
      <c r="K26" s="407"/>
      <c r="L26" s="403" t="s">
        <v>8</v>
      </c>
      <c r="M26" s="7"/>
      <c r="N26" s="53">
        <v>30591</v>
      </c>
    </row>
    <row r="27" spans="2:16" ht="16.5" customHeight="1">
      <c r="B27" s="402"/>
      <c r="C27" s="407"/>
      <c r="D27" s="399" t="s">
        <v>29</v>
      </c>
      <c r="E27" s="400"/>
      <c r="F27" s="49">
        <v>1500</v>
      </c>
      <c r="G27"/>
      <c r="J27" s="402"/>
      <c r="K27" s="407"/>
      <c r="L27" s="39" t="s">
        <v>68</v>
      </c>
      <c r="M27" s="7"/>
      <c r="N27" s="53">
        <v>130</v>
      </c>
    </row>
    <row r="28" spans="2:16" ht="16.5" customHeight="1">
      <c r="B28" s="402"/>
      <c r="C28" s="407"/>
      <c r="D28" s="653" t="s">
        <v>31</v>
      </c>
      <c r="E28" s="654"/>
      <c r="F28" s="49">
        <v>374768</v>
      </c>
      <c r="G28"/>
      <c r="J28" s="402"/>
      <c r="K28" s="78"/>
      <c r="L28" s="39" t="s">
        <v>7</v>
      </c>
      <c r="M28" s="7"/>
      <c r="N28" s="53">
        <v>2100</v>
      </c>
    </row>
    <row r="29" spans="2:16" ht="16.5" customHeight="1">
      <c r="B29" s="402"/>
      <c r="C29" s="407"/>
      <c r="D29" s="653" t="s">
        <v>32</v>
      </c>
      <c r="E29" s="654"/>
      <c r="F29" s="49">
        <v>418360</v>
      </c>
      <c r="G29"/>
      <c r="J29" s="402"/>
      <c r="K29" s="78"/>
      <c r="L29" s="653"/>
      <c r="M29" s="655"/>
      <c r="N29" s="53"/>
    </row>
    <row r="30" spans="2:16" ht="16.5" customHeight="1" thickBot="1">
      <c r="B30" s="668"/>
      <c r="C30" s="669"/>
      <c r="D30" s="399" t="s">
        <v>33</v>
      </c>
      <c r="E30" s="401"/>
      <c r="F30" s="55">
        <v>140975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1244458</v>
      </c>
      <c r="G31"/>
      <c r="J31" s="59" t="s">
        <v>53</v>
      </c>
      <c r="K31" s="38"/>
      <c r="L31" s="666" t="s">
        <v>67</v>
      </c>
      <c r="M31" s="667"/>
      <c r="N31" s="58">
        <f>SUM(N25:N30)</f>
        <v>57161</v>
      </c>
    </row>
    <row r="32" spans="2:16" ht="16.5" customHeight="1" thickTop="1" thickBot="1">
      <c r="B32" s="402"/>
      <c r="C32" s="407"/>
      <c r="D32" s="399" t="s">
        <v>35</v>
      </c>
      <c r="E32" s="401"/>
      <c r="F32" s="49">
        <v>526758</v>
      </c>
      <c r="G32" s="10"/>
      <c r="I32" s="303"/>
      <c r="J32" s="712" t="s">
        <v>50</v>
      </c>
      <c r="K32" s="713"/>
      <c r="L32" s="27"/>
      <c r="M32" s="28"/>
      <c r="N32" s="60">
        <f>N24+N31</f>
        <v>799864</v>
      </c>
    </row>
    <row r="33" spans="2:16" ht="16.5" customHeight="1" thickTop="1" thickBot="1">
      <c r="B33" s="47"/>
      <c r="C33" s="10"/>
      <c r="D33" s="399" t="s">
        <v>36</v>
      </c>
      <c r="E33" s="401"/>
      <c r="F33" s="49">
        <v>207206</v>
      </c>
      <c r="G33"/>
      <c r="J33" s="721"/>
      <c r="K33" s="721"/>
      <c r="L33" s="309"/>
      <c r="M33" s="310"/>
      <c r="N33" s="311">
        <f>N15-N32</f>
        <v>-75331</v>
      </c>
    </row>
    <row r="34" spans="2:16" ht="16.5" customHeight="1">
      <c r="B34" s="402"/>
      <c r="C34" s="407"/>
      <c r="D34" s="399" t="s">
        <v>37</v>
      </c>
      <c r="E34" s="401"/>
      <c r="F34" s="49">
        <v>387989</v>
      </c>
      <c r="G34"/>
      <c r="J34" s="720"/>
      <c r="K34" s="720"/>
      <c r="L34" s="325"/>
      <c r="M34" s="325"/>
      <c r="N34" s="325"/>
    </row>
    <row r="35" spans="2:16" ht="16.5" customHeight="1">
      <c r="B35" s="402"/>
      <c r="C35" s="407"/>
      <c r="D35" s="403" t="s">
        <v>38</v>
      </c>
      <c r="E35" s="7"/>
      <c r="F35" s="53">
        <v>631512</v>
      </c>
      <c r="G35"/>
      <c r="I35" s="406"/>
      <c r="L35" s="326"/>
      <c r="M35" s="326"/>
      <c r="N35" s="326"/>
    </row>
    <row r="36" spans="2:16" ht="16.5" customHeight="1">
      <c r="B36" s="402"/>
      <c r="C36" s="407"/>
      <c r="D36" s="653" t="s">
        <v>39</v>
      </c>
      <c r="E36" s="654"/>
      <c r="F36" s="53">
        <v>563735</v>
      </c>
      <c r="G36" s="11"/>
      <c r="O36" s="711"/>
      <c r="P36" s="711"/>
    </row>
    <row r="37" spans="2:16" ht="16.5" customHeight="1">
      <c r="B37" s="402"/>
      <c r="C37" s="407"/>
      <c r="D37" s="653" t="s">
        <v>40</v>
      </c>
      <c r="E37" s="654"/>
      <c r="F37" s="53">
        <v>303134</v>
      </c>
      <c r="G37"/>
      <c r="J37" s="302" t="s">
        <v>144</v>
      </c>
      <c r="K37" s="302"/>
    </row>
    <row r="38" spans="2:16" ht="16.5" customHeight="1">
      <c r="B38" s="402"/>
      <c r="C38" s="407"/>
      <c r="D38" s="653" t="s">
        <v>95</v>
      </c>
      <c r="E38" s="654"/>
      <c r="F38" s="53">
        <v>28480</v>
      </c>
      <c r="G38"/>
      <c r="H38" s="406"/>
      <c r="L38" s="301"/>
      <c r="M38" s="301"/>
      <c r="N38" s="406"/>
      <c r="O38" s="300"/>
    </row>
    <row r="39" spans="2:16" ht="16.5" customHeight="1">
      <c r="B39" s="402"/>
      <c r="C39" s="407"/>
      <c r="D39" s="403" t="s">
        <v>42</v>
      </c>
      <c r="E39" s="7"/>
      <c r="F39" s="53">
        <v>225907</v>
      </c>
      <c r="G39"/>
      <c r="J39" s="300" t="s">
        <v>148</v>
      </c>
      <c r="K39" s="300"/>
      <c r="O39" s="305">
        <v>217760</v>
      </c>
    </row>
    <row r="40" spans="2:16" ht="16.5" customHeight="1">
      <c r="B40" s="402"/>
      <c r="C40" s="407"/>
      <c r="D40" s="4" t="s">
        <v>43</v>
      </c>
      <c r="E40" s="4"/>
      <c r="F40" s="49">
        <v>165607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402"/>
      <c r="C41" s="407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402"/>
      <c r="C42" s="407"/>
      <c r="D42" s="664" t="s">
        <v>11</v>
      </c>
      <c r="E42" s="665"/>
      <c r="F42" s="66">
        <v>92800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402"/>
      <c r="C43" s="407"/>
      <c r="D43" s="662" t="s">
        <v>12</v>
      </c>
      <c r="E43" s="663"/>
      <c r="F43" s="66">
        <v>-23900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402"/>
      <c r="C44" s="407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402"/>
      <c r="C45" s="407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402"/>
      <c r="C46" s="407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402"/>
      <c r="C47" s="407"/>
      <c r="D47" s="653" t="s">
        <v>171</v>
      </c>
      <c r="E47" s="655"/>
      <c r="F47" s="66">
        <v>100000</v>
      </c>
      <c r="G47"/>
    </row>
    <row r="48" spans="2:16" ht="16.5" customHeight="1" thickBot="1">
      <c r="B48" s="402"/>
      <c r="C48" s="407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35626319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5065419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D19:E19"/>
    <mergeCell ref="L19:M19"/>
    <mergeCell ref="D22:E22"/>
    <mergeCell ref="D23:E23"/>
    <mergeCell ref="L23:M23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29" zoomScaleNormal="100" workbookViewId="0">
      <selection activeCell="G34" sqref="G34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14"/>
      <c r="J2" s="1"/>
      <c r="K2" s="1"/>
      <c r="L2" s="1"/>
      <c r="M2" s="1"/>
      <c r="N2" s="1"/>
      <c r="O2" s="414"/>
    </row>
    <row r="3" spans="2:16" ht="15.75" customHeight="1">
      <c r="B3" s="694" t="s">
        <v>182</v>
      </c>
      <c r="C3" s="694"/>
      <c r="D3" s="694"/>
      <c r="E3" s="694"/>
      <c r="F3" s="694"/>
      <c r="G3" s="34"/>
      <c r="H3" s="34"/>
      <c r="J3" s="694" t="s">
        <v>183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08" t="s">
        <v>14</v>
      </c>
      <c r="E7" s="410"/>
      <c r="F7" s="46">
        <v>40797875</v>
      </c>
      <c r="G7"/>
      <c r="J7" s="672" t="s">
        <v>71</v>
      </c>
      <c r="K7" s="673"/>
      <c r="L7" s="408"/>
      <c r="M7" s="410"/>
      <c r="N7" s="46"/>
    </row>
    <row r="8" spans="2:16" ht="16.5" customHeight="1">
      <c r="B8" s="47"/>
      <c r="C8" s="5"/>
      <c r="D8" s="408" t="s">
        <v>13</v>
      </c>
      <c r="E8" s="409"/>
      <c r="F8" s="46">
        <v>1285900</v>
      </c>
      <c r="G8"/>
      <c r="J8" s="72"/>
      <c r="K8" s="73"/>
      <c r="L8" s="408" t="s">
        <v>59</v>
      </c>
      <c r="M8" s="410"/>
      <c r="N8" s="46">
        <v>249000</v>
      </c>
    </row>
    <row r="9" spans="2:16" ht="16.5" customHeight="1">
      <c r="B9" s="64"/>
      <c r="C9" s="17"/>
      <c r="D9" s="4" t="s">
        <v>15</v>
      </c>
      <c r="E9" s="409"/>
      <c r="F9" s="53">
        <v>712800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599950</v>
      </c>
      <c r="G10"/>
      <c r="J10" s="682"/>
      <c r="K10" s="683"/>
      <c r="L10" s="408" t="s">
        <v>60</v>
      </c>
      <c r="M10" s="410"/>
      <c r="N10" s="49">
        <v>388856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374583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43771108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488868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737868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2360481</v>
      </c>
      <c r="G17"/>
      <c r="J17" s="690" t="s">
        <v>70</v>
      </c>
      <c r="K17" s="691"/>
      <c r="L17" s="653" t="s">
        <v>76</v>
      </c>
      <c r="M17" s="655"/>
      <c r="N17" s="53">
        <v>497000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46131589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26690784</v>
      </c>
      <c r="G19"/>
      <c r="J19" s="413"/>
      <c r="K19" s="416"/>
      <c r="L19" s="653" t="s">
        <v>9</v>
      </c>
      <c r="M19" s="655"/>
      <c r="N19" s="49">
        <v>83430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251445</v>
      </c>
      <c r="G20"/>
      <c r="J20" s="411"/>
      <c r="K20" s="416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1226044</v>
      </c>
      <c r="G21"/>
      <c r="J21" s="411"/>
      <c r="K21" s="416"/>
      <c r="L21" s="408" t="s">
        <v>10</v>
      </c>
      <c r="M21" s="410"/>
      <c r="N21" s="55">
        <v>67798</v>
      </c>
    </row>
    <row r="22" spans="2:16" ht="16.5" customHeight="1">
      <c r="B22" s="411"/>
      <c r="C22" s="416"/>
      <c r="D22" s="653" t="s">
        <v>22</v>
      </c>
      <c r="E22" s="654"/>
      <c r="F22" s="49">
        <v>790567</v>
      </c>
      <c r="G22"/>
      <c r="J22" s="411"/>
      <c r="K22" s="416"/>
      <c r="L22" s="408" t="s">
        <v>65</v>
      </c>
      <c r="M22" s="410"/>
      <c r="N22" s="55">
        <v>20000</v>
      </c>
    </row>
    <row r="23" spans="2:16" ht="16.5" customHeight="1">
      <c r="B23" s="411"/>
      <c r="C23" s="416"/>
      <c r="D23" s="662" t="s">
        <v>45</v>
      </c>
      <c r="E23" s="674"/>
      <c r="F23" s="66">
        <v>9815</v>
      </c>
      <c r="G23"/>
      <c r="J23" s="411"/>
      <c r="K23" s="416"/>
      <c r="L23" s="653" t="s">
        <v>78</v>
      </c>
      <c r="M23" s="655"/>
      <c r="N23" s="56">
        <v>69608</v>
      </c>
    </row>
    <row r="24" spans="2:16" ht="16.5" customHeight="1">
      <c r="B24" s="411"/>
      <c r="C24" s="416"/>
      <c r="D24" s="653" t="s">
        <v>25</v>
      </c>
      <c r="E24" s="654"/>
      <c r="F24" s="49">
        <v>3014470</v>
      </c>
      <c r="G24"/>
      <c r="J24" s="675" t="s">
        <v>69</v>
      </c>
      <c r="K24" s="676"/>
      <c r="L24" s="23" t="s">
        <v>66</v>
      </c>
      <c r="M24" s="387"/>
      <c r="N24" s="57">
        <f>SUM(N17:N23)</f>
        <v>838536</v>
      </c>
    </row>
    <row r="25" spans="2:16" ht="16.5" customHeight="1">
      <c r="B25" s="411"/>
      <c r="C25" s="416"/>
      <c r="D25" s="653" t="s">
        <v>28</v>
      </c>
      <c r="E25" s="654"/>
      <c r="F25" s="49">
        <v>1387000</v>
      </c>
      <c r="G25"/>
      <c r="J25" s="47"/>
      <c r="L25" s="408" t="s">
        <v>6</v>
      </c>
      <c r="M25" s="410"/>
      <c r="N25" s="49">
        <v>24340</v>
      </c>
    </row>
    <row r="26" spans="2:16" ht="16.5" customHeight="1">
      <c r="B26" s="411"/>
      <c r="C26" s="416"/>
      <c r="D26" s="408" t="s">
        <v>24</v>
      </c>
      <c r="E26" s="409"/>
      <c r="F26" s="49">
        <v>21608</v>
      </c>
      <c r="G26"/>
      <c r="J26" s="411"/>
      <c r="K26" s="416"/>
      <c r="L26" s="412" t="s">
        <v>8</v>
      </c>
      <c r="M26" s="7"/>
      <c r="N26" s="53">
        <v>31025</v>
      </c>
    </row>
    <row r="27" spans="2:16" ht="16.5" customHeight="1">
      <c r="B27" s="411"/>
      <c r="C27" s="416"/>
      <c r="D27" s="408" t="s">
        <v>29</v>
      </c>
      <c r="E27" s="409"/>
      <c r="F27" s="49">
        <v>35200</v>
      </c>
      <c r="G27"/>
      <c r="J27" s="411"/>
      <c r="K27" s="416"/>
      <c r="L27" s="39" t="s">
        <v>68</v>
      </c>
      <c r="M27" s="7"/>
      <c r="N27" s="53">
        <v>130</v>
      </c>
    </row>
    <row r="28" spans="2:16" ht="16.5" customHeight="1">
      <c r="B28" s="411"/>
      <c r="C28" s="416"/>
      <c r="D28" s="653" t="s">
        <v>31</v>
      </c>
      <c r="E28" s="654"/>
      <c r="F28" s="49">
        <v>381437</v>
      </c>
      <c r="G28"/>
      <c r="J28" s="411"/>
      <c r="K28" s="78"/>
      <c r="L28" s="39" t="s">
        <v>7</v>
      </c>
      <c r="M28" s="7"/>
      <c r="N28" s="53">
        <v>2100</v>
      </c>
    </row>
    <row r="29" spans="2:16" ht="16.5" customHeight="1">
      <c r="B29" s="411"/>
      <c r="C29" s="416"/>
      <c r="D29" s="653" t="s">
        <v>32</v>
      </c>
      <c r="E29" s="654"/>
      <c r="F29" s="49">
        <v>455345</v>
      </c>
      <c r="G29"/>
      <c r="J29" s="411"/>
      <c r="K29" s="78"/>
      <c r="L29" s="653" t="s">
        <v>166</v>
      </c>
      <c r="M29" s="655"/>
      <c r="N29" s="53">
        <v>800000</v>
      </c>
    </row>
    <row r="30" spans="2:16" ht="16.5" customHeight="1" thickBot="1">
      <c r="B30" s="668"/>
      <c r="C30" s="669"/>
      <c r="D30" s="408" t="s">
        <v>33</v>
      </c>
      <c r="E30" s="410"/>
      <c r="F30" s="55">
        <v>159103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1743602</v>
      </c>
      <c r="G31"/>
      <c r="J31" s="59" t="s">
        <v>53</v>
      </c>
      <c r="K31" s="38"/>
      <c r="L31" s="666" t="s">
        <v>67</v>
      </c>
      <c r="M31" s="667"/>
      <c r="N31" s="58">
        <f>SUM(N25:N30)</f>
        <v>857595</v>
      </c>
    </row>
    <row r="32" spans="2:16" ht="16.5" customHeight="1" thickTop="1" thickBot="1">
      <c r="B32" s="411"/>
      <c r="C32" s="416"/>
      <c r="D32" s="408" t="s">
        <v>35</v>
      </c>
      <c r="E32" s="410"/>
      <c r="F32" s="49">
        <v>645834</v>
      </c>
      <c r="G32" s="10"/>
      <c r="I32" s="303"/>
      <c r="J32" s="712" t="s">
        <v>50</v>
      </c>
      <c r="K32" s="713"/>
      <c r="L32" s="27"/>
      <c r="M32" s="28"/>
      <c r="N32" s="60">
        <f>N24+N31</f>
        <v>1696131</v>
      </c>
    </row>
    <row r="33" spans="2:16" ht="16.5" customHeight="1" thickTop="1" thickBot="1">
      <c r="B33" s="47"/>
      <c r="C33" s="10"/>
      <c r="D33" s="408" t="s">
        <v>36</v>
      </c>
      <c r="E33" s="410"/>
      <c r="F33" s="49">
        <v>215786</v>
      </c>
      <c r="G33"/>
      <c r="J33" s="721"/>
      <c r="K33" s="721"/>
      <c r="L33" s="309"/>
      <c r="M33" s="310"/>
      <c r="N33" s="311">
        <f>N15-N32</f>
        <v>-958263</v>
      </c>
    </row>
    <row r="34" spans="2:16" ht="16.5" customHeight="1">
      <c r="B34" s="411"/>
      <c r="C34" s="416"/>
      <c r="D34" s="408" t="s">
        <v>37</v>
      </c>
      <c r="E34" s="410"/>
      <c r="F34" s="49">
        <v>614056</v>
      </c>
      <c r="G34"/>
      <c r="J34" s="720"/>
      <c r="K34" s="720"/>
      <c r="L34" s="325"/>
      <c r="M34" s="325"/>
      <c r="N34" s="325"/>
    </row>
    <row r="35" spans="2:16" ht="16.5" customHeight="1">
      <c r="B35" s="411"/>
      <c r="C35" s="416"/>
      <c r="D35" s="412" t="s">
        <v>38</v>
      </c>
      <c r="E35" s="7"/>
      <c r="F35" s="53">
        <v>703850</v>
      </c>
      <c r="G35"/>
      <c r="I35" s="415"/>
      <c r="L35" s="326"/>
      <c r="M35" s="326"/>
      <c r="N35" s="326"/>
    </row>
    <row r="36" spans="2:16" ht="16.5" customHeight="1">
      <c r="B36" s="411"/>
      <c r="C36" s="416"/>
      <c r="D36" s="653" t="s">
        <v>39</v>
      </c>
      <c r="E36" s="654"/>
      <c r="F36" s="53">
        <v>635405</v>
      </c>
      <c r="G36" s="11"/>
      <c r="O36" s="711"/>
      <c r="P36" s="711"/>
    </row>
    <row r="37" spans="2:16" ht="16.5" customHeight="1">
      <c r="B37" s="411"/>
      <c r="C37" s="416"/>
      <c r="D37" s="653" t="s">
        <v>40</v>
      </c>
      <c r="E37" s="654"/>
      <c r="F37" s="53">
        <v>328834</v>
      </c>
      <c r="G37"/>
      <c r="J37" s="302" t="s">
        <v>144</v>
      </c>
      <c r="K37" s="302"/>
    </row>
    <row r="38" spans="2:16" ht="16.5" customHeight="1">
      <c r="B38" s="411"/>
      <c r="C38" s="416"/>
      <c r="D38" s="653" t="s">
        <v>95</v>
      </c>
      <c r="E38" s="654"/>
      <c r="F38" s="53">
        <v>28480</v>
      </c>
      <c r="G38"/>
      <c r="H38" s="415"/>
      <c r="L38" s="301"/>
      <c r="M38" s="301"/>
      <c r="N38" s="415"/>
      <c r="O38" s="300"/>
    </row>
    <row r="39" spans="2:16" ht="16.5" customHeight="1">
      <c r="B39" s="411"/>
      <c r="C39" s="416"/>
      <c r="D39" s="412" t="s">
        <v>42</v>
      </c>
      <c r="E39" s="7"/>
      <c r="F39" s="53">
        <v>258707</v>
      </c>
      <c r="G39"/>
      <c r="J39" s="300" t="s">
        <v>148</v>
      </c>
      <c r="K39" s="300"/>
      <c r="O39" s="305">
        <v>217760</v>
      </c>
    </row>
    <row r="40" spans="2:16" ht="16.5" customHeight="1">
      <c r="B40" s="411"/>
      <c r="C40" s="416"/>
      <c r="D40" s="4" t="s">
        <v>43</v>
      </c>
      <c r="E40" s="4"/>
      <c r="F40" s="49">
        <v>208000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411"/>
      <c r="C41" s="416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411"/>
      <c r="C42" s="416"/>
      <c r="D42" s="664" t="s">
        <v>11</v>
      </c>
      <c r="E42" s="665"/>
      <c r="F42" s="66">
        <v>92800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411"/>
      <c r="C43" s="416"/>
      <c r="D43" s="662" t="s">
        <v>12</v>
      </c>
      <c r="E43" s="663"/>
      <c r="F43" s="66">
        <v>-23900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411"/>
      <c r="C44" s="416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411"/>
      <c r="C45" s="416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411"/>
      <c r="C46" s="416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411"/>
      <c r="C47" s="416"/>
      <c r="D47" s="653" t="s">
        <v>171</v>
      </c>
      <c r="E47" s="655"/>
      <c r="F47" s="66">
        <v>100000</v>
      </c>
      <c r="G47"/>
    </row>
    <row r="48" spans="2:16" ht="16.5" customHeight="1" thickBot="1">
      <c r="B48" s="411"/>
      <c r="C48" s="416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39983252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6148337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D19:E19"/>
    <mergeCell ref="L19:M19"/>
    <mergeCell ref="D22:E22"/>
    <mergeCell ref="D23:E23"/>
    <mergeCell ref="L23:M23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33" zoomScaleNormal="100" workbookViewId="0">
      <selection activeCell="N30" sqref="N3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23"/>
      <c r="J2" s="1"/>
      <c r="K2" s="1"/>
      <c r="L2" s="1"/>
      <c r="M2" s="1"/>
      <c r="N2" s="1"/>
      <c r="O2" s="423"/>
    </row>
    <row r="3" spans="2:16" ht="15.75" customHeight="1">
      <c r="B3" s="694" t="s">
        <v>182</v>
      </c>
      <c r="C3" s="694"/>
      <c r="D3" s="694"/>
      <c r="E3" s="694"/>
      <c r="F3" s="694"/>
      <c r="G3" s="34"/>
      <c r="H3" s="34"/>
      <c r="J3" s="694" t="s">
        <v>183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17" t="s">
        <v>14</v>
      </c>
      <c r="E7" s="419"/>
      <c r="F7" s="46">
        <v>40797875</v>
      </c>
      <c r="G7"/>
      <c r="J7" s="672" t="s">
        <v>71</v>
      </c>
      <c r="K7" s="673"/>
      <c r="L7" s="417"/>
      <c r="M7" s="419"/>
      <c r="N7" s="46"/>
    </row>
    <row r="8" spans="2:16" ht="16.5" customHeight="1">
      <c r="B8" s="47"/>
      <c r="C8" s="5"/>
      <c r="D8" s="417" t="s">
        <v>13</v>
      </c>
      <c r="E8" s="418"/>
      <c r="F8" s="46">
        <v>1285900</v>
      </c>
      <c r="G8"/>
      <c r="J8" s="72"/>
      <c r="K8" s="73"/>
      <c r="L8" s="417" t="s">
        <v>59</v>
      </c>
      <c r="M8" s="419"/>
      <c r="N8" s="46">
        <v>249000</v>
      </c>
    </row>
    <row r="9" spans="2:16" ht="16.5" customHeight="1">
      <c r="B9" s="64"/>
      <c r="C9" s="17"/>
      <c r="D9" s="4" t="s">
        <v>15</v>
      </c>
      <c r="E9" s="418"/>
      <c r="F9" s="53">
        <v>712800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599950</v>
      </c>
      <c r="G10"/>
      <c r="J10" s="682"/>
      <c r="K10" s="683"/>
      <c r="L10" s="417" t="s">
        <v>60</v>
      </c>
      <c r="M10" s="419"/>
      <c r="N10" s="49">
        <v>388856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374583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43771108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488868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737868</v>
      </c>
    </row>
    <row r="16" spans="2:16" ht="16.5" customHeight="1">
      <c r="B16" s="50"/>
      <c r="C16" s="14"/>
      <c r="D16" s="2" t="s">
        <v>165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1560481</v>
      </c>
      <c r="G17"/>
      <c r="J17" s="690" t="s">
        <v>70</v>
      </c>
      <c r="K17" s="691"/>
      <c r="L17" s="653" t="s">
        <v>76</v>
      </c>
      <c r="M17" s="655"/>
      <c r="N17" s="53">
        <v>497000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45331589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26690784</v>
      </c>
      <c r="G19"/>
      <c r="J19" s="422"/>
      <c r="K19" s="425"/>
      <c r="L19" s="653" t="s">
        <v>9</v>
      </c>
      <c r="M19" s="655"/>
      <c r="N19" s="49">
        <v>83430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251445</v>
      </c>
      <c r="G20"/>
      <c r="J20" s="420"/>
      <c r="K20" s="425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1226044</v>
      </c>
      <c r="G21"/>
      <c r="J21" s="420"/>
      <c r="K21" s="425"/>
      <c r="L21" s="417" t="s">
        <v>10</v>
      </c>
      <c r="M21" s="419"/>
      <c r="N21" s="55">
        <v>67798</v>
      </c>
    </row>
    <row r="22" spans="2:16" ht="16.5" customHeight="1">
      <c r="B22" s="420"/>
      <c r="C22" s="425"/>
      <c r="D22" s="653" t="s">
        <v>22</v>
      </c>
      <c r="E22" s="654"/>
      <c r="F22" s="49">
        <v>790567</v>
      </c>
      <c r="G22"/>
      <c r="J22" s="420"/>
      <c r="K22" s="425"/>
      <c r="L22" s="417" t="s">
        <v>65</v>
      </c>
      <c r="M22" s="419"/>
      <c r="N22" s="55">
        <v>20000</v>
      </c>
    </row>
    <row r="23" spans="2:16" ht="16.5" customHeight="1">
      <c r="B23" s="420"/>
      <c r="C23" s="425"/>
      <c r="D23" s="662" t="s">
        <v>45</v>
      </c>
      <c r="E23" s="674"/>
      <c r="F23" s="66">
        <v>9815</v>
      </c>
      <c r="G23"/>
      <c r="J23" s="420"/>
      <c r="K23" s="425"/>
      <c r="L23" s="653" t="s">
        <v>78</v>
      </c>
      <c r="M23" s="655"/>
      <c r="N23" s="56">
        <v>69608</v>
      </c>
    </row>
    <row r="24" spans="2:16" ht="16.5" customHeight="1">
      <c r="B24" s="420"/>
      <c r="C24" s="425"/>
      <c r="D24" s="653" t="s">
        <v>25</v>
      </c>
      <c r="E24" s="654"/>
      <c r="F24" s="49">
        <v>3014470</v>
      </c>
      <c r="G24"/>
      <c r="J24" s="675" t="s">
        <v>69</v>
      </c>
      <c r="K24" s="676"/>
      <c r="L24" s="23" t="s">
        <v>66</v>
      </c>
      <c r="M24" s="387"/>
      <c r="N24" s="57">
        <f>SUM(N17:N23)</f>
        <v>838536</v>
      </c>
    </row>
    <row r="25" spans="2:16" ht="16.5" customHeight="1">
      <c r="B25" s="420"/>
      <c r="C25" s="425"/>
      <c r="D25" s="653" t="s">
        <v>28</v>
      </c>
      <c r="E25" s="654"/>
      <c r="F25" s="49">
        <v>1387000</v>
      </c>
      <c r="G25"/>
      <c r="J25" s="47"/>
      <c r="L25" s="417" t="s">
        <v>6</v>
      </c>
      <c r="M25" s="419"/>
      <c r="N25" s="49">
        <v>24340</v>
      </c>
    </row>
    <row r="26" spans="2:16" ht="16.5" customHeight="1">
      <c r="B26" s="420"/>
      <c r="C26" s="425"/>
      <c r="D26" s="417" t="s">
        <v>24</v>
      </c>
      <c r="E26" s="418"/>
      <c r="F26" s="49">
        <v>21608</v>
      </c>
      <c r="G26"/>
      <c r="J26" s="420"/>
      <c r="K26" s="425"/>
      <c r="L26" s="421" t="s">
        <v>8</v>
      </c>
      <c r="M26" s="7"/>
      <c r="N26" s="53">
        <v>31025</v>
      </c>
    </row>
    <row r="27" spans="2:16" ht="16.5" customHeight="1">
      <c r="B27" s="420"/>
      <c r="C27" s="425"/>
      <c r="D27" s="417" t="s">
        <v>29</v>
      </c>
      <c r="E27" s="418"/>
      <c r="F27" s="49">
        <v>35200</v>
      </c>
      <c r="G27"/>
      <c r="J27" s="420"/>
      <c r="K27" s="425"/>
      <c r="L27" s="39" t="s">
        <v>68</v>
      </c>
      <c r="M27" s="7"/>
      <c r="N27" s="53">
        <v>130</v>
      </c>
    </row>
    <row r="28" spans="2:16" ht="16.5" customHeight="1">
      <c r="B28" s="420"/>
      <c r="C28" s="425"/>
      <c r="D28" s="653" t="s">
        <v>31</v>
      </c>
      <c r="E28" s="654"/>
      <c r="F28" s="49">
        <v>381437</v>
      </c>
      <c r="G28"/>
      <c r="J28" s="420"/>
      <c r="K28" s="78"/>
      <c r="L28" s="39" t="s">
        <v>7</v>
      </c>
      <c r="M28" s="7"/>
      <c r="N28" s="53">
        <v>2100</v>
      </c>
    </row>
    <row r="29" spans="2:16" ht="16.5" customHeight="1">
      <c r="B29" s="420"/>
      <c r="C29" s="425"/>
      <c r="D29" s="653" t="s">
        <v>32</v>
      </c>
      <c r="E29" s="654"/>
      <c r="F29" s="49">
        <v>455345</v>
      </c>
      <c r="G29"/>
      <c r="J29" s="420"/>
      <c r="K29" s="78"/>
      <c r="L29" s="653" t="s">
        <v>166</v>
      </c>
      <c r="M29" s="655"/>
      <c r="N29" s="53"/>
    </row>
    <row r="30" spans="2:16" ht="16.5" customHeight="1" thickBot="1">
      <c r="B30" s="668"/>
      <c r="C30" s="669"/>
      <c r="D30" s="417" t="s">
        <v>33</v>
      </c>
      <c r="E30" s="419"/>
      <c r="F30" s="55">
        <v>159103</v>
      </c>
      <c r="G30"/>
      <c r="J30" s="47"/>
      <c r="K30" s="75"/>
      <c r="L30" s="653" t="s">
        <v>81</v>
      </c>
      <c r="M30" s="655"/>
      <c r="N30" s="53">
        <v>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1743602</v>
      </c>
      <c r="G31"/>
      <c r="J31" s="59" t="s">
        <v>53</v>
      </c>
      <c r="K31" s="38"/>
      <c r="L31" s="666" t="s">
        <v>67</v>
      </c>
      <c r="M31" s="667"/>
      <c r="N31" s="58">
        <f>SUM(N25:N30)</f>
        <v>57595</v>
      </c>
    </row>
    <row r="32" spans="2:16" ht="16.5" customHeight="1" thickTop="1" thickBot="1">
      <c r="B32" s="420"/>
      <c r="C32" s="425"/>
      <c r="D32" s="417" t="s">
        <v>35</v>
      </c>
      <c r="E32" s="419"/>
      <c r="F32" s="49">
        <v>645834</v>
      </c>
      <c r="G32" s="10"/>
      <c r="I32" s="303"/>
      <c r="J32" s="712" t="s">
        <v>50</v>
      </c>
      <c r="K32" s="713"/>
      <c r="L32" s="27"/>
      <c r="M32" s="28"/>
      <c r="N32" s="60">
        <f>N24+N31</f>
        <v>896131</v>
      </c>
    </row>
    <row r="33" spans="2:16" ht="16.5" customHeight="1" thickTop="1" thickBot="1">
      <c r="B33" s="47"/>
      <c r="C33" s="10"/>
      <c r="D33" s="417" t="s">
        <v>36</v>
      </c>
      <c r="E33" s="419"/>
      <c r="F33" s="49">
        <v>215786</v>
      </c>
      <c r="G33"/>
      <c r="J33" s="721"/>
      <c r="K33" s="721"/>
      <c r="L33" s="309"/>
      <c r="M33" s="310"/>
      <c r="N33" s="311">
        <f>N15-N32</f>
        <v>-158263</v>
      </c>
    </row>
    <row r="34" spans="2:16" ht="16.5" customHeight="1">
      <c r="B34" s="420"/>
      <c r="C34" s="425"/>
      <c r="D34" s="417" t="s">
        <v>37</v>
      </c>
      <c r="E34" s="419"/>
      <c r="F34" s="49">
        <v>614056</v>
      </c>
      <c r="G34"/>
      <c r="J34" s="720"/>
      <c r="K34" s="720"/>
      <c r="L34" s="325"/>
      <c r="M34" s="325"/>
      <c r="N34" s="325"/>
    </row>
    <row r="35" spans="2:16" ht="16.5" customHeight="1">
      <c r="B35" s="420"/>
      <c r="C35" s="425"/>
      <c r="D35" s="421" t="s">
        <v>38</v>
      </c>
      <c r="E35" s="7"/>
      <c r="F35" s="53">
        <v>703850</v>
      </c>
      <c r="G35"/>
      <c r="I35" s="424"/>
      <c r="L35" s="326"/>
      <c r="M35" s="326"/>
      <c r="N35" s="326"/>
    </row>
    <row r="36" spans="2:16" ht="16.5" customHeight="1">
      <c r="B36" s="420"/>
      <c r="C36" s="425"/>
      <c r="D36" s="653" t="s">
        <v>39</v>
      </c>
      <c r="E36" s="654"/>
      <c r="F36" s="53">
        <v>635405</v>
      </c>
      <c r="G36" s="11"/>
      <c r="O36" s="711"/>
      <c r="P36" s="711"/>
    </row>
    <row r="37" spans="2:16" ht="16.5" customHeight="1">
      <c r="B37" s="420"/>
      <c r="C37" s="425"/>
      <c r="D37" s="653" t="s">
        <v>40</v>
      </c>
      <c r="E37" s="654"/>
      <c r="F37" s="53">
        <v>328834</v>
      </c>
      <c r="G37"/>
      <c r="J37" s="302" t="s">
        <v>144</v>
      </c>
      <c r="K37" s="302"/>
    </row>
    <row r="38" spans="2:16" ht="16.5" customHeight="1">
      <c r="B38" s="420"/>
      <c r="C38" s="425"/>
      <c r="D38" s="653" t="s">
        <v>95</v>
      </c>
      <c r="E38" s="654"/>
      <c r="F38" s="53">
        <v>28480</v>
      </c>
      <c r="G38"/>
      <c r="H38" s="424"/>
      <c r="L38" s="301"/>
      <c r="M38" s="301"/>
      <c r="N38" s="424"/>
      <c r="O38" s="300"/>
    </row>
    <row r="39" spans="2:16" ht="16.5" customHeight="1">
      <c r="B39" s="420"/>
      <c r="C39" s="425"/>
      <c r="D39" s="421" t="s">
        <v>42</v>
      </c>
      <c r="E39" s="7"/>
      <c r="F39" s="53">
        <v>258707</v>
      </c>
      <c r="G39"/>
      <c r="J39" s="300" t="s">
        <v>148</v>
      </c>
      <c r="K39" s="300"/>
      <c r="O39" s="305">
        <v>217760</v>
      </c>
    </row>
    <row r="40" spans="2:16" ht="16.5" customHeight="1">
      <c r="B40" s="420"/>
      <c r="C40" s="425"/>
      <c r="D40" s="4" t="s">
        <v>43</v>
      </c>
      <c r="E40" s="4"/>
      <c r="F40" s="49">
        <v>208000</v>
      </c>
      <c r="G40"/>
      <c r="J40" s="304" t="s">
        <v>145</v>
      </c>
      <c r="K40" s="304"/>
      <c r="L40" s="300"/>
      <c r="N40" s="300" t="s">
        <v>150</v>
      </c>
      <c r="O40" s="305">
        <v>1156</v>
      </c>
    </row>
    <row r="41" spans="2:16" ht="16.5" customHeight="1">
      <c r="B41" s="420"/>
      <c r="C41" s="425"/>
      <c r="D41" s="653" t="s">
        <v>124</v>
      </c>
      <c r="E41" s="654"/>
      <c r="F41" s="49">
        <v>3000</v>
      </c>
      <c r="G41"/>
      <c r="J41" s="710" t="s">
        <v>155</v>
      </c>
      <c r="K41" s="710"/>
      <c r="L41" s="305">
        <v>43661</v>
      </c>
      <c r="N41" s="300" t="s">
        <v>151</v>
      </c>
      <c r="O41" s="305">
        <v>74100</v>
      </c>
    </row>
    <row r="42" spans="2:16" ht="16.5" customHeight="1">
      <c r="B42" s="420"/>
      <c r="C42" s="425"/>
      <c r="D42" s="664" t="s">
        <v>11</v>
      </c>
      <c r="E42" s="665"/>
      <c r="F42" s="66">
        <v>92800</v>
      </c>
      <c r="G42"/>
      <c r="J42" s="304" t="s">
        <v>149</v>
      </c>
      <c r="K42" s="304"/>
      <c r="L42" s="305">
        <v>100000</v>
      </c>
      <c r="N42" s="300" t="s">
        <v>152</v>
      </c>
      <c r="O42" s="305">
        <v>97671</v>
      </c>
    </row>
    <row r="43" spans="2:16" ht="16.5" customHeight="1">
      <c r="B43" s="420"/>
      <c r="C43" s="425"/>
      <c r="D43" s="662" t="s">
        <v>12</v>
      </c>
      <c r="E43" s="663"/>
      <c r="F43" s="66">
        <v>-23900</v>
      </c>
      <c r="G43"/>
      <c r="J43" s="709" t="s">
        <v>146</v>
      </c>
      <c r="K43" s="709"/>
      <c r="L43" s="305">
        <v>7490</v>
      </c>
      <c r="N43" s="300" t="s">
        <v>158</v>
      </c>
      <c r="O43" s="305">
        <v>390687</v>
      </c>
    </row>
    <row r="44" spans="2:16" ht="16.5" customHeight="1">
      <c r="B44" s="420"/>
      <c r="C44" s="425"/>
      <c r="D44" s="653" t="s">
        <v>118</v>
      </c>
      <c r="E44" s="654"/>
      <c r="F44" s="49">
        <v>0</v>
      </c>
      <c r="G44"/>
      <c r="J44" s="710" t="s">
        <v>147</v>
      </c>
      <c r="K44" s="710"/>
      <c r="L44" s="305">
        <v>239536</v>
      </c>
      <c r="N44" s="300" t="s">
        <v>153</v>
      </c>
    </row>
    <row r="45" spans="2:16" ht="16.5" customHeight="1">
      <c r="B45" s="420"/>
      <c r="C45" s="425"/>
      <c r="D45" s="653" t="s">
        <v>75</v>
      </c>
      <c r="E45" s="655"/>
      <c r="F45" s="49">
        <v>5980</v>
      </c>
      <c r="G45"/>
      <c r="L45" s="305">
        <v>390687</v>
      </c>
      <c r="N45" s="300" t="s">
        <v>154</v>
      </c>
    </row>
    <row r="46" spans="2:16" ht="16.5" customHeight="1">
      <c r="B46" s="420"/>
      <c r="C46" s="425"/>
      <c r="D46" s="653" t="s">
        <v>160</v>
      </c>
      <c r="E46" s="655"/>
      <c r="F46" s="66">
        <v>0</v>
      </c>
      <c r="G46"/>
      <c r="J46" t="s">
        <v>159</v>
      </c>
    </row>
    <row r="47" spans="2:16" ht="16.5" customHeight="1">
      <c r="B47" s="420"/>
      <c r="C47" s="425"/>
      <c r="D47" s="653" t="s">
        <v>171</v>
      </c>
      <c r="E47" s="655"/>
      <c r="F47" s="66">
        <v>100000</v>
      </c>
      <c r="G47"/>
    </row>
    <row r="48" spans="2:16" ht="16.5" customHeight="1" thickBot="1">
      <c r="B48" s="420"/>
      <c r="C48" s="425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39983252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5348337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4:K24"/>
    <mergeCell ref="D19:E19"/>
    <mergeCell ref="L19:M19"/>
    <mergeCell ref="D22:E22"/>
    <mergeCell ref="D23:E23"/>
    <mergeCell ref="L23:M23"/>
    <mergeCell ref="B30:C30"/>
    <mergeCell ref="L30:M30"/>
    <mergeCell ref="O36:P36"/>
    <mergeCell ref="D38:E38"/>
    <mergeCell ref="D41:E41"/>
    <mergeCell ref="J41:K41"/>
    <mergeCell ref="B31:C31"/>
    <mergeCell ref="D31:E31"/>
    <mergeCell ref="L31:M31"/>
    <mergeCell ref="J32:K32"/>
    <mergeCell ref="J33:K33"/>
    <mergeCell ref="J34:K34"/>
    <mergeCell ref="D36:E36"/>
    <mergeCell ref="D42:E42"/>
    <mergeCell ref="D37:E37"/>
    <mergeCell ref="D43:E43"/>
    <mergeCell ref="J43:K43"/>
    <mergeCell ref="B50:C50"/>
    <mergeCell ref="D44:E44"/>
    <mergeCell ref="J44:K44"/>
    <mergeCell ref="D45:E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16" zoomScaleNormal="100" workbookViewId="0">
      <selection activeCell="F13" sqref="F13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27"/>
      <c r="J2" s="1"/>
      <c r="K2" s="1"/>
      <c r="L2" s="1"/>
      <c r="M2" s="1"/>
      <c r="N2" s="1"/>
      <c r="O2" s="427"/>
    </row>
    <row r="3" spans="2:16" ht="15.75" customHeight="1">
      <c r="B3" s="694" t="s">
        <v>184</v>
      </c>
      <c r="C3" s="694"/>
      <c r="D3" s="694"/>
      <c r="E3" s="694"/>
      <c r="F3" s="694"/>
      <c r="G3" s="34"/>
      <c r="H3" s="34"/>
      <c r="J3" s="694" t="s">
        <v>185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29" t="s">
        <v>14</v>
      </c>
      <c r="E7" s="430"/>
      <c r="F7" s="46">
        <v>44799774</v>
      </c>
      <c r="G7"/>
      <c r="J7" s="672" t="s">
        <v>71</v>
      </c>
      <c r="K7" s="673"/>
      <c r="L7" s="429"/>
      <c r="M7" s="430"/>
      <c r="N7" s="46"/>
    </row>
    <row r="8" spans="2:16" ht="16.5" customHeight="1">
      <c r="B8" s="47"/>
      <c r="C8" s="5"/>
      <c r="D8" s="429" t="s">
        <v>13</v>
      </c>
      <c r="E8" s="431"/>
      <c r="F8" s="46">
        <v>1356700</v>
      </c>
      <c r="G8"/>
      <c r="J8" s="72"/>
      <c r="K8" s="73"/>
      <c r="L8" s="429" t="s">
        <v>59</v>
      </c>
      <c r="M8" s="430"/>
      <c r="N8" s="46">
        <v>249000</v>
      </c>
    </row>
    <row r="9" spans="2:16" ht="16.5" customHeight="1">
      <c r="B9" s="64"/>
      <c r="C9" s="17"/>
      <c r="D9" s="4" t="s">
        <v>15</v>
      </c>
      <c r="E9" s="431"/>
      <c r="F9" s="53">
        <v>787200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658937</v>
      </c>
      <c r="G10"/>
      <c r="J10" s="682"/>
      <c r="K10" s="683"/>
      <c r="L10" s="429" t="s">
        <v>60</v>
      </c>
      <c r="M10" s="430"/>
      <c r="N10" s="49">
        <v>403856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515840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48118451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503868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752868</v>
      </c>
    </row>
    <row r="16" spans="2:16" ht="16.5" customHeight="1">
      <c r="B16" s="50"/>
      <c r="C16" s="14"/>
      <c r="D16" s="2" t="s">
        <v>165</v>
      </c>
      <c r="E16" s="76"/>
      <c r="F16" s="77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2360481</v>
      </c>
      <c r="G17"/>
      <c r="J17" s="690" t="s">
        <v>70</v>
      </c>
      <c r="K17" s="691"/>
      <c r="L17" s="653" t="s">
        <v>76</v>
      </c>
      <c r="M17" s="655"/>
      <c r="N17" s="53">
        <v>557000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50478932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30203447</v>
      </c>
      <c r="G19"/>
      <c r="J19" s="426"/>
      <c r="K19" s="434"/>
      <c r="L19" s="653" t="s">
        <v>9</v>
      </c>
      <c r="M19" s="655"/>
      <c r="N19" s="49">
        <v>88238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246326</v>
      </c>
      <c r="G20"/>
      <c r="J20" s="433"/>
      <c r="K20" s="434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1698893</v>
      </c>
      <c r="G21"/>
      <c r="J21" s="433"/>
      <c r="K21" s="434"/>
      <c r="L21" s="429" t="s">
        <v>10</v>
      </c>
      <c r="M21" s="430"/>
      <c r="N21" s="55">
        <v>67798</v>
      </c>
    </row>
    <row r="22" spans="2:16" ht="16.5" customHeight="1">
      <c r="B22" s="433"/>
      <c r="C22" s="434"/>
      <c r="D22" s="653" t="s">
        <v>22</v>
      </c>
      <c r="E22" s="654"/>
      <c r="F22" s="49">
        <v>912711</v>
      </c>
      <c r="G22"/>
      <c r="J22" s="433"/>
      <c r="K22" s="434"/>
      <c r="L22" s="429" t="s">
        <v>65</v>
      </c>
      <c r="M22" s="430"/>
      <c r="N22" s="55">
        <v>20000</v>
      </c>
    </row>
    <row r="23" spans="2:16" ht="16.5" customHeight="1">
      <c r="B23" s="433"/>
      <c r="C23" s="434"/>
      <c r="D23" s="662" t="s">
        <v>45</v>
      </c>
      <c r="E23" s="674"/>
      <c r="F23" s="66">
        <v>11215</v>
      </c>
      <c r="G23"/>
      <c r="J23" s="435"/>
      <c r="K23" s="436"/>
      <c r="L23" s="653" t="s">
        <v>78</v>
      </c>
      <c r="M23" s="655"/>
      <c r="N23" s="56">
        <v>69608</v>
      </c>
    </row>
    <row r="24" spans="2:16" ht="16.5" customHeight="1">
      <c r="B24" s="433"/>
      <c r="C24" s="434"/>
      <c r="D24" s="653" t="s">
        <v>25</v>
      </c>
      <c r="E24" s="654"/>
      <c r="F24" s="49">
        <v>3333360</v>
      </c>
      <c r="G24"/>
      <c r="J24" s="433"/>
      <c r="K24" s="434"/>
      <c r="L24" s="23" t="s">
        <v>66</v>
      </c>
      <c r="M24" s="387"/>
      <c r="N24" s="57">
        <f>SUM(N17:N23)</f>
        <v>903344</v>
      </c>
    </row>
    <row r="25" spans="2:16" ht="16.5" customHeight="1">
      <c r="B25" s="433"/>
      <c r="C25" s="434"/>
      <c r="D25" s="653" t="s">
        <v>28</v>
      </c>
      <c r="E25" s="654"/>
      <c r="F25" s="49">
        <v>1674000</v>
      </c>
      <c r="G25"/>
      <c r="J25" s="675" t="s">
        <v>69</v>
      </c>
      <c r="K25" s="676"/>
      <c r="L25" s="429" t="s">
        <v>6</v>
      </c>
      <c r="M25" s="430"/>
      <c r="N25" s="49">
        <v>28842</v>
      </c>
    </row>
    <row r="26" spans="2:16" ht="16.5" customHeight="1">
      <c r="B26" s="433"/>
      <c r="C26" s="434"/>
      <c r="D26" s="429" t="s">
        <v>24</v>
      </c>
      <c r="E26" s="431"/>
      <c r="F26" s="49">
        <v>21608</v>
      </c>
      <c r="G26"/>
      <c r="J26" s="47"/>
      <c r="L26" s="432" t="s">
        <v>8</v>
      </c>
      <c r="M26" s="7"/>
      <c r="N26" s="53">
        <v>31025</v>
      </c>
    </row>
    <row r="27" spans="2:16" ht="16.5" customHeight="1">
      <c r="B27" s="433"/>
      <c r="C27" s="434"/>
      <c r="D27" s="429" t="s">
        <v>29</v>
      </c>
      <c r="E27" s="431"/>
      <c r="F27" s="49">
        <v>35200</v>
      </c>
      <c r="G27"/>
      <c r="J27" s="433"/>
      <c r="K27" s="434"/>
      <c r="L27" s="39" t="s">
        <v>68</v>
      </c>
      <c r="M27" s="7"/>
      <c r="N27" s="53">
        <v>130</v>
      </c>
    </row>
    <row r="28" spans="2:16" ht="16.5" customHeight="1">
      <c r="B28" s="433"/>
      <c r="C28" s="434"/>
      <c r="D28" s="653" t="s">
        <v>31</v>
      </c>
      <c r="E28" s="654"/>
      <c r="F28" s="49">
        <v>465274</v>
      </c>
      <c r="G28"/>
      <c r="J28" s="433"/>
      <c r="K28" s="434"/>
      <c r="L28" s="39" t="s">
        <v>7</v>
      </c>
      <c r="M28" s="7"/>
      <c r="N28" s="53">
        <v>2100</v>
      </c>
    </row>
    <row r="29" spans="2:16" ht="16.5" customHeight="1">
      <c r="B29" s="433"/>
      <c r="C29" s="434"/>
      <c r="D29" s="653" t="s">
        <v>32</v>
      </c>
      <c r="E29" s="654"/>
      <c r="F29" s="49">
        <v>469918</v>
      </c>
      <c r="G29"/>
      <c r="J29" s="433"/>
      <c r="K29" s="78"/>
      <c r="L29" s="653" t="s">
        <v>166</v>
      </c>
      <c r="M29" s="655"/>
      <c r="N29" s="53">
        <v>800000</v>
      </c>
    </row>
    <row r="30" spans="2:16" ht="16.5" customHeight="1">
      <c r="B30" s="668"/>
      <c r="C30" s="669"/>
      <c r="D30" s="429" t="s">
        <v>33</v>
      </c>
      <c r="E30" s="430"/>
      <c r="F30" s="55">
        <v>177152</v>
      </c>
      <c r="G30"/>
      <c r="J30" s="433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1771562</v>
      </c>
      <c r="G31"/>
      <c r="J31" s="47"/>
      <c r="K31" s="75"/>
      <c r="L31" s="666" t="s">
        <v>67</v>
      </c>
      <c r="M31" s="667"/>
      <c r="N31" s="58">
        <f>SUM(N25:N30)</f>
        <v>862097</v>
      </c>
    </row>
    <row r="32" spans="2:16" ht="16.5" customHeight="1" thickTop="1" thickBot="1">
      <c r="B32" s="433"/>
      <c r="C32" s="434"/>
      <c r="D32" s="429" t="s">
        <v>35</v>
      </c>
      <c r="E32" s="430"/>
      <c r="F32" s="49">
        <v>710475</v>
      </c>
      <c r="G32" s="10"/>
      <c r="I32" s="303"/>
      <c r="J32" s="59" t="s">
        <v>53</v>
      </c>
      <c r="K32" s="38"/>
      <c r="L32" s="27"/>
      <c r="M32" s="28"/>
      <c r="N32" s="60">
        <f>N24+N31</f>
        <v>1765441</v>
      </c>
    </row>
    <row r="33" spans="2:16" ht="16.5" customHeight="1" thickTop="1" thickBot="1">
      <c r="B33" s="47"/>
      <c r="C33" s="10"/>
      <c r="D33" s="429" t="s">
        <v>36</v>
      </c>
      <c r="E33" s="430"/>
      <c r="F33" s="49">
        <v>224376</v>
      </c>
      <c r="G33"/>
      <c r="J33" s="712" t="s">
        <v>50</v>
      </c>
      <c r="K33" s="713"/>
      <c r="L33" s="309"/>
      <c r="M33" s="310"/>
      <c r="N33" s="311">
        <f>N15-N32</f>
        <v>-1012573</v>
      </c>
    </row>
    <row r="34" spans="2:16" ht="16.5" customHeight="1">
      <c r="B34" s="433"/>
      <c r="C34" s="434"/>
      <c r="D34" s="429" t="s">
        <v>37</v>
      </c>
      <c r="E34" s="430"/>
      <c r="F34" s="49">
        <v>684460</v>
      </c>
      <c r="G34"/>
      <c r="J34" s="721"/>
      <c r="K34" s="721"/>
      <c r="L34" s="325"/>
      <c r="M34" s="325"/>
      <c r="N34" s="325"/>
    </row>
    <row r="35" spans="2:16" ht="16.5" customHeight="1">
      <c r="B35" s="433"/>
      <c r="C35" s="434"/>
      <c r="D35" s="432" t="s">
        <v>38</v>
      </c>
      <c r="E35" s="7"/>
      <c r="F35" s="53">
        <v>776188</v>
      </c>
      <c r="G35"/>
      <c r="I35" s="428"/>
      <c r="J35" s="720"/>
      <c r="K35" s="720"/>
      <c r="L35" s="326"/>
      <c r="M35" s="326"/>
      <c r="N35" s="326"/>
    </row>
    <row r="36" spans="2:16" ht="16.5" customHeight="1">
      <c r="B36" s="433"/>
      <c r="C36" s="434"/>
      <c r="D36" s="653" t="s">
        <v>39</v>
      </c>
      <c r="E36" s="654"/>
      <c r="F36" s="53">
        <v>661235</v>
      </c>
      <c r="G36" s="11"/>
      <c r="O36" s="711"/>
      <c r="P36" s="711"/>
    </row>
    <row r="37" spans="2:16" ht="16.5" customHeight="1">
      <c r="B37" s="433"/>
      <c r="C37" s="434"/>
      <c r="D37" s="653" t="s">
        <v>40</v>
      </c>
      <c r="E37" s="654"/>
      <c r="F37" s="53">
        <v>353134</v>
      </c>
      <c r="G37"/>
    </row>
    <row r="38" spans="2:16" ht="16.5" customHeight="1">
      <c r="B38" s="433"/>
      <c r="C38" s="434"/>
      <c r="D38" s="653" t="s">
        <v>95</v>
      </c>
      <c r="E38" s="654"/>
      <c r="F38" s="53">
        <v>36160</v>
      </c>
      <c r="G38"/>
      <c r="H38" s="428"/>
      <c r="J38" s="302" t="s">
        <v>144</v>
      </c>
      <c r="K38" s="302"/>
      <c r="L38" s="301"/>
      <c r="M38" s="301"/>
      <c r="N38" s="428"/>
      <c r="O38" s="300"/>
    </row>
    <row r="39" spans="2:16" ht="16.5" customHeight="1">
      <c r="B39" s="433"/>
      <c r="C39" s="434"/>
      <c r="D39" s="432" t="s">
        <v>42</v>
      </c>
      <c r="E39" s="7"/>
      <c r="F39" s="53">
        <v>269937</v>
      </c>
      <c r="G39"/>
      <c r="O39" s="305">
        <v>217760</v>
      </c>
    </row>
    <row r="40" spans="2:16" ht="16.5" customHeight="1">
      <c r="B40" s="433"/>
      <c r="C40" s="434"/>
      <c r="D40" s="4" t="s">
        <v>43</v>
      </c>
      <c r="E40" s="4"/>
      <c r="F40" s="49">
        <v>210700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33"/>
      <c r="C41" s="434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33"/>
      <c r="C42" s="434"/>
      <c r="D42" s="664" t="s">
        <v>11</v>
      </c>
      <c r="E42" s="665"/>
      <c r="F42" s="66">
        <v>92800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33"/>
      <c r="C43" s="434"/>
      <c r="D43" s="662" t="s">
        <v>12</v>
      </c>
      <c r="E43" s="663"/>
      <c r="F43" s="66">
        <v>-23900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33"/>
      <c r="C44" s="434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33"/>
      <c r="C45" s="434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33"/>
      <c r="C46" s="434"/>
      <c r="D46" s="653" t="s">
        <v>160</v>
      </c>
      <c r="E46" s="655"/>
      <c r="F46" s="66">
        <v>0</v>
      </c>
      <c r="G46"/>
    </row>
    <row r="47" spans="2:16" ht="16.5" customHeight="1">
      <c r="B47" s="433"/>
      <c r="C47" s="434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33"/>
      <c r="C48" s="434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45125211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5353721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50:C50"/>
    <mergeCell ref="D44:E44"/>
    <mergeCell ref="J45:K45"/>
    <mergeCell ref="D45:E45"/>
    <mergeCell ref="D46:E46"/>
    <mergeCell ref="D47:E47"/>
    <mergeCell ref="D48:E48"/>
    <mergeCell ref="J42:K42"/>
    <mergeCell ref="D42:E42"/>
    <mergeCell ref="D37:E37"/>
    <mergeCell ref="D43:E43"/>
    <mergeCell ref="J44:K44"/>
    <mergeCell ref="B30:C30"/>
    <mergeCell ref="L30:M30"/>
    <mergeCell ref="O36:P36"/>
    <mergeCell ref="D38:E38"/>
    <mergeCell ref="D41:E41"/>
    <mergeCell ref="B31:C31"/>
    <mergeCell ref="D31:E31"/>
    <mergeCell ref="L31:M31"/>
    <mergeCell ref="J33:K33"/>
    <mergeCell ref="J34:K34"/>
    <mergeCell ref="J35:K35"/>
    <mergeCell ref="D36:E36"/>
    <mergeCell ref="D19:E19"/>
    <mergeCell ref="L19:M19"/>
    <mergeCell ref="D22:E22"/>
    <mergeCell ref="D23:E23"/>
    <mergeCell ref="L23:M23"/>
    <mergeCell ref="D28:E28"/>
    <mergeCell ref="D29:E29"/>
    <mergeCell ref="L29:M29"/>
    <mergeCell ref="B20:C20"/>
    <mergeCell ref="D20:E20"/>
    <mergeCell ref="L20:M20"/>
    <mergeCell ref="B21:C21"/>
    <mergeCell ref="D21:E21"/>
    <mergeCell ref="D25:E25"/>
    <mergeCell ref="D24:E24"/>
    <mergeCell ref="J25:K25"/>
    <mergeCell ref="B18:C18"/>
    <mergeCell ref="L18:M18"/>
    <mergeCell ref="D11:E11"/>
    <mergeCell ref="L11:M11"/>
    <mergeCell ref="D12:E12"/>
    <mergeCell ref="L12:M12"/>
    <mergeCell ref="L13:M13"/>
    <mergeCell ref="B14:C14"/>
    <mergeCell ref="L14:M14"/>
    <mergeCell ref="D15:E15"/>
    <mergeCell ref="J15:K15"/>
    <mergeCell ref="L16:M16"/>
    <mergeCell ref="J17:K17"/>
    <mergeCell ref="L17:M17"/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13" zoomScaleNormal="100" workbookViewId="0">
      <selection activeCell="L24" sqref="L24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38"/>
      <c r="J2" s="1"/>
      <c r="K2" s="1"/>
      <c r="L2" s="1"/>
      <c r="M2" s="1"/>
      <c r="N2" s="1"/>
      <c r="O2" s="438"/>
    </row>
    <row r="3" spans="2:16" ht="15.75" customHeight="1">
      <c r="B3" s="694" t="s">
        <v>184</v>
      </c>
      <c r="C3" s="694"/>
      <c r="D3" s="694"/>
      <c r="E3" s="694"/>
      <c r="F3" s="694"/>
      <c r="G3" s="34"/>
      <c r="H3" s="34"/>
      <c r="J3" s="694" t="s">
        <v>185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40" t="s">
        <v>14</v>
      </c>
      <c r="E7" s="441"/>
      <c r="F7" s="46">
        <v>44799774</v>
      </c>
      <c r="G7"/>
      <c r="J7" s="672" t="s">
        <v>71</v>
      </c>
      <c r="K7" s="673"/>
      <c r="L7" s="440"/>
      <c r="M7" s="441"/>
      <c r="N7" s="46"/>
    </row>
    <row r="8" spans="2:16" ht="16.5" customHeight="1">
      <c r="B8" s="47"/>
      <c r="C8" s="5"/>
      <c r="D8" s="440" t="s">
        <v>13</v>
      </c>
      <c r="E8" s="442"/>
      <c r="F8" s="46">
        <v>1356700</v>
      </c>
      <c r="G8"/>
      <c r="J8" s="72"/>
      <c r="K8" s="73"/>
      <c r="L8" s="440" t="s">
        <v>59</v>
      </c>
      <c r="M8" s="441"/>
      <c r="N8" s="46">
        <v>249000</v>
      </c>
    </row>
    <row r="9" spans="2:16" ht="16.5" customHeight="1">
      <c r="B9" s="64"/>
      <c r="C9" s="17"/>
      <c r="D9" s="4" t="s">
        <v>15</v>
      </c>
      <c r="E9" s="442"/>
      <c r="F9" s="53">
        <v>787200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658937</v>
      </c>
      <c r="G10"/>
      <c r="J10" s="682"/>
      <c r="K10" s="683"/>
      <c r="L10" s="440" t="s">
        <v>60</v>
      </c>
      <c r="M10" s="441"/>
      <c r="N10" s="49">
        <v>403856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515840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48118451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503868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752868</v>
      </c>
    </row>
    <row r="16" spans="2:16" ht="16.5" customHeight="1">
      <c r="B16" s="50"/>
      <c r="C16" s="14"/>
      <c r="D16" s="2" t="s">
        <v>165</v>
      </c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1560481</v>
      </c>
      <c r="G17"/>
      <c r="J17" s="690" t="s">
        <v>70</v>
      </c>
      <c r="K17" s="691"/>
      <c r="L17" s="653" t="s">
        <v>76</v>
      </c>
      <c r="M17" s="655"/>
      <c r="N17" s="53">
        <v>557000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49678932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30203447</v>
      </c>
      <c r="G19"/>
      <c r="J19" s="437"/>
      <c r="K19" s="445"/>
      <c r="L19" s="653" t="s">
        <v>9</v>
      </c>
      <c r="M19" s="655"/>
      <c r="N19" s="49">
        <v>88238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246326</v>
      </c>
      <c r="G20"/>
      <c r="J20" s="444"/>
      <c r="K20" s="445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1698893</v>
      </c>
      <c r="G21"/>
      <c r="J21" s="444"/>
      <c r="K21" s="445"/>
      <c r="L21" s="440" t="s">
        <v>10</v>
      </c>
      <c r="M21" s="441"/>
      <c r="N21" s="55">
        <v>67798</v>
      </c>
    </row>
    <row r="22" spans="2:16" ht="16.5" customHeight="1">
      <c r="B22" s="444"/>
      <c r="C22" s="445"/>
      <c r="D22" s="653" t="s">
        <v>22</v>
      </c>
      <c r="E22" s="654"/>
      <c r="F22" s="49">
        <v>912711</v>
      </c>
      <c r="G22"/>
      <c r="J22" s="444"/>
      <c r="K22" s="445"/>
      <c r="L22" s="440" t="s">
        <v>65</v>
      </c>
      <c r="M22" s="441"/>
      <c r="N22" s="55">
        <v>20000</v>
      </c>
    </row>
    <row r="23" spans="2:16" ht="16.5" customHeight="1">
      <c r="B23" s="444"/>
      <c r="C23" s="445"/>
      <c r="D23" s="662" t="s">
        <v>45</v>
      </c>
      <c r="E23" s="674"/>
      <c r="F23" s="66">
        <v>11215</v>
      </c>
      <c r="G23"/>
      <c r="J23" s="444"/>
      <c r="K23" s="445"/>
      <c r="L23" s="653" t="s">
        <v>78</v>
      </c>
      <c r="M23" s="655"/>
      <c r="N23" s="56">
        <v>69608</v>
      </c>
    </row>
    <row r="24" spans="2:16" ht="16.5" customHeight="1">
      <c r="B24" s="444"/>
      <c r="C24" s="445"/>
      <c r="D24" s="653" t="s">
        <v>25</v>
      </c>
      <c r="E24" s="654"/>
      <c r="F24" s="49">
        <v>3333360</v>
      </c>
      <c r="G24"/>
      <c r="J24" s="444"/>
      <c r="K24" s="445"/>
      <c r="L24" s="23" t="s">
        <v>66</v>
      </c>
      <c r="M24" s="387"/>
      <c r="N24" s="57">
        <f>SUM(N17:N23)</f>
        <v>903344</v>
      </c>
    </row>
    <row r="25" spans="2:16" ht="16.5" customHeight="1">
      <c r="B25" s="444"/>
      <c r="C25" s="445"/>
      <c r="D25" s="653" t="s">
        <v>28</v>
      </c>
      <c r="E25" s="654"/>
      <c r="F25" s="49">
        <v>1674000</v>
      </c>
      <c r="G25"/>
      <c r="J25" s="675" t="s">
        <v>69</v>
      </c>
      <c r="K25" s="676"/>
      <c r="L25" s="440" t="s">
        <v>6</v>
      </c>
      <c r="M25" s="441"/>
      <c r="N25" s="49">
        <v>28842</v>
      </c>
    </row>
    <row r="26" spans="2:16" ht="16.5" customHeight="1">
      <c r="B26" s="444"/>
      <c r="C26" s="445"/>
      <c r="D26" s="440" t="s">
        <v>24</v>
      </c>
      <c r="E26" s="442"/>
      <c r="F26" s="49">
        <v>21608</v>
      </c>
      <c r="G26"/>
      <c r="J26" s="47"/>
      <c r="L26" s="443" t="s">
        <v>8</v>
      </c>
      <c r="M26" s="7"/>
      <c r="N26" s="53">
        <v>31025</v>
      </c>
    </row>
    <row r="27" spans="2:16" ht="16.5" customHeight="1">
      <c r="B27" s="444"/>
      <c r="C27" s="445"/>
      <c r="D27" s="440" t="s">
        <v>29</v>
      </c>
      <c r="E27" s="442"/>
      <c r="F27" s="49">
        <v>35200</v>
      </c>
      <c r="G27"/>
      <c r="J27" s="444"/>
      <c r="K27" s="445"/>
      <c r="L27" s="39" t="s">
        <v>68</v>
      </c>
      <c r="M27" s="7"/>
      <c r="N27" s="53">
        <v>130</v>
      </c>
    </row>
    <row r="28" spans="2:16" ht="16.5" customHeight="1">
      <c r="B28" s="444"/>
      <c r="C28" s="445"/>
      <c r="D28" s="653" t="s">
        <v>31</v>
      </c>
      <c r="E28" s="654"/>
      <c r="F28" s="49">
        <v>465274</v>
      </c>
      <c r="G28"/>
      <c r="J28" s="444"/>
      <c r="K28" s="445"/>
      <c r="L28" s="39" t="s">
        <v>7</v>
      </c>
      <c r="M28" s="7"/>
      <c r="N28" s="53">
        <v>2100</v>
      </c>
    </row>
    <row r="29" spans="2:16" ht="16.5" customHeight="1">
      <c r="B29" s="444"/>
      <c r="C29" s="445"/>
      <c r="D29" s="653" t="s">
        <v>32</v>
      </c>
      <c r="E29" s="654"/>
      <c r="F29" s="49">
        <v>469918</v>
      </c>
      <c r="G29"/>
      <c r="J29" s="444"/>
      <c r="K29" s="78"/>
      <c r="L29" s="653" t="s">
        <v>166</v>
      </c>
      <c r="M29" s="655"/>
      <c r="N29" s="53"/>
    </row>
    <row r="30" spans="2:16" ht="16.5" customHeight="1">
      <c r="B30" s="668"/>
      <c r="C30" s="669"/>
      <c r="D30" s="440" t="s">
        <v>33</v>
      </c>
      <c r="E30" s="441"/>
      <c r="F30" s="55">
        <v>177152</v>
      </c>
      <c r="G30"/>
      <c r="J30" s="444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1771562</v>
      </c>
      <c r="G31"/>
      <c r="J31" s="47"/>
      <c r="K31" s="75"/>
      <c r="L31" s="666" t="s">
        <v>67</v>
      </c>
      <c r="M31" s="667"/>
      <c r="N31" s="58">
        <f>SUM(N25:N30)</f>
        <v>62097</v>
      </c>
    </row>
    <row r="32" spans="2:16" ht="16.5" customHeight="1" thickTop="1" thickBot="1">
      <c r="B32" s="444"/>
      <c r="C32" s="445"/>
      <c r="D32" s="440" t="s">
        <v>35</v>
      </c>
      <c r="E32" s="441"/>
      <c r="F32" s="49">
        <v>710475</v>
      </c>
      <c r="G32" s="10"/>
      <c r="I32" s="303"/>
      <c r="J32" s="59" t="s">
        <v>53</v>
      </c>
      <c r="K32" s="38"/>
      <c r="L32" s="27"/>
      <c r="M32" s="28"/>
      <c r="N32" s="60">
        <f>N24+N31</f>
        <v>965441</v>
      </c>
    </row>
    <row r="33" spans="2:16" ht="16.5" customHeight="1" thickTop="1" thickBot="1">
      <c r="B33" s="47"/>
      <c r="C33" s="10"/>
      <c r="D33" s="440" t="s">
        <v>36</v>
      </c>
      <c r="E33" s="441"/>
      <c r="F33" s="49">
        <v>224376</v>
      </c>
      <c r="G33"/>
      <c r="J33" s="712" t="s">
        <v>50</v>
      </c>
      <c r="K33" s="713"/>
      <c r="L33" s="309"/>
      <c r="M33" s="310"/>
      <c r="N33" s="311">
        <f>N15-N32</f>
        <v>-212573</v>
      </c>
    </row>
    <row r="34" spans="2:16" ht="16.5" customHeight="1">
      <c r="B34" s="444"/>
      <c r="C34" s="445"/>
      <c r="D34" s="440" t="s">
        <v>37</v>
      </c>
      <c r="E34" s="441"/>
      <c r="F34" s="49">
        <v>684460</v>
      </c>
      <c r="G34"/>
      <c r="J34" s="721"/>
      <c r="K34" s="721"/>
      <c r="L34" s="325"/>
      <c r="M34" s="325"/>
      <c r="N34" s="325"/>
    </row>
    <row r="35" spans="2:16" ht="16.5" customHeight="1">
      <c r="B35" s="444"/>
      <c r="C35" s="445"/>
      <c r="D35" s="443" t="s">
        <v>38</v>
      </c>
      <c r="E35" s="7"/>
      <c r="F35" s="53">
        <v>776188</v>
      </c>
      <c r="G35"/>
      <c r="I35" s="439"/>
      <c r="J35" s="720"/>
      <c r="K35" s="720"/>
      <c r="L35" s="326"/>
      <c r="M35" s="326"/>
      <c r="N35" s="326"/>
    </row>
    <row r="36" spans="2:16" ht="16.5" customHeight="1">
      <c r="B36" s="444"/>
      <c r="C36" s="445"/>
      <c r="D36" s="653" t="s">
        <v>39</v>
      </c>
      <c r="E36" s="654"/>
      <c r="F36" s="53">
        <v>661235</v>
      </c>
      <c r="G36" s="11"/>
      <c r="O36" s="711"/>
      <c r="P36" s="711"/>
    </row>
    <row r="37" spans="2:16" ht="16.5" customHeight="1">
      <c r="B37" s="444"/>
      <c r="C37" s="445"/>
      <c r="D37" s="653" t="s">
        <v>40</v>
      </c>
      <c r="E37" s="654"/>
      <c r="F37" s="53">
        <v>353134</v>
      </c>
      <c r="G37"/>
    </row>
    <row r="38" spans="2:16" ht="16.5" customHeight="1">
      <c r="B38" s="444"/>
      <c r="C38" s="445"/>
      <c r="D38" s="653" t="s">
        <v>95</v>
      </c>
      <c r="E38" s="654"/>
      <c r="F38" s="53">
        <v>36160</v>
      </c>
      <c r="G38"/>
      <c r="H38" s="439"/>
      <c r="J38" s="302" t="s">
        <v>144</v>
      </c>
      <c r="K38" s="302"/>
      <c r="L38" s="301"/>
      <c r="M38" s="301"/>
      <c r="N38" s="439"/>
      <c r="O38" s="300"/>
    </row>
    <row r="39" spans="2:16" ht="16.5" customHeight="1">
      <c r="B39" s="444"/>
      <c r="C39" s="445"/>
      <c r="D39" s="443" t="s">
        <v>42</v>
      </c>
      <c r="E39" s="7"/>
      <c r="F39" s="53">
        <v>269937</v>
      </c>
      <c r="G39"/>
      <c r="O39" s="305">
        <v>217760</v>
      </c>
    </row>
    <row r="40" spans="2:16" ht="16.5" customHeight="1">
      <c r="B40" s="444"/>
      <c r="C40" s="445"/>
      <c r="D40" s="4" t="s">
        <v>43</v>
      </c>
      <c r="E40" s="4"/>
      <c r="F40" s="49">
        <v>210700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44"/>
      <c r="C41" s="445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44"/>
      <c r="C42" s="445"/>
      <c r="D42" s="664" t="s">
        <v>11</v>
      </c>
      <c r="E42" s="665"/>
      <c r="F42" s="66">
        <v>92800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44"/>
      <c r="C43" s="445"/>
      <c r="D43" s="662" t="s">
        <v>12</v>
      </c>
      <c r="E43" s="663"/>
      <c r="F43" s="66">
        <v>-23900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44"/>
      <c r="C44" s="445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44"/>
      <c r="C45" s="445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44"/>
      <c r="C46" s="445"/>
      <c r="D46" s="653" t="s">
        <v>160</v>
      </c>
      <c r="E46" s="655"/>
      <c r="F46" s="66">
        <v>0</v>
      </c>
      <c r="G46"/>
    </row>
    <row r="47" spans="2:16" ht="16.5" customHeight="1">
      <c r="B47" s="444"/>
      <c r="C47" s="445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44"/>
      <c r="C48" s="445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45125211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4553721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D34" zoomScaleNormal="100" workbookViewId="0">
      <selection activeCell="F16" sqref="F16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52"/>
      <c r="J2" s="1"/>
      <c r="K2" s="1"/>
      <c r="L2" s="1"/>
      <c r="M2" s="1"/>
      <c r="N2" s="1"/>
      <c r="O2" s="452"/>
    </row>
    <row r="3" spans="2:16" ht="15.75" customHeight="1">
      <c r="B3" s="694" t="s">
        <v>186</v>
      </c>
      <c r="C3" s="694"/>
      <c r="D3" s="694"/>
      <c r="E3" s="694"/>
      <c r="F3" s="694"/>
      <c r="G3" s="34"/>
      <c r="H3" s="34"/>
      <c r="J3" s="694" t="s">
        <v>187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46" t="s">
        <v>14</v>
      </c>
      <c r="E7" s="448"/>
      <c r="F7" s="46">
        <v>48953190</v>
      </c>
      <c r="G7"/>
      <c r="J7" s="672" t="s">
        <v>71</v>
      </c>
      <c r="K7" s="673"/>
      <c r="L7" s="446"/>
      <c r="M7" s="448"/>
      <c r="N7" s="46"/>
    </row>
    <row r="8" spans="2:16" ht="16.5" customHeight="1">
      <c r="B8" s="47"/>
      <c r="C8" s="5"/>
      <c r="D8" s="446" t="s">
        <v>13</v>
      </c>
      <c r="E8" s="447"/>
      <c r="F8" s="46">
        <v>1417540</v>
      </c>
      <c r="G8"/>
      <c r="J8" s="72"/>
      <c r="K8" s="73"/>
      <c r="L8" s="446" t="s">
        <v>59</v>
      </c>
      <c r="M8" s="448"/>
      <c r="N8" s="46">
        <v>249000</v>
      </c>
    </row>
    <row r="9" spans="2:16" ht="16.5" customHeight="1">
      <c r="B9" s="64"/>
      <c r="C9" s="17"/>
      <c r="D9" s="4" t="s">
        <v>15</v>
      </c>
      <c r="E9" s="447"/>
      <c r="F9" s="53">
        <v>860400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728162</v>
      </c>
      <c r="G10"/>
      <c r="J10" s="682"/>
      <c r="K10" s="683"/>
      <c r="L10" s="446" t="s">
        <v>60</v>
      </c>
      <c r="M10" s="448"/>
      <c r="N10" s="49">
        <v>537974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657494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52616786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637986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886986</v>
      </c>
    </row>
    <row r="16" spans="2:16" ht="16.5" customHeight="1">
      <c r="B16" s="50"/>
      <c r="C16" s="14"/>
      <c r="D16" s="2" t="s">
        <v>165</v>
      </c>
      <c r="E16" s="76"/>
      <c r="F16" s="464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2360481</v>
      </c>
      <c r="G17"/>
      <c r="J17" s="690" t="s">
        <v>70</v>
      </c>
      <c r="K17" s="691"/>
      <c r="L17" s="653" t="s">
        <v>76</v>
      </c>
      <c r="M17" s="655"/>
      <c r="N17" s="53">
        <v>597000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54977267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32972014</v>
      </c>
      <c r="G19"/>
      <c r="J19" s="451"/>
      <c r="K19" s="454"/>
      <c r="L19" s="653" t="s">
        <v>9</v>
      </c>
      <c r="M19" s="655"/>
      <c r="N19" s="49">
        <v>98114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242413</v>
      </c>
      <c r="G20"/>
      <c r="J20" s="449"/>
      <c r="K20" s="454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1968245</v>
      </c>
      <c r="G21"/>
      <c r="J21" s="449"/>
      <c r="K21" s="454"/>
      <c r="L21" s="446" t="s">
        <v>10</v>
      </c>
      <c r="M21" s="448"/>
      <c r="N21" s="55">
        <v>67798</v>
      </c>
    </row>
    <row r="22" spans="2:16" ht="16.5" customHeight="1">
      <c r="B22" s="449"/>
      <c r="C22" s="454"/>
      <c r="D22" s="653" t="s">
        <v>22</v>
      </c>
      <c r="E22" s="654"/>
      <c r="F22" s="49">
        <v>979211</v>
      </c>
      <c r="G22"/>
      <c r="J22" s="449"/>
      <c r="K22" s="454"/>
      <c r="L22" s="446" t="s">
        <v>65</v>
      </c>
      <c r="M22" s="448"/>
      <c r="N22" s="55">
        <v>20000</v>
      </c>
    </row>
    <row r="23" spans="2:16" ht="16.5" customHeight="1">
      <c r="B23" s="449"/>
      <c r="C23" s="454"/>
      <c r="D23" s="662" t="s">
        <v>45</v>
      </c>
      <c r="E23" s="674"/>
      <c r="F23" s="66">
        <v>12115</v>
      </c>
      <c r="G23"/>
      <c r="J23" s="449"/>
      <c r="K23" s="454"/>
      <c r="L23" s="653" t="s">
        <v>78</v>
      </c>
      <c r="M23" s="655"/>
      <c r="N23" s="56">
        <v>69608</v>
      </c>
    </row>
    <row r="24" spans="2:16" ht="16.5" customHeight="1">
      <c r="B24" s="449"/>
      <c r="C24" s="454"/>
      <c r="D24" s="653" t="s">
        <v>25</v>
      </c>
      <c r="E24" s="654"/>
      <c r="F24" s="49">
        <v>3652870</v>
      </c>
      <c r="G24"/>
      <c r="J24" s="449"/>
      <c r="K24" s="454"/>
      <c r="L24" s="23" t="s">
        <v>66</v>
      </c>
      <c r="M24" s="387"/>
      <c r="N24" s="57">
        <f>SUM(N17:N23)</f>
        <v>953220</v>
      </c>
    </row>
    <row r="25" spans="2:16" ht="16.5" customHeight="1">
      <c r="B25" s="449"/>
      <c r="C25" s="454"/>
      <c r="D25" s="653" t="s">
        <v>28</v>
      </c>
      <c r="E25" s="654"/>
      <c r="F25" s="49">
        <v>1841000</v>
      </c>
      <c r="G25"/>
      <c r="J25" s="675" t="s">
        <v>69</v>
      </c>
      <c r="K25" s="676"/>
      <c r="L25" s="446" t="s">
        <v>6</v>
      </c>
      <c r="M25" s="448"/>
      <c r="N25" s="49">
        <v>37222</v>
      </c>
    </row>
    <row r="26" spans="2:16" ht="16.5" customHeight="1">
      <c r="B26" s="449"/>
      <c r="C26" s="454"/>
      <c r="D26" s="446" t="s">
        <v>24</v>
      </c>
      <c r="E26" s="447"/>
      <c r="F26" s="49">
        <v>21608</v>
      </c>
      <c r="G26"/>
      <c r="J26" s="47"/>
      <c r="L26" s="450" t="s">
        <v>8</v>
      </c>
      <c r="M26" s="7"/>
      <c r="N26" s="53">
        <v>31880</v>
      </c>
    </row>
    <row r="27" spans="2:16" ht="16.5" customHeight="1">
      <c r="B27" s="449"/>
      <c r="C27" s="454"/>
      <c r="D27" s="446" t="s">
        <v>29</v>
      </c>
      <c r="E27" s="447"/>
      <c r="F27" s="49">
        <v>46200</v>
      </c>
      <c r="G27"/>
      <c r="J27" s="449"/>
      <c r="K27" s="454"/>
      <c r="L27" s="39" t="s">
        <v>68</v>
      </c>
      <c r="M27" s="7"/>
      <c r="N27" s="53">
        <v>130</v>
      </c>
    </row>
    <row r="28" spans="2:16" ht="16.5" customHeight="1">
      <c r="B28" s="449"/>
      <c r="C28" s="454"/>
      <c r="D28" s="653" t="s">
        <v>31</v>
      </c>
      <c r="E28" s="654"/>
      <c r="F28" s="49">
        <v>532054</v>
      </c>
      <c r="G28"/>
      <c r="J28" s="449"/>
      <c r="K28" s="454"/>
      <c r="L28" s="39" t="s">
        <v>7</v>
      </c>
      <c r="M28" s="7"/>
      <c r="N28" s="53">
        <v>2100</v>
      </c>
    </row>
    <row r="29" spans="2:16" ht="16.5" customHeight="1">
      <c r="B29" s="449"/>
      <c r="C29" s="454"/>
      <c r="D29" s="653" t="s">
        <v>32</v>
      </c>
      <c r="E29" s="654"/>
      <c r="F29" s="49">
        <v>488588</v>
      </c>
      <c r="G29"/>
      <c r="J29" s="449"/>
      <c r="K29" s="78"/>
      <c r="L29" s="653" t="s">
        <v>166</v>
      </c>
      <c r="M29" s="655"/>
      <c r="N29" s="53">
        <v>800000</v>
      </c>
    </row>
    <row r="30" spans="2:16" ht="16.5" customHeight="1">
      <c r="B30" s="668"/>
      <c r="C30" s="669"/>
      <c r="D30" s="446" t="s">
        <v>33</v>
      </c>
      <c r="E30" s="448"/>
      <c r="F30" s="55">
        <v>198404</v>
      </c>
      <c r="G30"/>
      <c r="J30" s="449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1801262</v>
      </c>
      <c r="G31"/>
      <c r="J31" s="47"/>
      <c r="K31" s="75"/>
      <c r="L31" s="666" t="s">
        <v>67</v>
      </c>
      <c r="M31" s="667"/>
      <c r="N31" s="58">
        <f>SUM(N25:N30)</f>
        <v>871332</v>
      </c>
    </row>
    <row r="32" spans="2:16" ht="16.5" customHeight="1" thickTop="1" thickBot="1">
      <c r="B32" s="449"/>
      <c r="C32" s="454"/>
      <c r="D32" s="446" t="s">
        <v>35</v>
      </c>
      <c r="E32" s="448"/>
      <c r="F32" s="49">
        <v>838010</v>
      </c>
      <c r="G32" s="10"/>
      <c r="I32" s="303"/>
      <c r="J32" s="59" t="s">
        <v>53</v>
      </c>
      <c r="K32" s="38"/>
      <c r="L32" s="27"/>
      <c r="M32" s="28"/>
      <c r="N32" s="60">
        <f>N24+N31</f>
        <v>1824552</v>
      </c>
    </row>
    <row r="33" spans="2:16" ht="16.5" customHeight="1" thickTop="1" thickBot="1">
      <c r="B33" s="47"/>
      <c r="C33" s="10"/>
      <c r="D33" s="446" t="s">
        <v>36</v>
      </c>
      <c r="E33" s="448"/>
      <c r="F33" s="49">
        <v>226240</v>
      </c>
      <c r="G33"/>
      <c r="J33" s="712" t="s">
        <v>50</v>
      </c>
      <c r="K33" s="713"/>
      <c r="L33" s="309"/>
      <c r="M33" s="310"/>
      <c r="N33" s="311">
        <f>N15-N32</f>
        <v>-937566</v>
      </c>
    </row>
    <row r="34" spans="2:16" ht="16.5" customHeight="1">
      <c r="B34" s="449"/>
      <c r="C34" s="454"/>
      <c r="D34" s="446" t="s">
        <v>37</v>
      </c>
      <c r="E34" s="448"/>
      <c r="F34" s="49">
        <v>726153</v>
      </c>
      <c r="G34"/>
      <c r="J34" s="721"/>
      <c r="K34" s="721"/>
      <c r="L34" s="325"/>
      <c r="M34" s="325"/>
      <c r="N34" s="325"/>
    </row>
    <row r="35" spans="2:16" ht="16.5" customHeight="1">
      <c r="B35" s="449"/>
      <c r="C35" s="454"/>
      <c r="D35" s="450" t="s">
        <v>38</v>
      </c>
      <c r="E35" s="7"/>
      <c r="F35" s="53">
        <v>848526</v>
      </c>
      <c r="G35"/>
      <c r="I35" s="453"/>
      <c r="J35" s="720"/>
      <c r="K35" s="720"/>
      <c r="L35" s="326"/>
      <c r="M35" s="326"/>
      <c r="N35" s="326"/>
    </row>
    <row r="36" spans="2:16" ht="16.5" customHeight="1">
      <c r="B36" s="449"/>
      <c r="C36" s="454"/>
      <c r="D36" s="653" t="s">
        <v>39</v>
      </c>
      <c r="E36" s="654"/>
      <c r="F36" s="53">
        <v>661235</v>
      </c>
      <c r="G36" s="11"/>
      <c r="O36" s="711"/>
      <c r="P36" s="711"/>
    </row>
    <row r="37" spans="2:16" ht="16.5" customHeight="1">
      <c r="B37" s="449"/>
      <c r="C37" s="454"/>
      <c r="D37" s="653" t="s">
        <v>40</v>
      </c>
      <c r="E37" s="654"/>
      <c r="F37" s="53">
        <v>353134</v>
      </c>
      <c r="G37"/>
    </row>
    <row r="38" spans="2:16" ht="16.5" customHeight="1">
      <c r="B38" s="449"/>
      <c r="C38" s="454"/>
      <c r="D38" s="653" t="s">
        <v>95</v>
      </c>
      <c r="E38" s="654"/>
      <c r="F38" s="53">
        <v>36160</v>
      </c>
      <c r="G38"/>
      <c r="H38" s="453"/>
      <c r="J38" s="302" t="s">
        <v>144</v>
      </c>
      <c r="K38" s="302"/>
      <c r="L38" s="301"/>
      <c r="M38" s="301"/>
      <c r="N38" s="453"/>
      <c r="O38" s="300"/>
    </row>
    <row r="39" spans="2:16" ht="16.5" customHeight="1">
      <c r="B39" s="449"/>
      <c r="C39" s="454"/>
      <c r="D39" s="450" t="s">
        <v>42</v>
      </c>
      <c r="E39" s="7"/>
      <c r="F39" s="53">
        <v>301938</v>
      </c>
      <c r="G39"/>
      <c r="O39" s="305">
        <v>217760</v>
      </c>
    </row>
    <row r="40" spans="2:16" ht="16.5" customHeight="1">
      <c r="B40" s="449"/>
      <c r="C40" s="454"/>
      <c r="D40" s="4" t="s">
        <v>43</v>
      </c>
      <c r="E40" s="4"/>
      <c r="F40" s="49">
        <v>218882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49"/>
      <c r="C41" s="454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49"/>
      <c r="C42" s="454"/>
      <c r="D42" s="664" t="s">
        <v>11</v>
      </c>
      <c r="E42" s="665"/>
      <c r="F42" s="66">
        <v>96202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49"/>
      <c r="C43" s="454"/>
      <c r="D43" s="662" t="s">
        <v>12</v>
      </c>
      <c r="E43" s="663"/>
      <c r="F43" s="66">
        <v>-23900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49"/>
      <c r="C44" s="454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49"/>
      <c r="C45" s="454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49"/>
      <c r="C46" s="454"/>
      <c r="D46" s="653" t="s">
        <v>160</v>
      </c>
      <c r="E46" s="655"/>
      <c r="F46" s="66">
        <v>0</v>
      </c>
      <c r="G46"/>
    </row>
    <row r="47" spans="2:16" ht="16.5" customHeight="1">
      <c r="B47" s="449"/>
      <c r="C47" s="454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49"/>
      <c r="C48" s="454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49147544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5829723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B16" zoomScaleNormal="100" workbookViewId="0">
      <selection activeCell="N30" sqref="N3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56"/>
      <c r="J2" s="1"/>
      <c r="K2" s="1"/>
      <c r="L2" s="1"/>
      <c r="M2" s="1"/>
      <c r="N2" s="1"/>
      <c r="O2" s="456"/>
    </row>
    <row r="3" spans="2:16" ht="15.75" customHeight="1">
      <c r="B3" s="694" t="s">
        <v>186</v>
      </c>
      <c r="C3" s="694"/>
      <c r="D3" s="694"/>
      <c r="E3" s="694"/>
      <c r="F3" s="694"/>
      <c r="G3" s="34"/>
      <c r="H3" s="34"/>
      <c r="J3" s="694" t="s">
        <v>187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58" t="s">
        <v>14</v>
      </c>
      <c r="E7" s="459"/>
      <c r="F7" s="46">
        <v>48953190</v>
      </c>
      <c r="G7"/>
      <c r="J7" s="672" t="s">
        <v>71</v>
      </c>
      <c r="K7" s="673"/>
      <c r="L7" s="458"/>
      <c r="M7" s="459"/>
      <c r="N7" s="46"/>
    </row>
    <row r="8" spans="2:16" ht="16.5" customHeight="1">
      <c r="B8" s="47"/>
      <c r="C8" s="5"/>
      <c r="D8" s="458" t="s">
        <v>13</v>
      </c>
      <c r="E8" s="460"/>
      <c r="F8" s="46">
        <v>1417540</v>
      </c>
      <c r="G8"/>
      <c r="J8" s="72"/>
      <c r="K8" s="73"/>
      <c r="L8" s="458" t="s">
        <v>59</v>
      </c>
      <c r="M8" s="459"/>
      <c r="N8" s="46">
        <v>249000</v>
      </c>
    </row>
    <row r="9" spans="2:16" ht="16.5" customHeight="1">
      <c r="B9" s="64"/>
      <c r="C9" s="17"/>
      <c r="D9" s="4" t="s">
        <v>15</v>
      </c>
      <c r="E9" s="460"/>
      <c r="F9" s="53">
        <v>860400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728162</v>
      </c>
      <c r="G10"/>
      <c r="J10" s="682"/>
      <c r="K10" s="683"/>
      <c r="L10" s="458" t="s">
        <v>60</v>
      </c>
      <c r="M10" s="459"/>
      <c r="N10" s="49">
        <v>537974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657494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52616786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38</v>
      </c>
      <c r="G14"/>
      <c r="I14" s="31"/>
      <c r="J14" s="50"/>
      <c r="K14" s="6"/>
      <c r="L14" s="684" t="s">
        <v>62</v>
      </c>
      <c r="M14" s="685"/>
      <c r="N14" s="51">
        <f>SUM(N10:N13)</f>
        <v>637986</v>
      </c>
    </row>
    <row r="15" spans="2:16" ht="16.5" customHeight="1" thickBot="1">
      <c r="B15" s="50"/>
      <c r="C15" s="14"/>
      <c r="D15" s="680" t="s">
        <v>93</v>
      </c>
      <c r="E15" s="681"/>
      <c r="F15" s="66">
        <v>1560443</v>
      </c>
      <c r="G15"/>
      <c r="J15" s="686" t="s">
        <v>4</v>
      </c>
      <c r="K15" s="687"/>
      <c r="L15" s="40"/>
      <c r="M15" s="41"/>
      <c r="N15" s="52">
        <f>N9+N14</f>
        <v>886986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1560481</v>
      </c>
      <c r="G17"/>
      <c r="J17" s="690" t="s">
        <v>70</v>
      </c>
      <c r="K17" s="691"/>
      <c r="L17" s="653" t="s">
        <v>76</v>
      </c>
      <c r="M17" s="655"/>
      <c r="N17" s="53">
        <v>597000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54177267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32972014</v>
      </c>
      <c r="G19"/>
      <c r="J19" s="455"/>
      <c r="K19" s="463"/>
      <c r="L19" s="653" t="s">
        <v>9</v>
      </c>
      <c r="M19" s="655"/>
      <c r="N19" s="49">
        <v>98114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242413</v>
      </c>
      <c r="G20"/>
      <c r="J20" s="462"/>
      <c r="K20" s="463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1968245</v>
      </c>
      <c r="G21"/>
      <c r="J21" s="462"/>
      <c r="K21" s="463"/>
      <c r="L21" s="458" t="s">
        <v>10</v>
      </c>
      <c r="M21" s="459"/>
      <c r="N21" s="55">
        <v>67798</v>
      </c>
    </row>
    <row r="22" spans="2:16" ht="16.5" customHeight="1">
      <c r="B22" s="462"/>
      <c r="C22" s="463"/>
      <c r="D22" s="653" t="s">
        <v>22</v>
      </c>
      <c r="E22" s="654"/>
      <c r="F22" s="49">
        <v>979211</v>
      </c>
      <c r="G22"/>
      <c r="J22" s="462"/>
      <c r="K22" s="463"/>
      <c r="L22" s="458" t="s">
        <v>65</v>
      </c>
      <c r="M22" s="459"/>
      <c r="N22" s="55">
        <v>20000</v>
      </c>
    </row>
    <row r="23" spans="2:16" ht="16.5" customHeight="1">
      <c r="B23" s="462"/>
      <c r="C23" s="463"/>
      <c r="D23" s="662" t="s">
        <v>45</v>
      </c>
      <c r="E23" s="674"/>
      <c r="F23" s="66">
        <v>12115</v>
      </c>
      <c r="G23"/>
      <c r="J23" s="462"/>
      <c r="K23" s="463"/>
      <c r="L23" s="653" t="s">
        <v>78</v>
      </c>
      <c r="M23" s="655"/>
      <c r="N23" s="56">
        <v>69608</v>
      </c>
    </row>
    <row r="24" spans="2:16" ht="16.5" customHeight="1">
      <c r="B24" s="462"/>
      <c r="C24" s="463"/>
      <c r="D24" s="653" t="s">
        <v>25</v>
      </c>
      <c r="E24" s="654"/>
      <c r="F24" s="49">
        <v>3652870</v>
      </c>
      <c r="G24"/>
      <c r="J24" s="462"/>
      <c r="K24" s="463"/>
      <c r="L24" s="23" t="s">
        <v>66</v>
      </c>
      <c r="M24" s="387"/>
      <c r="N24" s="57">
        <f>SUM(N17:N23)</f>
        <v>953220</v>
      </c>
    </row>
    <row r="25" spans="2:16" ht="16.5" customHeight="1">
      <c r="B25" s="462"/>
      <c r="C25" s="463"/>
      <c r="D25" s="653" t="s">
        <v>28</v>
      </c>
      <c r="E25" s="654"/>
      <c r="F25" s="49">
        <v>1841000</v>
      </c>
      <c r="G25"/>
      <c r="J25" s="675" t="s">
        <v>69</v>
      </c>
      <c r="K25" s="676"/>
      <c r="L25" s="458" t="s">
        <v>6</v>
      </c>
      <c r="M25" s="459"/>
      <c r="N25" s="49">
        <v>37222</v>
      </c>
    </row>
    <row r="26" spans="2:16" ht="16.5" customHeight="1">
      <c r="B26" s="462"/>
      <c r="C26" s="463"/>
      <c r="D26" s="458" t="s">
        <v>24</v>
      </c>
      <c r="E26" s="460"/>
      <c r="F26" s="49">
        <v>21608</v>
      </c>
      <c r="G26"/>
      <c r="J26" s="47"/>
      <c r="L26" s="461" t="s">
        <v>8</v>
      </c>
      <c r="M26" s="7"/>
      <c r="N26" s="53">
        <v>31880</v>
      </c>
    </row>
    <row r="27" spans="2:16" ht="16.5" customHeight="1">
      <c r="B27" s="462"/>
      <c r="C27" s="463"/>
      <c r="D27" s="458" t="s">
        <v>29</v>
      </c>
      <c r="E27" s="460"/>
      <c r="F27" s="49">
        <v>46200</v>
      </c>
      <c r="G27"/>
      <c r="J27" s="462"/>
      <c r="K27" s="463"/>
      <c r="L27" s="39" t="s">
        <v>68</v>
      </c>
      <c r="M27" s="7"/>
      <c r="N27" s="53">
        <v>130</v>
      </c>
    </row>
    <row r="28" spans="2:16" ht="16.5" customHeight="1">
      <c r="B28" s="462"/>
      <c r="C28" s="463"/>
      <c r="D28" s="653" t="s">
        <v>31</v>
      </c>
      <c r="E28" s="654"/>
      <c r="F28" s="49">
        <v>532054</v>
      </c>
      <c r="G28"/>
      <c r="J28" s="462"/>
      <c r="K28" s="463"/>
      <c r="L28" s="39" t="s">
        <v>7</v>
      </c>
      <c r="M28" s="7"/>
      <c r="N28" s="53">
        <v>2100</v>
      </c>
    </row>
    <row r="29" spans="2:16" ht="16.5" customHeight="1">
      <c r="B29" s="462"/>
      <c r="C29" s="463"/>
      <c r="D29" s="653" t="s">
        <v>32</v>
      </c>
      <c r="E29" s="654"/>
      <c r="F29" s="49">
        <v>488588</v>
      </c>
      <c r="G29"/>
      <c r="J29" s="462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458" t="s">
        <v>33</v>
      </c>
      <c r="E30" s="459"/>
      <c r="F30" s="55">
        <v>198404</v>
      </c>
      <c r="G30"/>
      <c r="J30" s="462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1801262</v>
      </c>
      <c r="G31"/>
      <c r="J31" s="47"/>
      <c r="K31" s="75"/>
      <c r="L31" s="666" t="s">
        <v>67</v>
      </c>
      <c r="M31" s="667"/>
      <c r="N31" s="58">
        <f>SUM(N25:N30)</f>
        <v>71332</v>
      </c>
    </row>
    <row r="32" spans="2:16" ht="16.5" customHeight="1" thickTop="1" thickBot="1">
      <c r="B32" s="462"/>
      <c r="C32" s="463"/>
      <c r="D32" s="458" t="s">
        <v>35</v>
      </c>
      <c r="E32" s="459"/>
      <c r="F32" s="49">
        <v>838010</v>
      </c>
      <c r="G32" s="10"/>
      <c r="I32" s="303"/>
      <c r="J32" s="59" t="s">
        <v>53</v>
      </c>
      <c r="K32" s="38"/>
      <c r="L32" s="27"/>
      <c r="M32" s="28"/>
      <c r="N32" s="60">
        <f>N24+N31</f>
        <v>1024552</v>
      </c>
    </row>
    <row r="33" spans="2:16" ht="16.5" customHeight="1" thickTop="1" thickBot="1">
      <c r="B33" s="47"/>
      <c r="C33" s="10"/>
      <c r="D33" s="458" t="s">
        <v>36</v>
      </c>
      <c r="E33" s="459"/>
      <c r="F33" s="49">
        <v>226240</v>
      </c>
      <c r="G33"/>
      <c r="J33" s="712" t="s">
        <v>50</v>
      </c>
      <c r="K33" s="713"/>
      <c r="L33" s="309"/>
      <c r="M33" s="310"/>
      <c r="N33" s="311">
        <f>N15-N32</f>
        <v>-137566</v>
      </c>
    </row>
    <row r="34" spans="2:16" ht="16.5" customHeight="1">
      <c r="B34" s="462"/>
      <c r="C34" s="463"/>
      <c r="D34" s="458" t="s">
        <v>37</v>
      </c>
      <c r="E34" s="459"/>
      <c r="F34" s="49">
        <v>726153</v>
      </c>
      <c r="G34"/>
      <c r="J34" s="721"/>
      <c r="K34" s="721"/>
      <c r="L34" s="325"/>
      <c r="M34" s="325"/>
      <c r="N34" s="325"/>
    </row>
    <row r="35" spans="2:16" ht="16.5" customHeight="1">
      <c r="B35" s="462"/>
      <c r="C35" s="463"/>
      <c r="D35" s="461" t="s">
        <v>38</v>
      </c>
      <c r="E35" s="7"/>
      <c r="F35" s="53">
        <v>848526</v>
      </c>
      <c r="G35"/>
      <c r="I35" s="457"/>
      <c r="J35" s="720"/>
      <c r="K35" s="720"/>
      <c r="L35" s="326"/>
      <c r="M35" s="326"/>
      <c r="N35" s="326"/>
    </row>
    <row r="36" spans="2:16" ht="16.5" customHeight="1">
      <c r="B36" s="462"/>
      <c r="C36" s="463"/>
      <c r="D36" s="653" t="s">
        <v>39</v>
      </c>
      <c r="E36" s="654"/>
      <c r="F36" s="53">
        <v>661235</v>
      </c>
      <c r="G36" s="11"/>
      <c r="O36" s="711"/>
      <c r="P36" s="711"/>
    </row>
    <row r="37" spans="2:16" ht="16.5" customHeight="1">
      <c r="B37" s="462"/>
      <c r="C37" s="463"/>
      <c r="D37" s="653" t="s">
        <v>40</v>
      </c>
      <c r="E37" s="654"/>
      <c r="F37" s="53">
        <v>353134</v>
      </c>
      <c r="G37"/>
    </row>
    <row r="38" spans="2:16" ht="16.5" customHeight="1">
      <c r="B38" s="462"/>
      <c r="C38" s="463"/>
      <c r="D38" s="653" t="s">
        <v>95</v>
      </c>
      <c r="E38" s="654"/>
      <c r="F38" s="53">
        <v>36160</v>
      </c>
      <c r="G38"/>
      <c r="H38" s="457"/>
      <c r="J38" s="302" t="s">
        <v>144</v>
      </c>
      <c r="K38" s="302"/>
      <c r="L38" s="301"/>
      <c r="M38" s="301"/>
      <c r="N38" s="457"/>
      <c r="O38" s="300"/>
    </row>
    <row r="39" spans="2:16" ht="16.5" customHeight="1">
      <c r="B39" s="462"/>
      <c r="C39" s="463"/>
      <c r="D39" s="461" t="s">
        <v>42</v>
      </c>
      <c r="E39" s="7"/>
      <c r="F39" s="53">
        <v>301938</v>
      </c>
      <c r="G39"/>
      <c r="O39" s="305">
        <v>217760</v>
      </c>
    </row>
    <row r="40" spans="2:16" ht="16.5" customHeight="1">
      <c r="B40" s="462"/>
      <c r="C40" s="463"/>
      <c r="D40" s="4" t="s">
        <v>43</v>
      </c>
      <c r="E40" s="4"/>
      <c r="F40" s="49">
        <v>218882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62"/>
      <c r="C41" s="463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62"/>
      <c r="C42" s="463"/>
      <c r="D42" s="664" t="s">
        <v>11</v>
      </c>
      <c r="E42" s="665"/>
      <c r="F42" s="66">
        <v>96202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62"/>
      <c r="C43" s="463"/>
      <c r="D43" s="662" t="s">
        <v>12</v>
      </c>
      <c r="E43" s="663"/>
      <c r="F43" s="66">
        <v>-23900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62"/>
      <c r="C44" s="463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62"/>
      <c r="C45" s="463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62"/>
      <c r="C46" s="463"/>
      <c r="D46" s="653" t="s">
        <v>160</v>
      </c>
      <c r="E46" s="655"/>
      <c r="F46" s="66">
        <v>0</v>
      </c>
      <c r="G46"/>
    </row>
    <row r="47" spans="2:16" ht="16.5" customHeight="1">
      <c r="B47" s="462"/>
      <c r="C47" s="463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62"/>
      <c r="C48" s="463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49147544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5029723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1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04"/>
      <c r="J2" s="1"/>
      <c r="K2" s="1"/>
      <c r="L2" s="1"/>
      <c r="M2" s="1"/>
      <c r="N2" s="1"/>
      <c r="O2" s="104"/>
    </row>
    <row r="3" spans="2:16" ht="15.75" customHeight="1">
      <c r="B3" s="694" t="s">
        <v>96</v>
      </c>
      <c r="C3" s="694"/>
      <c r="D3" s="694"/>
      <c r="E3" s="694"/>
      <c r="F3" s="694"/>
      <c r="G3" s="34"/>
      <c r="H3" s="34"/>
      <c r="J3" s="694" t="s">
        <v>97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99" t="s">
        <v>14</v>
      </c>
      <c r="E7" s="100"/>
      <c r="F7" s="46">
        <v>9491147</v>
      </c>
      <c r="G7"/>
      <c r="J7" s="672" t="s">
        <v>71</v>
      </c>
      <c r="K7" s="673"/>
      <c r="L7" s="99"/>
      <c r="M7" s="100"/>
      <c r="N7" s="46"/>
    </row>
    <row r="8" spans="2:16" ht="16.5" customHeight="1">
      <c r="B8" s="47"/>
      <c r="C8" s="5"/>
      <c r="D8" s="99" t="s">
        <v>13</v>
      </c>
      <c r="E8" s="103"/>
      <c r="F8" s="46">
        <v>476350</v>
      </c>
      <c r="G8"/>
      <c r="J8" s="72"/>
      <c r="K8" s="73"/>
      <c r="L8" s="99" t="s">
        <v>59</v>
      </c>
      <c r="M8" s="100"/>
      <c r="N8" s="46">
        <v>214000</v>
      </c>
    </row>
    <row r="9" spans="2:16" ht="16.5" customHeight="1">
      <c r="B9" s="64"/>
      <c r="C9" s="17"/>
      <c r="D9" s="4" t="s">
        <v>15</v>
      </c>
      <c r="E9" s="103"/>
      <c r="F9" s="53">
        <v>126000</v>
      </c>
      <c r="G9"/>
      <c r="J9" s="701"/>
      <c r="K9" s="702"/>
      <c r="L9" s="32" t="s">
        <v>63</v>
      </c>
      <c r="M9" s="33"/>
      <c r="N9" s="48">
        <f>SUM(N7:N8)</f>
        <v>214000</v>
      </c>
    </row>
    <row r="10" spans="2:16" ht="16.5" customHeight="1">
      <c r="B10" s="692"/>
      <c r="C10" s="693"/>
      <c r="D10" s="20" t="s">
        <v>16</v>
      </c>
      <c r="E10" s="8"/>
      <c r="F10" s="53">
        <v>166725</v>
      </c>
      <c r="G10"/>
      <c r="J10" s="682"/>
      <c r="K10" s="683"/>
      <c r="L10" s="99" t="s">
        <v>60</v>
      </c>
      <c r="M10" s="100"/>
      <c r="N10" s="49">
        <v>260524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8003646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18263868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260524</v>
      </c>
    </row>
    <row r="15" spans="2:16" ht="16.5" customHeight="1" thickBot="1">
      <c r="B15" s="50"/>
      <c r="C15" s="14"/>
      <c r="D15" s="680" t="s">
        <v>56</v>
      </c>
      <c r="E15" s="681"/>
      <c r="F15" s="66">
        <v>15000</v>
      </c>
      <c r="G15"/>
      <c r="J15" s="686" t="s">
        <v>4</v>
      </c>
      <c r="K15" s="687"/>
      <c r="L15" s="40"/>
      <c r="M15" s="41"/>
      <c r="N15" s="52">
        <f>N9+N14</f>
        <v>474524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15000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18278868</v>
      </c>
      <c r="G18"/>
      <c r="J18" s="47"/>
      <c r="L18" s="653" t="s">
        <v>5</v>
      </c>
      <c r="M18" s="655"/>
      <c r="N18" s="49">
        <v>2400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9502518</v>
      </c>
      <c r="G19"/>
      <c r="J19" s="105"/>
      <c r="K19" s="107"/>
      <c r="L19" s="653" t="s">
        <v>9</v>
      </c>
      <c r="M19" s="655"/>
      <c r="N19" s="49">
        <v>116831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357699</v>
      </c>
      <c r="G20"/>
      <c r="J20" s="106"/>
      <c r="K20" s="107"/>
      <c r="L20" s="653" t="s">
        <v>64</v>
      </c>
      <c r="M20" s="655"/>
      <c r="N20" s="49">
        <v>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722344</v>
      </c>
      <c r="G21"/>
      <c r="J21" s="106"/>
      <c r="K21" s="107"/>
      <c r="L21" s="99" t="s">
        <v>10</v>
      </c>
      <c r="M21" s="100"/>
      <c r="N21" s="55">
        <v>19177</v>
      </c>
    </row>
    <row r="22" spans="2:16" ht="16.5" customHeight="1">
      <c r="B22" s="106"/>
      <c r="C22" s="107"/>
      <c r="D22" s="653" t="s">
        <v>22</v>
      </c>
      <c r="E22" s="654"/>
      <c r="F22" s="49">
        <v>439140</v>
      </c>
      <c r="G22"/>
      <c r="J22" s="106"/>
      <c r="K22" s="107"/>
      <c r="L22" s="653" t="s">
        <v>65</v>
      </c>
      <c r="M22" s="655"/>
      <c r="N22" s="56">
        <v>22000</v>
      </c>
    </row>
    <row r="23" spans="2:16" ht="16.5" customHeight="1">
      <c r="B23" s="106"/>
      <c r="C23" s="107"/>
      <c r="D23" s="662" t="s">
        <v>45</v>
      </c>
      <c r="E23" s="674"/>
      <c r="F23" s="66">
        <v>1358</v>
      </c>
      <c r="G23"/>
      <c r="J23" s="106"/>
      <c r="K23" s="107"/>
      <c r="L23" s="23" t="s">
        <v>66</v>
      </c>
      <c r="M23" s="101"/>
      <c r="N23" s="57">
        <f>SUM(N17:N22)</f>
        <v>160408</v>
      </c>
    </row>
    <row r="24" spans="2:16" ht="16.5" customHeight="1">
      <c r="B24" s="106"/>
      <c r="C24" s="107"/>
      <c r="D24" s="653" t="s">
        <v>25</v>
      </c>
      <c r="E24" s="654"/>
      <c r="F24" s="49">
        <v>1364920</v>
      </c>
      <c r="G24"/>
      <c r="J24" s="675" t="s">
        <v>69</v>
      </c>
      <c r="K24" s="676"/>
      <c r="L24" s="99" t="s">
        <v>6</v>
      </c>
      <c r="M24" s="100"/>
      <c r="N24" s="49">
        <v>9132</v>
      </c>
    </row>
    <row r="25" spans="2:16" ht="16.5" customHeight="1">
      <c r="B25" s="106"/>
      <c r="C25" s="107"/>
      <c r="D25" s="653" t="s">
        <v>28</v>
      </c>
      <c r="E25" s="654"/>
      <c r="F25" s="49">
        <v>744000</v>
      </c>
      <c r="G25"/>
      <c r="J25" s="47"/>
      <c r="L25" s="102" t="s">
        <v>8</v>
      </c>
      <c r="M25" s="7"/>
      <c r="N25" s="53">
        <v>0</v>
      </c>
    </row>
    <row r="26" spans="2:16" ht="16.5" customHeight="1">
      <c r="B26" s="106"/>
      <c r="C26" s="107"/>
      <c r="D26" s="99" t="s">
        <v>24</v>
      </c>
      <c r="E26" s="103"/>
      <c r="F26" s="49">
        <v>0</v>
      </c>
      <c r="G26"/>
      <c r="J26" s="106"/>
      <c r="K26" s="107"/>
      <c r="L26" s="39" t="s">
        <v>68</v>
      </c>
      <c r="M26" s="7"/>
      <c r="N26" s="53">
        <v>290</v>
      </c>
    </row>
    <row r="27" spans="2:16" ht="16.5" customHeight="1">
      <c r="B27" s="106"/>
      <c r="C27" s="107"/>
      <c r="D27" s="99" t="s">
        <v>29</v>
      </c>
      <c r="E27" s="103"/>
      <c r="F27" s="49">
        <v>8640</v>
      </c>
      <c r="G27"/>
      <c r="J27" s="106"/>
      <c r="K27" s="107"/>
      <c r="L27" s="39" t="s">
        <v>7</v>
      </c>
      <c r="M27" s="7"/>
      <c r="N27" s="53">
        <v>0</v>
      </c>
    </row>
    <row r="28" spans="2:16" ht="16.5" customHeight="1">
      <c r="B28" s="106"/>
      <c r="C28" s="107"/>
      <c r="D28" s="653" t="s">
        <v>31</v>
      </c>
      <c r="E28" s="654"/>
      <c r="F28" s="49">
        <v>151350</v>
      </c>
      <c r="G28"/>
      <c r="J28" s="106"/>
      <c r="K28" s="78"/>
      <c r="L28" s="653" t="s">
        <v>81</v>
      </c>
      <c r="M28" s="655"/>
      <c r="N28" s="53">
        <v>100000</v>
      </c>
    </row>
    <row r="29" spans="2:16" ht="16.5" customHeight="1" thickBot="1">
      <c r="B29" s="106"/>
      <c r="C29" s="107"/>
      <c r="D29" s="653" t="s">
        <v>32</v>
      </c>
      <c r="E29" s="654"/>
      <c r="F29" s="49">
        <v>265852</v>
      </c>
      <c r="G29"/>
      <c r="J29" s="47"/>
      <c r="K29" s="75"/>
      <c r="L29" s="666" t="s">
        <v>67</v>
      </c>
      <c r="M29" s="667"/>
      <c r="N29" s="58">
        <f>SUM(N24:N28)</f>
        <v>109422</v>
      </c>
    </row>
    <row r="30" spans="2:16" ht="16.5" customHeight="1" thickTop="1" thickBot="1">
      <c r="B30" s="668"/>
      <c r="C30" s="669"/>
      <c r="D30" s="99" t="s">
        <v>33</v>
      </c>
      <c r="E30" s="100"/>
      <c r="F30" s="55">
        <v>104918</v>
      </c>
      <c r="G30"/>
      <c r="J30" s="59" t="s">
        <v>53</v>
      </c>
      <c r="K30" s="38"/>
      <c r="L30" s="27"/>
      <c r="M30" s="28"/>
      <c r="N30" s="60">
        <f>N23+N29</f>
        <v>269830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86723</v>
      </c>
      <c r="G31"/>
      <c r="J31" s="660" t="s">
        <v>50</v>
      </c>
      <c r="K31" s="661"/>
      <c r="L31" s="18"/>
      <c r="M31" s="19"/>
      <c r="N31" s="61">
        <f>N15-N30</f>
        <v>204694</v>
      </c>
    </row>
    <row r="32" spans="2:16" ht="16.5" customHeight="1" thickTop="1" thickBot="1">
      <c r="B32" s="106"/>
      <c r="C32" s="107"/>
      <c r="D32" s="99" t="s">
        <v>35</v>
      </c>
      <c r="E32" s="100"/>
      <c r="F32" s="49">
        <v>200829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99" t="s">
        <v>36</v>
      </c>
      <c r="E33" s="100"/>
      <c r="F33" s="49">
        <v>102498</v>
      </c>
      <c r="G33"/>
      <c r="J33" s="649" t="s">
        <v>49</v>
      </c>
      <c r="K33" s="650"/>
      <c r="L33" s="651"/>
      <c r="M33" s="652"/>
      <c r="N33" s="63">
        <f>N31+N32</f>
        <v>3842032</v>
      </c>
    </row>
    <row r="34" spans="2:15" ht="16.5" customHeight="1">
      <c r="B34" s="106"/>
      <c r="C34" s="107"/>
      <c r="D34" s="99" t="s">
        <v>37</v>
      </c>
      <c r="E34" s="100"/>
      <c r="F34" s="49">
        <v>371813</v>
      </c>
      <c r="G34"/>
    </row>
    <row r="35" spans="2:15" ht="16.5" customHeight="1">
      <c r="B35" s="106"/>
      <c r="C35" s="107"/>
      <c r="D35" s="102" t="s">
        <v>38</v>
      </c>
      <c r="E35" s="7"/>
      <c r="F35" s="53">
        <v>305265</v>
      </c>
      <c r="G35"/>
    </row>
    <row r="36" spans="2:15" ht="16.5" customHeight="1">
      <c r="B36" s="106"/>
      <c r="C36" s="107"/>
      <c r="D36" s="653" t="s">
        <v>39</v>
      </c>
      <c r="E36" s="654"/>
      <c r="F36" s="53">
        <v>117510</v>
      </c>
      <c r="G36" s="11"/>
      <c r="O36" s="11"/>
    </row>
    <row r="37" spans="2:15" ht="16.5" customHeight="1">
      <c r="B37" s="106"/>
      <c r="C37" s="107"/>
      <c r="D37" s="653" t="s">
        <v>40</v>
      </c>
      <c r="E37" s="654"/>
      <c r="F37" s="53">
        <v>327400</v>
      </c>
      <c r="G37"/>
    </row>
    <row r="38" spans="2:15" ht="16.5" customHeight="1">
      <c r="B38" s="106"/>
      <c r="C38" s="107"/>
      <c r="D38" s="653" t="s">
        <v>95</v>
      </c>
      <c r="E38" s="654"/>
      <c r="F38" s="53">
        <v>13240</v>
      </c>
      <c r="G38"/>
    </row>
    <row r="39" spans="2:15" ht="16.5" customHeight="1">
      <c r="B39" s="106"/>
      <c r="C39" s="107"/>
      <c r="D39" s="102" t="s">
        <v>42</v>
      </c>
      <c r="E39" s="7"/>
      <c r="F39" s="53">
        <v>145542</v>
      </c>
      <c r="G39"/>
    </row>
    <row r="40" spans="2:15" ht="16.5" customHeight="1">
      <c r="B40" s="106"/>
      <c r="C40" s="107"/>
      <c r="D40" s="4" t="s">
        <v>43</v>
      </c>
      <c r="E40" s="4"/>
      <c r="F40" s="49">
        <v>67833</v>
      </c>
      <c r="G40"/>
    </row>
    <row r="41" spans="2:15" ht="16.5" customHeight="1">
      <c r="B41" s="106"/>
      <c r="C41" s="107"/>
      <c r="D41" s="653" t="s">
        <v>44</v>
      </c>
      <c r="E41" s="654"/>
      <c r="F41" s="49">
        <v>0</v>
      </c>
      <c r="G41"/>
    </row>
    <row r="42" spans="2:15" ht="16.5" customHeight="1">
      <c r="B42" s="106"/>
      <c r="C42" s="107"/>
      <c r="D42" s="664" t="s">
        <v>11</v>
      </c>
      <c r="E42" s="665"/>
      <c r="F42" s="66">
        <v>90180</v>
      </c>
      <c r="G42"/>
    </row>
    <row r="43" spans="2:15" ht="16.5" customHeight="1">
      <c r="B43" s="106"/>
      <c r="C43" s="107"/>
      <c r="D43" s="662" t="s">
        <v>12</v>
      </c>
      <c r="E43" s="663"/>
      <c r="F43" s="66">
        <v>0</v>
      </c>
      <c r="G43"/>
    </row>
    <row r="44" spans="2:15" ht="16.5" customHeight="1">
      <c r="B44" s="106"/>
      <c r="C44" s="107"/>
      <c r="D44" s="653" t="s">
        <v>60</v>
      </c>
      <c r="E44" s="654"/>
      <c r="F44" s="49">
        <v>0</v>
      </c>
      <c r="G44"/>
    </row>
    <row r="45" spans="2:15" ht="16.5" customHeight="1">
      <c r="B45" s="106"/>
      <c r="C45" s="107"/>
      <c r="D45" s="653" t="s">
        <v>75</v>
      </c>
      <c r="E45" s="655"/>
      <c r="F45" s="49">
        <v>0</v>
      </c>
      <c r="G45"/>
    </row>
    <row r="46" spans="2:15" ht="16.5" customHeight="1" thickBot="1">
      <c r="B46" s="106"/>
      <c r="C46" s="107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15491572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2787296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39160520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D34" zoomScaleNormal="100" workbookViewId="0">
      <selection activeCell="F30" sqref="F3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66"/>
      <c r="J2" s="1"/>
      <c r="K2" s="1"/>
      <c r="L2" s="1"/>
      <c r="M2" s="1"/>
      <c r="N2" s="1"/>
      <c r="O2" s="466"/>
    </row>
    <row r="3" spans="2:16" ht="15.75" customHeight="1">
      <c r="B3" s="694" t="s">
        <v>188</v>
      </c>
      <c r="C3" s="694"/>
      <c r="D3" s="694"/>
      <c r="E3" s="694"/>
      <c r="F3" s="694"/>
      <c r="G3" s="34"/>
      <c r="H3" s="34"/>
      <c r="J3" s="694" t="s">
        <v>189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68" t="s">
        <v>14</v>
      </c>
      <c r="E7" s="469"/>
      <c r="F7" s="46">
        <v>53210437</v>
      </c>
      <c r="G7"/>
      <c r="J7" s="672" t="s">
        <v>71</v>
      </c>
      <c r="K7" s="673"/>
      <c r="L7" s="468"/>
      <c r="M7" s="469"/>
      <c r="N7" s="46"/>
    </row>
    <row r="8" spans="2:16" ht="16.5" customHeight="1">
      <c r="B8" s="47"/>
      <c r="C8" s="5"/>
      <c r="D8" s="468" t="s">
        <v>13</v>
      </c>
      <c r="E8" s="470"/>
      <c r="F8" s="46">
        <v>1882250</v>
      </c>
      <c r="G8"/>
      <c r="J8" s="72"/>
      <c r="K8" s="73"/>
      <c r="L8" s="468" t="s">
        <v>59</v>
      </c>
      <c r="M8" s="469"/>
      <c r="N8" s="46">
        <v>249000</v>
      </c>
    </row>
    <row r="9" spans="2:16" ht="16.5" customHeight="1">
      <c r="B9" s="64"/>
      <c r="C9" s="17"/>
      <c r="D9" s="4" t="s">
        <v>15</v>
      </c>
      <c r="E9" s="470"/>
      <c r="F9" s="53">
        <v>934800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804537</v>
      </c>
      <c r="G10"/>
      <c r="J10" s="682"/>
      <c r="K10" s="683"/>
      <c r="L10" s="468" t="s">
        <v>60</v>
      </c>
      <c r="M10" s="469"/>
      <c r="N10" s="49">
        <v>539474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793980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57626004</v>
      </c>
      <c r="G13"/>
      <c r="H13" s="16"/>
      <c r="J13" s="47"/>
      <c r="K13" s="37"/>
      <c r="L13" s="653" t="s">
        <v>61</v>
      </c>
      <c r="M13" s="654"/>
      <c r="N13" s="49">
        <v>24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86</v>
      </c>
      <c r="G14"/>
      <c r="I14" s="31"/>
      <c r="J14" s="50"/>
      <c r="K14" s="6"/>
      <c r="L14" s="684" t="s">
        <v>62</v>
      </c>
      <c r="M14" s="685"/>
      <c r="N14" s="51">
        <f>SUM(N10:N13)</f>
        <v>639498</v>
      </c>
    </row>
    <row r="15" spans="2:16" ht="16.5" customHeight="1" thickBot="1">
      <c r="B15" s="50"/>
      <c r="C15" s="14"/>
      <c r="D15" s="680" t="s">
        <v>93</v>
      </c>
      <c r="E15" s="681"/>
      <c r="F15" s="66">
        <v>1606443</v>
      </c>
      <c r="G15"/>
      <c r="J15" s="686" t="s">
        <v>4</v>
      </c>
      <c r="K15" s="687"/>
      <c r="L15" s="40"/>
      <c r="M15" s="41"/>
      <c r="N15" s="52">
        <f>N9+N14</f>
        <v>888498</v>
      </c>
    </row>
    <row r="16" spans="2:16" ht="16.5" customHeight="1">
      <c r="B16" s="50"/>
      <c r="C16" s="14"/>
      <c r="D16" s="2" t="s">
        <v>165</v>
      </c>
      <c r="E16" s="76"/>
      <c r="F16" s="464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2406529</v>
      </c>
      <c r="G17"/>
      <c r="J17" s="690" t="s">
        <v>70</v>
      </c>
      <c r="K17" s="691"/>
      <c r="L17" s="653" t="s">
        <v>76</v>
      </c>
      <c r="M17" s="655"/>
      <c r="N17" s="53">
        <v>657000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60032533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36774703</v>
      </c>
      <c r="G19"/>
      <c r="J19" s="465"/>
      <c r="K19" s="473"/>
      <c r="L19" s="653" t="s">
        <v>9</v>
      </c>
      <c r="M19" s="655"/>
      <c r="N19" s="49">
        <v>109981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237181</v>
      </c>
      <c r="G20"/>
      <c r="J20" s="472"/>
      <c r="K20" s="473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1752563</v>
      </c>
      <c r="G21"/>
      <c r="J21" s="472"/>
      <c r="K21" s="473"/>
      <c r="L21" s="468" t="s">
        <v>10</v>
      </c>
      <c r="M21" s="469"/>
      <c r="N21" s="55">
        <v>92533</v>
      </c>
    </row>
    <row r="22" spans="2:16" ht="16.5" customHeight="1">
      <c r="B22" s="472"/>
      <c r="C22" s="473"/>
      <c r="D22" s="653" t="s">
        <v>22</v>
      </c>
      <c r="E22" s="654"/>
      <c r="F22" s="49">
        <v>1056171</v>
      </c>
      <c r="G22"/>
      <c r="J22" s="472"/>
      <c r="K22" s="473"/>
      <c r="L22" s="468" t="s">
        <v>65</v>
      </c>
      <c r="M22" s="469"/>
      <c r="N22" s="55">
        <v>20000</v>
      </c>
    </row>
    <row r="23" spans="2:16" ht="16.5" customHeight="1">
      <c r="B23" s="472"/>
      <c r="C23" s="473"/>
      <c r="D23" s="662" t="s">
        <v>45</v>
      </c>
      <c r="E23" s="674"/>
      <c r="F23" s="66">
        <v>27695</v>
      </c>
      <c r="G23"/>
      <c r="J23" s="472"/>
      <c r="K23" s="473"/>
      <c r="L23" s="653" t="s">
        <v>190</v>
      </c>
      <c r="M23" s="655"/>
      <c r="N23" s="56">
        <v>69608</v>
      </c>
    </row>
    <row r="24" spans="2:16" ht="16.5" customHeight="1">
      <c r="B24" s="472"/>
      <c r="C24" s="473"/>
      <c r="D24" s="653" t="s">
        <v>25</v>
      </c>
      <c r="E24" s="654"/>
      <c r="F24" s="49">
        <v>3983850</v>
      </c>
      <c r="G24"/>
      <c r="J24" s="472"/>
      <c r="K24" s="473"/>
      <c r="L24" s="23" t="s">
        <v>66</v>
      </c>
      <c r="M24" s="387"/>
      <c r="N24" s="57">
        <f>SUM(N17:N23)</f>
        <v>1049822</v>
      </c>
    </row>
    <row r="25" spans="2:16" ht="16.5" customHeight="1">
      <c r="B25" s="472"/>
      <c r="C25" s="473"/>
      <c r="D25" s="653" t="s">
        <v>28</v>
      </c>
      <c r="E25" s="654"/>
      <c r="F25" s="49">
        <v>1888000</v>
      </c>
      <c r="G25"/>
      <c r="J25" s="675" t="s">
        <v>69</v>
      </c>
      <c r="K25" s="676"/>
      <c r="L25" s="468" t="s">
        <v>6</v>
      </c>
      <c r="M25" s="469"/>
      <c r="N25" s="49">
        <v>37222</v>
      </c>
    </row>
    <row r="26" spans="2:16" ht="16.5" customHeight="1">
      <c r="B26" s="472"/>
      <c r="C26" s="473"/>
      <c r="D26" s="468" t="s">
        <v>24</v>
      </c>
      <c r="E26" s="470"/>
      <c r="F26" s="49">
        <v>21608</v>
      </c>
      <c r="G26"/>
      <c r="J26" s="47"/>
      <c r="L26" s="471" t="s">
        <v>8</v>
      </c>
      <c r="M26" s="7"/>
      <c r="N26" s="53">
        <v>31880</v>
      </c>
    </row>
    <row r="27" spans="2:16" ht="16.5" customHeight="1">
      <c r="B27" s="472"/>
      <c r="C27" s="473"/>
      <c r="D27" s="468" t="s">
        <v>29</v>
      </c>
      <c r="E27" s="470"/>
      <c r="F27" s="49">
        <v>60200</v>
      </c>
      <c r="G27"/>
      <c r="J27" s="472"/>
      <c r="K27" s="473"/>
      <c r="L27" s="39" t="s">
        <v>68</v>
      </c>
      <c r="M27" s="7"/>
      <c r="N27" s="53">
        <v>130</v>
      </c>
    </row>
    <row r="28" spans="2:16" ht="16.5" customHeight="1">
      <c r="B28" s="472"/>
      <c r="C28" s="473"/>
      <c r="D28" s="653" t="s">
        <v>31</v>
      </c>
      <c r="E28" s="654"/>
      <c r="F28" s="49">
        <v>535843</v>
      </c>
      <c r="G28"/>
      <c r="J28" s="472"/>
      <c r="K28" s="473"/>
      <c r="L28" s="39" t="s">
        <v>7</v>
      </c>
      <c r="M28" s="7"/>
      <c r="N28" s="53">
        <v>2100</v>
      </c>
    </row>
    <row r="29" spans="2:16" ht="16.5" customHeight="1">
      <c r="B29" s="472"/>
      <c r="C29" s="473"/>
      <c r="D29" s="653" t="s">
        <v>32</v>
      </c>
      <c r="E29" s="654"/>
      <c r="F29" s="49">
        <v>533821</v>
      </c>
      <c r="G29"/>
      <c r="J29" s="472"/>
      <c r="K29" s="78"/>
      <c r="L29" s="653" t="s">
        <v>166</v>
      </c>
      <c r="M29" s="655"/>
      <c r="N29" s="53">
        <v>800000</v>
      </c>
    </row>
    <row r="30" spans="2:16" ht="16.5" customHeight="1">
      <c r="B30" s="668"/>
      <c r="C30" s="669"/>
      <c r="D30" s="468" t="s">
        <v>33</v>
      </c>
      <c r="E30" s="469"/>
      <c r="F30" s="55">
        <v>234798</v>
      </c>
      <c r="G30"/>
      <c r="J30" s="472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1992462</v>
      </c>
      <c r="G31"/>
      <c r="J31" s="47"/>
      <c r="K31" s="75"/>
      <c r="L31" s="666" t="s">
        <v>67</v>
      </c>
      <c r="M31" s="667"/>
      <c r="N31" s="58">
        <f>SUM(N25:N30)</f>
        <v>871332</v>
      </c>
    </row>
    <row r="32" spans="2:16" ht="16.5" customHeight="1" thickTop="1" thickBot="1">
      <c r="B32" s="472"/>
      <c r="C32" s="473"/>
      <c r="D32" s="468" t="s">
        <v>35</v>
      </c>
      <c r="E32" s="469"/>
      <c r="F32" s="49">
        <v>905013</v>
      </c>
      <c r="G32" s="10"/>
      <c r="I32" s="303"/>
      <c r="J32" s="59" t="s">
        <v>53</v>
      </c>
      <c r="K32" s="38"/>
      <c r="L32" s="27"/>
      <c r="M32" s="28"/>
      <c r="N32" s="60">
        <f>N24+N31</f>
        <v>1921154</v>
      </c>
    </row>
    <row r="33" spans="2:16" ht="16.5" customHeight="1" thickTop="1" thickBot="1">
      <c r="B33" s="47"/>
      <c r="C33" s="10"/>
      <c r="D33" s="468" t="s">
        <v>36</v>
      </c>
      <c r="E33" s="469"/>
      <c r="F33" s="49">
        <v>227574</v>
      </c>
      <c r="G33"/>
      <c r="J33" s="712" t="s">
        <v>50</v>
      </c>
      <c r="K33" s="713"/>
      <c r="L33" s="309"/>
      <c r="M33" s="310"/>
      <c r="N33" s="311">
        <f>N15-N32</f>
        <v>-1032656</v>
      </c>
    </row>
    <row r="34" spans="2:16" ht="16.5" customHeight="1">
      <c r="B34" s="472"/>
      <c r="C34" s="473"/>
      <c r="D34" s="468" t="s">
        <v>37</v>
      </c>
      <c r="E34" s="469"/>
      <c r="F34" s="49">
        <v>767925</v>
      </c>
      <c r="G34"/>
      <c r="J34" s="721"/>
      <c r="K34" s="721"/>
      <c r="L34" s="325"/>
      <c r="M34" s="325"/>
      <c r="N34" s="325"/>
    </row>
    <row r="35" spans="2:16" ht="16.5" customHeight="1">
      <c r="B35" s="472"/>
      <c r="C35" s="473"/>
      <c r="D35" s="471" t="s">
        <v>38</v>
      </c>
      <c r="E35" s="7"/>
      <c r="F35" s="53">
        <v>920864</v>
      </c>
      <c r="G35"/>
      <c r="I35" s="467"/>
      <c r="J35" s="720"/>
      <c r="K35" s="720"/>
      <c r="L35" s="326"/>
      <c r="M35" s="326"/>
      <c r="N35" s="326"/>
    </row>
    <row r="36" spans="2:16" ht="16.5" customHeight="1">
      <c r="B36" s="472"/>
      <c r="C36" s="473"/>
      <c r="D36" s="653" t="s">
        <v>39</v>
      </c>
      <c r="E36" s="654"/>
      <c r="F36" s="53">
        <v>661235</v>
      </c>
      <c r="G36" s="11"/>
      <c r="O36" s="711"/>
      <c r="P36" s="711"/>
    </row>
    <row r="37" spans="2:16" ht="16.5" customHeight="1">
      <c r="B37" s="472"/>
      <c r="C37" s="473"/>
      <c r="D37" s="653" t="s">
        <v>40</v>
      </c>
      <c r="E37" s="654"/>
      <c r="F37" s="53">
        <v>353134</v>
      </c>
      <c r="G37"/>
    </row>
    <row r="38" spans="2:16" ht="16.5" customHeight="1">
      <c r="B38" s="472"/>
      <c r="C38" s="473"/>
      <c r="D38" s="653" t="s">
        <v>95</v>
      </c>
      <c r="E38" s="654"/>
      <c r="F38" s="53">
        <v>49810</v>
      </c>
      <c r="G38"/>
      <c r="H38" s="467"/>
      <c r="J38" s="302" t="s">
        <v>144</v>
      </c>
      <c r="K38" s="302"/>
      <c r="L38" s="301"/>
      <c r="M38" s="301"/>
      <c r="N38" s="467"/>
      <c r="O38" s="300"/>
    </row>
    <row r="39" spans="2:16" ht="16.5" customHeight="1">
      <c r="B39" s="472"/>
      <c r="C39" s="473"/>
      <c r="D39" s="471" t="s">
        <v>42</v>
      </c>
      <c r="E39" s="7"/>
      <c r="F39" s="53">
        <v>327455</v>
      </c>
      <c r="G39"/>
      <c r="O39" s="305">
        <v>217760</v>
      </c>
    </row>
    <row r="40" spans="2:16" ht="16.5" customHeight="1">
      <c r="B40" s="472"/>
      <c r="C40" s="473"/>
      <c r="D40" s="4" t="s">
        <v>43</v>
      </c>
      <c r="E40" s="4"/>
      <c r="F40" s="49">
        <v>227329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72"/>
      <c r="C41" s="473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72"/>
      <c r="C42" s="473"/>
      <c r="D42" s="664" t="s">
        <v>11</v>
      </c>
      <c r="E42" s="665"/>
      <c r="F42" s="66">
        <v>96202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72"/>
      <c r="C43" s="473"/>
      <c r="D43" s="662" t="s">
        <v>12</v>
      </c>
      <c r="E43" s="663"/>
      <c r="F43" s="66">
        <v>-23900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72"/>
      <c r="C44" s="473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72"/>
      <c r="C45" s="473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72"/>
      <c r="C46" s="473"/>
      <c r="D46" s="653" t="s">
        <v>160</v>
      </c>
      <c r="E46" s="655"/>
      <c r="F46" s="66">
        <v>0</v>
      </c>
      <c r="G46"/>
    </row>
    <row r="47" spans="2:16" ht="16.5" customHeight="1">
      <c r="B47" s="472"/>
      <c r="C47" s="473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72"/>
      <c r="C48" s="473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53720516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6312017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74"/>
  <sheetViews>
    <sheetView topLeftCell="D34" zoomScaleNormal="100" workbookViewId="0">
      <selection activeCell="F29" sqref="F2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80"/>
      <c r="J2" s="1"/>
      <c r="K2" s="1"/>
      <c r="L2" s="1"/>
      <c r="M2" s="1"/>
      <c r="N2" s="1"/>
      <c r="O2" s="480"/>
    </row>
    <row r="3" spans="2:16" ht="15.75" customHeight="1">
      <c r="B3" s="694" t="s">
        <v>188</v>
      </c>
      <c r="C3" s="694"/>
      <c r="D3" s="694"/>
      <c r="E3" s="694"/>
      <c r="F3" s="694"/>
      <c r="G3" s="34"/>
      <c r="H3" s="34"/>
      <c r="J3" s="694" t="s">
        <v>189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74" t="s">
        <v>14</v>
      </c>
      <c r="E7" s="476"/>
      <c r="F7" s="46">
        <v>53210437</v>
      </c>
      <c r="G7"/>
      <c r="J7" s="672" t="s">
        <v>71</v>
      </c>
      <c r="K7" s="673"/>
      <c r="L7" s="474"/>
      <c r="M7" s="476"/>
      <c r="N7" s="46"/>
    </row>
    <row r="8" spans="2:16" ht="16.5" customHeight="1">
      <c r="B8" s="47"/>
      <c r="C8" s="5"/>
      <c r="D8" s="474" t="s">
        <v>13</v>
      </c>
      <c r="E8" s="475"/>
      <c r="F8" s="46">
        <v>1882250</v>
      </c>
      <c r="G8"/>
      <c r="J8" s="72"/>
      <c r="K8" s="73"/>
      <c r="L8" s="474" t="s">
        <v>59</v>
      </c>
      <c r="M8" s="476"/>
      <c r="N8" s="46">
        <v>249000</v>
      </c>
    </row>
    <row r="9" spans="2:16" ht="16.5" customHeight="1">
      <c r="B9" s="64"/>
      <c r="C9" s="17"/>
      <c r="D9" s="4" t="s">
        <v>15</v>
      </c>
      <c r="E9" s="475"/>
      <c r="F9" s="53">
        <v>934800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804537</v>
      </c>
      <c r="G10"/>
      <c r="J10" s="682"/>
      <c r="K10" s="683"/>
      <c r="L10" s="474" t="s">
        <v>60</v>
      </c>
      <c r="M10" s="476"/>
      <c r="N10" s="49">
        <v>539474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714" t="s">
        <v>143</v>
      </c>
      <c r="E12" s="715"/>
      <c r="F12" s="49">
        <v>793980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57626004</v>
      </c>
      <c r="G13"/>
      <c r="H13" s="16"/>
      <c r="J13" s="47"/>
      <c r="K13" s="37"/>
      <c r="L13" s="653" t="s">
        <v>61</v>
      </c>
      <c r="M13" s="654"/>
      <c r="N13" s="49">
        <v>24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86</v>
      </c>
      <c r="G14"/>
      <c r="I14" s="31"/>
      <c r="J14" s="50"/>
      <c r="K14" s="6"/>
      <c r="L14" s="684" t="s">
        <v>62</v>
      </c>
      <c r="M14" s="685"/>
      <c r="N14" s="51">
        <f>SUM(N10:N13)</f>
        <v>639498</v>
      </c>
    </row>
    <row r="15" spans="2:16" ht="16.5" customHeight="1" thickBot="1">
      <c r="B15" s="50"/>
      <c r="C15" s="14"/>
      <c r="D15" s="680" t="s">
        <v>93</v>
      </c>
      <c r="E15" s="681"/>
      <c r="F15" s="66">
        <v>1606443</v>
      </c>
      <c r="G15"/>
      <c r="J15" s="686" t="s">
        <v>4</v>
      </c>
      <c r="K15" s="687"/>
      <c r="L15" s="40"/>
      <c r="M15" s="41"/>
      <c r="N15" s="52">
        <f>N9+N14</f>
        <v>888498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1606529</v>
      </c>
      <c r="G17"/>
      <c r="J17" s="690" t="s">
        <v>70</v>
      </c>
      <c r="K17" s="691"/>
      <c r="L17" s="653" t="s">
        <v>76</v>
      </c>
      <c r="M17" s="655"/>
      <c r="N17" s="53">
        <v>657000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59232533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36774703</v>
      </c>
      <c r="G19"/>
      <c r="J19" s="479"/>
      <c r="K19" s="482"/>
      <c r="L19" s="653" t="s">
        <v>9</v>
      </c>
      <c r="M19" s="655"/>
      <c r="N19" s="49">
        <v>109981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237181</v>
      </c>
      <c r="G20"/>
      <c r="J20" s="477"/>
      <c r="K20" s="482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1752563</v>
      </c>
      <c r="G21"/>
      <c r="J21" s="477"/>
      <c r="K21" s="482"/>
      <c r="L21" s="474" t="s">
        <v>10</v>
      </c>
      <c r="M21" s="476"/>
      <c r="N21" s="55">
        <v>92533</v>
      </c>
    </row>
    <row r="22" spans="2:16" ht="16.5" customHeight="1">
      <c r="B22" s="477"/>
      <c r="C22" s="482"/>
      <c r="D22" s="653" t="s">
        <v>22</v>
      </c>
      <c r="E22" s="654"/>
      <c r="F22" s="49">
        <v>1056171</v>
      </c>
      <c r="G22"/>
      <c r="J22" s="477"/>
      <c r="K22" s="482"/>
      <c r="L22" s="474" t="s">
        <v>65</v>
      </c>
      <c r="M22" s="476"/>
      <c r="N22" s="55">
        <v>20000</v>
      </c>
    </row>
    <row r="23" spans="2:16" ht="16.5" customHeight="1">
      <c r="B23" s="477"/>
      <c r="C23" s="482"/>
      <c r="D23" s="662" t="s">
        <v>45</v>
      </c>
      <c r="E23" s="674"/>
      <c r="F23" s="66">
        <v>27695</v>
      </c>
      <c r="G23"/>
      <c r="J23" s="477"/>
      <c r="K23" s="482"/>
      <c r="L23" s="653" t="s">
        <v>190</v>
      </c>
      <c r="M23" s="655"/>
      <c r="N23" s="56">
        <v>69608</v>
      </c>
    </row>
    <row r="24" spans="2:16" ht="16.5" customHeight="1">
      <c r="B24" s="477"/>
      <c r="C24" s="482"/>
      <c r="D24" s="653" t="s">
        <v>25</v>
      </c>
      <c r="E24" s="654"/>
      <c r="F24" s="49">
        <v>3983850</v>
      </c>
      <c r="G24"/>
      <c r="J24" s="477"/>
      <c r="K24" s="482"/>
      <c r="L24" s="23" t="s">
        <v>66</v>
      </c>
      <c r="M24" s="387"/>
      <c r="N24" s="57">
        <f>SUM(N17:N23)</f>
        <v>1049822</v>
      </c>
    </row>
    <row r="25" spans="2:16" ht="16.5" customHeight="1">
      <c r="B25" s="477"/>
      <c r="C25" s="482"/>
      <c r="D25" s="653" t="s">
        <v>28</v>
      </c>
      <c r="E25" s="654"/>
      <c r="F25" s="49">
        <v>1888000</v>
      </c>
      <c r="G25"/>
      <c r="J25" s="675" t="s">
        <v>69</v>
      </c>
      <c r="K25" s="676"/>
      <c r="L25" s="474" t="s">
        <v>6</v>
      </c>
      <c r="M25" s="476"/>
      <c r="N25" s="49">
        <v>37222</v>
      </c>
    </row>
    <row r="26" spans="2:16" ht="16.5" customHeight="1">
      <c r="B26" s="477"/>
      <c r="C26" s="482"/>
      <c r="D26" s="474" t="s">
        <v>24</v>
      </c>
      <c r="E26" s="475"/>
      <c r="F26" s="49">
        <v>21608</v>
      </c>
      <c r="G26"/>
      <c r="J26" s="47"/>
      <c r="L26" s="478" t="s">
        <v>8</v>
      </c>
      <c r="M26" s="7"/>
      <c r="N26" s="53">
        <v>31880</v>
      </c>
    </row>
    <row r="27" spans="2:16" ht="16.5" customHeight="1">
      <c r="B27" s="477"/>
      <c r="C27" s="482"/>
      <c r="D27" s="474" t="s">
        <v>29</v>
      </c>
      <c r="E27" s="475"/>
      <c r="F27" s="49">
        <v>60200</v>
      </c>
      <c r="G27"/>
      <c r="J27" s="477"/>
      <c r="K27" s="482"/>
      <c r="L27" s="39" t="s">
        <v>68</v>
      </c>
      <c r="M27" s="7"/>
      <c r="N27" s="53">
        <v>130</v>
      </c>
    </row>
    <row r="28" spans="2:16" ht="16.5" customHeight="1">
      <c r="B28" s="477"/>
      <c r="C28" s="482"/>
      <c r="D28" s="653" t="s">
        <v>31</v>
      </c>
      <c r="E28" s="654"/>
      <c r="F28" s="49">
        <v>535843</v>
      </c>
      <c r="G28"/>
      <c r="J28" s="477"/>
      <c r="K28" s="482"/>
      <c r="L28" s="39" t="s">
        <v>7</v>
      </c>
      <c r="M28" s="7"/>
      <c r="N28" s="53">
        <v>2100</v>
      </c>
    </row>
    <row r="29" spans="2:16" ht="16.5" customHeight="1">
      <c r="B29" s="477"/>
      <c r="C29" s="482"/>
      <c r="D29" s="653" t="s">
        <v>32</v>
      </c>
      <c r="E29" s="654"/>
      <c r="F29" s="49">
        <v>533821</v>
      </c>
      <c r="G29"/>
      <c r="J29" s="477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474" t="s">
        <v>33</v>
      </c>
      <c r="E30" s="476"/>
      <c r="F30" s="55">
        <v>234798</v>
      </c>
      <c r="G30"/>
      <c r="J30" s="477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1992462</v>
      </c>
      <c r="G31"/>
      <c r="J31" s="47"/>
      <c r="K31" s="75"/>
      <c r="L31" s="666" t="s">
        <v>67</v>
      </c>
      <c r="M31" s="667"/>
      <c r="N31" s="58">
        <f>SUM(N25:N30)</f>
        <v>71332</v>
      </c>
    </row>
    <row r="32" spans="2:16" ht="16.5" customHeight="1" thickTop="1" thickBot="1">
      <c r="B32" s="477"/>
      <c r="C32" s="482"/>
      <c r="D32" s="474" t="s">
        <v>35</v>
      </c>
      <c r="E32" s="476"/>
      <c r="F32" s="49">
        <v>905013</v>
      </c>
      <c r="G32" s="10"/>
      <c r="I32" s="303"/>
      <c r="J32" s="59" t="s">
        <v>53</v>
      </c>
      <c r="K32" s="38"/>
      <c r="L32" s="27"/>
      <c r="M32" s="28"/>
      <c r="N32" s="60">
        <f>N24+N31</f>
        <v>1121154</v>
      </c>
    </row>
    <row r="33" spans="2:16" ht="16.5" customHeight="1" thickTop="1" thickBot="1">
      <c r="B33" s="47"/>
      <c r="C33" s="10"/>
      <c r="D33" s="474" t="s">
        <v>36</v>
      </c>
      <c r="E33" s="476"/>
      <c r="F33" s="49">
        <v>227574</v>
      </c>
      <c r="G33"/>
      <c r="J33" s="712" t="s">
        <v>50</v>
      </c>
      <c r="K33" s="713"/>
      <c r="L33" s="309"/>
      <c r="M33" s="310"/>
      <c r="N33" s="311">
        <f>N15-N32</f>
        <v>-232656</v>
      </c>
    </row>
    <row r="34" spans="2:16" ht="16.5" customHeight="1">
      <c r="B34" s="477"/>
      <c r="C34" s="482"/>
      <c r="D34" s="474" t="s">
        <v>37</v>
      </c>
      <c r="E34" s="476"/>
      <c r="F34" s="49">
        <v>767925</v>
      </c>
      <c r="G34"/>
      <c r="J34" s="721"/>
      <c r="K34" s="721"/>
      <c r="L34" s="325"/>
      <c r="M34" s="325"/>
      <c r="N34" s="325"/>
    </row>
    <row r="35" spans="2:16" ht="16.5" customHeight="1">
      <c r="B35" s="477"/>
      <c r="C35" s="482"/>
      <c r="D35" s="478" t="s">
        <v>38</v>
      </c>
      <c r="E35" s="7"/>
      <c r="F35" s="53">
        <v>920864</v>
      </c>
      <c r="G35"/>
      <c r="I35" s="481"/>
      <c r="J35" s="720"/>
      <c r="K35" s="720"/>
      <c r="L35" s="326"/>
      <c r="M35" s="326"/>
      <c r="N35" s="326"/>
    </row>
    <row r="36" spans="2:16" ht="16.5" customHeight="1">
      <c r="B36" s="477"/>
      <c r="C36" s="482"/>
      <c r="D36" s="653" t="s">
        <v>39</v>
      </c>
      <c r="E36" s="654"/>
      <c r="F36" s="53">
        <v>661235</v>
      </c>
      <c r="G36" s="11"/>
      <c r="O36" s="711"/>
      <c r="P36" s="711"/>
    </row>
    <row r="37" spans="2:16" ht="16.5" customHeight="1">
      <c r="B37" s="477"/>
      <c r="C37" s="482"/>
      <c r="D37" s="653" t="s">
        <v>40</v>
      </c>
      <c r="E37" s="654"/>
      <c r="F37" s="53">
        <v>353134</v>
      </c>
      <c r="G37"/>
    </row>
    <row r="38" spans="2:16" ht="16.5" customHeight="1">
      <c r="B38" s="477"/>
      <c r="C38" s="482"/>
      <c r="D38" s="653" t="s">
        <v>95</v>
      </c>
      <c r="E38" s="654"/>
      <c r="F38" s="53">
        <v>49810</v>
      </c>
      <c r="G38"/>
      <c r="H38" s="481"/>
      <c r="J38" s="302" t="s">
        <v>144</v>
      </c>
      <c r="K38" s="302"/>
      <c r="L38" s="301"/>
      <c r="M38" s="301"/>
      <c r="N38" s="481"/>
      <c r="O38" s="300"/>
    </row>
    <row r="39" spans="2:16" ht="16.5" customHeight="1">
      <c r="B39" s="477"/>
      <c r="C39" s="482"/>
      <c r="D39" s="478" t="s">
        <v>42</v>
      </c>
      <c r="E39" s="7"/>
      <c r="F39" s="53">
        <v>327455</v>
      </c>
      <c r="G39"/>
      <c r="O39" s="305">
        <v>217760</v>
      </c>
    </row>
    <row r="40" spans="2:16" ht="16.5" customHeight="1">
      <c r="B40" s="477"/>
      <c r="C40" s="482"/>
      <c r="D40" s="4" t="s">
        <v>43</v>
      </c>
      <c r="E40" s="4"/>
      <c r="F40" s="49">
        <v>227329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77"/>
      <c r="C41" s="482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77"/>
      <c r="C42" s="482"/>
      <c r="D42" s="664" t="s">
        <v>11</v>
      </c>
      <c r="E42" s="665"/>
      <c r="F42" s="66">
        <v>96202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77"/>
      <c r="C43" s="482"/>
      <c r="D43" s="662" t="s">
        <v>12</v>
      </c>
      <c r="E43" s="663"/>
      <c r="F43" s="66">
        <v>-23900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77"/>
      <c r="C44" s="482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77"/>
      <c r="C45" s="482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77"/>
      <c r="C46" s="482"/>
      <c r="D46" s="653" t="s">
        <v>160</v>
      </c>
      <c r="E46" s="655"/>
      <c r="F46" s="66">
        <v>0</v>
      </c>
      <c r="G46"/>
    </row>
    <row r="47" spans="2:16" ht="16.5" customHeight="1">
      <c r="B47" s="477"/>
      <c r="C47" s="482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77"/>
      <c r="C48" s="482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53720516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5512017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P74"/>
  <sheetViews>
    <sheetView topLeftCell="A13" zoomScale="80" zoomScaleNormal="80" workbookViewId="0">
      <selection activeCell="G17" sqref="G17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89"/>
      <c r="J2" s="1"/>
      <c r="K2" s="1"/>
      <c r="L2" s="1"/>
      <c r="M2" s="1"/>
      <c r="N2" s="1"/>
      <c r="O2" s="489"/>
    </row>
    <row r="3" spans="2:16" ht="15.75" customHeight="1">
      <c r="B3" s="694" t="s">
        <v>188</v>
      </c>
      <c r="C3" s="694"/>
      <c r="D3" s="694"/>
      <c r="E3" s="694"/>
      <c r="F3" s="694"/>
      <c r="G3" s="34"/>
      <c r="H3" s="34"/>
      <c r="J3" s="694" t="s">
        <v>189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83" t="s">
        <v>14</v>
      </c>
      <c r="E7" s="485"/>
      <c r="F7" s="46">
        <v>53210437</v>
      </c>
      <c r="G7"/>
      <c r="J7" s="672" t="s">
        <v>71</v>
      </c>
      <c r="K7" s="673"/>
      <c r="L7" s="483"/>
      <c r="M7" s="485"/>
      <c r="N7" s="46"/>
    </row>
    <row r="8" spans="2:16" ht="16.5" customHeight="1">
      <c r="B8" s="47"/>
      <c r="C8" s="5"/>
      <c r="D8" s="483" t="s">
        <v>13</v>
      </c>
      <c r="E8" s="484"/>
      <c r="F8" s="46">
        <v>1882250</v>
      </c>
      <c r="G8"/>
      <c r="J8" s="72"/>
      <c r="K8" s="73"/>
      <c r="L8" s="483" t="s">
        <v>59</v>
      </c>
      <c r="M8" s="485"/>
      <c r="N8" s="46">
        <v>249000</v>
      </c>
    </row>
    <row r="9" spans="2:16" ht="16.5" customHeight="1">
      <c r="B9" s="64"/>
      <c r="C9" s="17"/>
      <c r="D9" s="4" t="s">
        <v>15</v>
      </c>
      <c r="E9" s="484"/>
      <c r="F9" s="53">
        <v>934800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804537</v>
      </c>
      <c r="G10"/>
      <c r="J10" s="682"/>
      <c r="K10" s="683"/>
      <c r="L10" s="483" t="s">
        <v>60</v>
      </c>
      <c r="M10" s="485"/>
      <c r="N10" s="49">
        <v>539474</v>
      </c>
    </row>
    <row r="11" spans="2:16" ht="16.5" customHeight="1">
      <c r="B11" s="50"/>
      <c r="C11" s="6"/>
      <c r="D11" s="679" t="s">
        <v>193</v>
      </c>
      <c r="E11" s="654"/>
      <c r="F11" s="49">
        <v>793980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679" t="s">
        <v>192</v>
      </c>
      <c r="E12" s="654"/>
      <c r="F12" s="49">
        <v>50652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57676656</v>
      </c>
      <c r="G13"/>
      <c r="H13" s="16"/>
      <c r="J13" s="47"/>
      <c r="K13" s="37"/>
      <c r="L13" s="653" t="s">
        <v>61</v>
      </c>
      <c r="M13" s="654"/>
      <c r="N13" s="49">
        <v>24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86</v>
      </c>
      <c r="G14"/>
      <c r="I14" s="31"/>
      <c r="J14" s="50"/>
      <c r="K14" s="6"/>
      <c r="L14" s="684" t="s">
        <v>62</v>
      </c>
      <c r="M14" s="685"/>
      <c r="N14" s="51">
        <f>SUM(N10:N13)</f>
        <v>639498</v>
      </c>
    </row>
    <row r="15" spans="2:16" ht="16.5" customHeight="1" thickBot="1">
      <c r="B15" s="50"/>
      <c r="C15" s="14"/>
      <c r="D15" s="680" t="s">
        <v>93</v>
      </c>
      <c r="E15" s="681"/>
      <c r="F15" s="66">
        <v>1606443</v>
      </c>
      <c r="G15"/>
      <c r="J15" s="686" t="s">
        <v>4</v>
      </c>
      <c r="K15" s="687"/>
      <c r="L15" s="40"/>
      <c r="M15" s="41"/>
      <c r="N15" s="52">
        <f>N9+N14</f>
        <v>888498</v>
      </c>
    </row>
    <row r="16" spans="2:16" ht="16.5" customHeight="1">
      <c r="B16" s="50"/>
      <c r="C16" s="14"/>
      <c r="D16" s="2" t="s">
        <v>165</v>
      </c>
      <c r="E16" s="76"/>
      <c r="F16" s="49">
        <v>800000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2406529</v>
      </c>
      <c r="G17"/>
      <c r="J17" s="690" t="s">
        <v>70</v>
      </c>
      <c r="K17" s="691"/>
      <c r="L17" s="653" t="s">
        <v>76</v>
      </c>
      <c r="M17" s="655"/>
      <c r="N17" s="53">
        <v>657000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60083185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36774703</v>
      </c>
      <c r="G19"/>
      <c r="J19" s="488"/>
      <c r="K19" s="491"/>
      <c r="L19" s="653" t="s">
        <v>9</v>
      </c>
      <c r="M19" s="655"/>
      <c r="N19" s="49">
        <v>109981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237181</v>
      </c>
      <c r="G20"/>
      <c r="J20" s="486"/>
      <c r="K20" s="491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1752563</v>
      </c>
      <c r="G21"/>
      <c r="J21" s="486"/>
      <c r="K21" s="491"/>
      <c r="L21" s="483" t="s">
        <v>10</v>
      </c>
      <c r="M21" s="485"/>
      <c r="N21" s="55">
        <v>92533</v>
      </c>
    </row>
    <row r="22" spans="2:16" ht="16.5" customHeight="1">
      <c r="B22" s="486"/>
      <c r="C22" s="491"/>
      <c r="D22" s="653" t="s">
        <v>22</v>
      </c>
      <c r="E22" s="654"/>
      <c r="F22" s="49">
        <v>1062041</v>
      </c>
      <c r="G22"/>
      <c r="J22" s="486"/>
      <c r="K22" s="491"/>
      <c r="L22" s="483" t="s">
        <v>65</v>
      </c>
      <c r="M22" s="485"/>
      <c r="N22" s="55">
        <v>20000</v>
      </c>
    </row>
    <row r="23" spans="2:16" ht="16.5" customHeight="1">
      <c r="B23" s="486"/>
      <c r="C23" s="491"/>
      <c r="D23" s="662" t="s">
        <v>45</v>
      </c>
      <c r="E23" s="674"/>
      <c r="F23" s="66">
        <v>27695</v>
      </c>
      <c r="G23"/>
      <c r="J23" s="486"/>
      <c r="K23" s="491"/>
      <c r="L23" s="653" t="s">
        <v>190</v>
      </c>
      <c r="M23" s="655"/>
      <c r="N23" s="56">
        <v>69608</v>
      </c>
    </row>
    <row r="24" spans="2:16" ht="16.5" customHeight="1">
      <c r="B24" s="486"/>
      <c r="C24" s="491"/>
      <c r="D24" s="653" t="s">
        <v>25</v>
      </c>
      <c r="E24" s="654"/>
      <c r="F24" s="49">
        <v>3983850</v>
      </c>
      <c r="G24"/>
      <c r="J24" s="486"/>
      <c r="K24" s="491"/>
      <c r="L24" s="23" t="s">
        <v>66</v>
      </c>
      <c r="M24" s="387"/>
      <c r="N24" s="57">
        <f>SUM(N17:N23)</f>
        <v>1049822</v>
      </c>
    </row>
    <row r="25" spans="2:16" ht="16.5" customHeight="1">
      <c r="B25" s="486"/>
      <c r="C25" s="491"/>
      <c r="D25" s="653" t="s">
        <v>28</v>
      </c>
      <c r="E25" s="654"/>
      <c r="F25" s="49">
        <v>2008000</v>
      </c>
      <c r="G25"/>
      <c r="J25" s="675" t="s">
        <v>69</v>
      </c>
      <c r="K25" s="676"/>
      <c r="L25" s="483" t="s">
        <v>6</v>
      </c>
      <c r="M25" s="485"/>
      <c r="N25" s="49">
        <v>37222</v>
      </c>
    </row>
    <row r="26" spans="2:16" ht="16.5" customHeight="1">
      <c r="B26" s="486"/>
      <c r="C26" s="491"/>
      <c r="D26" s="483" t="s">
        <v>24</v>
      </c>
      <c r="E26" s="484"/>
      <c r="F26" s="49">
        <v>21608</v>
      </c>
      <c r="G26"/>
      <c r="J26" s="47"/>
      <c r="L26" s="487" t="s">
        <v>8</v>
      </c>
      <c r="M26" s="7"/>
      <c r="N26" s="53">
        <v>31880</v>
      </c>
    </row>
    <row r="27" spans="2:16" ht="16.5" customHeight="1">
      <c r="B27" s="486"/>
      <c r="C27" s="491"/>
      <c r="D27" s="483" t="s">
        <v>29</v>
      </c>
      <c r="E27" s="484"/>
      <c r="F27" s="49">
        <v>60200</v>
      </c>
      <c r="G27"/>
      <c r="J27" s="486"/>
      <c r="K27" s="491"/>
      <c r="L27" s="39" t="s">
        <v>68</v>
      </c>
      <c r="M27" s="7"/>
      <c r="N27" s="53">
        <v>130</v>
      </c>
    </row>
    <row r="28" spans="2:16" ht="16.5" customHeight="1">
      <c r="B28" s="486"/>
      <c r="C28" s="491"/>
      <c r="D28" s="653" t="s">
        <v>31</v>
      </c>
      <c r="E28" s="654"/>
      <c r="F28" s="49">
        <v>539841</v>
      </c>
      <c r="G28"/>
      <c r="J28" s="486"/>
      <c r="K28" s="491"/>
      <c r="L28" s="39" t="s">
        <v>7</v>
      </c>
      <c r="M28" s="7"/>
      <c r="N28" s="53">
        <v>2100</v>
      </c>
    </row>
    <row r="29" spans="2:16" ht="16.5" customHeight="1">
      <c r="B29" s="486"/>
      <c r="C29" s="491"/>
      <c r="D29" s="653" t="s">
        <v>32</v>
      </c>
      <c r="E29" s="654"/>
      <c r="F29" s="49">
        <v>533821</v>
      </c>
      <c r="G29"/>
      <c r="J29" s="486"/>
      <c r="K29" s="78"/>
      <c r="L29" s="653" t="s">
        <v>166</v>
      </c>
      <c r="M29" s="655"/>
      <c r="N29" s="53">
        <v>800000</v>
      </c>
    </row>
    <row r="30" spans="2:16" ht="16.5" customHeight="1">
      <c r="B30" s="668"/>
      <c r="C30" s="669"/>
      <c r="D30" s="483" t="s">
        <v>33</v>
      </c>
      <c r="E30" s="485"/>
      <c r="F30" s="55">
        <v>234798</v>
      </c>
      <c r="G30"/>
      <c r="J30" s="486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1979502</v>
      </c>
      <c r="G31"/>
      <c r="J31" s="47"/>
      <c r="K31" s="75"/>
      <c r="L31" s="666" t="s">
        <v>67</v>
      </c>
      <c r="M31" s="667"/>
      <c r="N31" s="58">
        <f>SUM(N25:N30)</f>
        <v>871332</v>
      </c>
    </row>
    <row r="32" spans="2:16" ht="16.5" customHeight="1" thickTop="1" thickBot="1">
      <c r="B32" s="486"/>
      <c r="C32" s="491"/>
      <c r="D32" s="483" t="s">
        <v>35</v>
      </c>
      <c r="E32" s="485"/>
      <c r="F32" s="49">
        <v>1016855</v>
      </c>
      <c r="G32" s="10"/>
      <c r="I32" s="303"/>
      <c r="J32" s="59" t="s">
        <v>53</v>
      </c>
      <c r="K32" s="38"/>
      <c r="L32" s="27"/>
      <c r="M32" s="28"/>
      <c r="N32" s="60">
        <f>N24+N31</f>
        <v>1921154</v>
      </c>
    </row>
    <row r="33" spans="2:16" ht="16.5" customHeight="1" thickTop="1" thickBot="1">
      <c r="B33" s="47"/>
      <c r="C33" s="10"/>
      <c r="D33" s="483" t="s">
        <v>36</v>
      </c>
      <c r="E33" s="485"/>
      <c r="F33" s="49">
        <v>293834</v>
      </c>
      <c r="G33"/>
      <c r="J33" s="712" t="s">
        <v>50</v>
      </c>
      <c r="K33" s="713"/>
      <c r="L33" s="309"/>
      <c r="M33" s="310"/>
      <c r="N33" s="311">
        <f>N15-N32</f>
        <v>-1032656</v>
      </c>
    </row>
    <row r="34" spans="2:16" ht="16.5" customHeight="1">
      <c r="B34" s="486"/>
      <c r="C34" s="491"/>
      <c r="D34" s="483" t="s">
        <v>37</v>
      </c>
      <c r="E34" s="485"/>
      <c r="F34" s="49">
        <v>767925</v>
      </c>
      <c r="G34"/>
      <c r="J34" s="721"/>
      <c r="K34" s="721"/>
      <c r="L34" s="325"/>
      <c r="M34" s="325"/>
      <c r="N34" s="325"/>
    </row>
    <row r="35" spans="2:16" ht="16.5" customHeight="1">
      <c r="B35" s="486"/>
      <c r="C35" s="491"/>
      <c r="D35" s="487" t="s">
        <v>38</v>
      </c>
      <c r="E35" s="7"/>
      <c r="F35" s="53">
        <v>920864</v>
      </c>
      <c r="G35"/>
      <c r="I35" s="490"/>
      <c r="J35" s="720"/>
      <c r="K35" s="720"/>
      <c r="L35" s="326"/>
      <c r="M35" s="326"/>
      <c r="N35" s="326"/>
    </row>
    <row r="36" spans="2:16" ht="16.5" customHeight="1">
      <c r="B36" s="486"/>
      <c r="C36" s="491"/>
      <c r="D36" s="653" t="s">
        <v>39</v>
      </c>
      <c r="E36" s="654"/>
      <c r="F36" s="53">
        <v>699015</v>
      </c>
      <c r="G36" s="11"/>
      <c r="O36" s="711"/>
      <c r="P36" s="711"/>
    </row>
    <row r="37" spans="2:16" ht="16.5" customHeight="1">
      <c r="B37" s="486"/>
      <c r="C37" s="491"/>
      <c r="D37" s="653" t="s">
        <v>40</v>
      </c>
      <c r="E37" s="654"/>
      <c r="F37" s="53">
        <v>388024</v>
      </c>
      <c r="G37"/>
    </row>
    <row r="38" spans="2:16" ht="16.5" customHeight="1">
      <c r="B38" s="486"/>
      <c r="C38" s="491"/>
      <c r="D38" s="653" t="s">
        <v>95</v>
      </c>
      <c r="E38" s="654"/>
      <c r="F38" s="53">
        <v>49810</v>
      </c>
      <c r="G38"/>
      <c r="H38" s="490"/>
      <c r="J38" s="302" t="s">
        <v>144</v>
      </c>
      <c r="K38" s="302"/>
      <c r="L38" s="301"/>
      <c r="M38" s="301"/>
      <c r="N38" s="490"/>
      <c r="O38" s="300"/>
    </row>
    <row r="39" spans="2:16" ht="16.5" customHeight="1">
      <c r="B39" s="486"/>
      <c r="C39" s="491"/>
      <c r="D39" s="487" t="s">
        <v>42</v>
      </c>
      <c r="E39" s="7"/>
      <c r="F39" s="53">
        <v>321585</v>
      </c>
      <c r="G39"/>
      <c r="O39" s="305">
        <v>217760</v>
      </c>
    </row>
    <row r="40" spans="2:16" ht="16.5" customHeight="1">
      <c r="B40" s="486"/>
      <c r="C40" s="491"/>
      <c r="D40" s="4" t="s">
        <v>43</v>
      </c>
      <c r="E40" s="4"/>
      <c r="F40" s="49">
        <v>227329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86"/>
      <c r="C41" s="491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86"/>
      <c r="C42" s="491"/>
      <c r="D42" s="664" t="s">
        <v>11</v>
      </c>
      <c r="E42" s="665"/>
      <c r="F42" s="66">
        <v>96202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86"/>
      <c r="C43" s="491"/>
      <c r="D43" s="662" t="s">
        <v>12</v>
      </c>
      <c r="E43" s="663"/>
      <c r="F43" s="66">
        <v>721611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86"/>
      <c r="C44" s="491"/>
      <c r="D44" s="653" t="s">
        <v>191</v>
      </c>
      <c r="E44" s="654"/>
      <c r="F44" s="49">
        <v>94270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86"/>
      <c r="C45" s="491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86"/>
      <c r="C46" s="491"/>
      <c r="D46" s="653" t="s">
        <v>160</v>
      </c>
      <c r="E46" s="655"/>
      <c r="F46" s="66">
        <v>2097266</v>
      </c>
      <c r="G46"/>
    </row>
    <row r="47" spans="2:16" ht="16.5" customHeight="1">
      <c r="B47" s="486"/>
      <c r="C47" s="491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86"/>
      <c r="C48" s="491"/>
      <c r="D48" s="653" t="s">
        <v>79</v>
      </c>
      <c r="E48" s="655"/>
      <c r="F48" s="70">
        <v>55661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57075034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3008151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10:C10"/>
    <mergeCell ref="J10:K10"/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D12:E12"/>
    <mergeCell ref="L11:M11"/>
    <mergeCell ref="L12:M12"/>
    <mergeCell ref="L13:M13"/>
    <mergeCell ref="B14:C14"/>
    <mergeCell ref="L14:M14"/>
    <mergeCell ref="D11:E11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P74"/>
  <sheetViews>
    <sheetView topLeftCell="B4" zoomScaleNormal="100" workbookViewId="0">
      <selection activeCell="H47" sqref="H47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161</v>
      </c>
      <c r="C1" s="35"/>
      <c r="D1" s="35"/>
      <c r="E1" s="35"/>
      <c r="F1" s="35"/>
      <c r="G1" s="36"/>
      <c r="H1" s="36"/>
      <c r="J1" s="35" t="s">
        <v>163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498"/>
      <c r="J2" s="1"/>
      <c r="K2" s="1"/>
      <c r="L2" s="1"/>
      <c r="M2" s="1"/>
      <c r="N2" s="1"/>
      <c r="O2" s="498"/>
    </row>
    <row r="3" spans="2:16" ht="15.75" customHeight="1">
      <c r="B3" s="694" t="s">
        <v>188</v>
      </c>
      <c r="C3" s="694"/>
      <c r="D3" s="694"/>
      <c r="E3" s="694"/>
      <c r="F3" s="694"/>
      <c r="G3" s="34"/>
      <c r="H3" s="34"/>
      <c r="J3" s="694" t="s">
        <v>189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492" t="s">
        <v>14</v>
      </c>
      <c r="E7" s="494"/>
      <c r="F7" s="46">
        <v>53210437</v>
      </c>
      <c r="G7"/>
      <c r="J7" s="672" t="s">
        <v>71</v>
      </c>
      <c r="K7" s="673"/>
      <c r="L7" s="492"/>
      <c r="M7" s="494"/>
      <c r="N7" s="46"/>
    </row>
    <row r="8" spans="2:16" ht="16.5" customHeight="1">
      <c r="B8" s="47"/>
      <c r="C8" s="5"/>
      <c r="D8" s="492" t="s">
        <v>13</v>
      </c>
      <c r="E8" s="493"/>
      <c r="F8" s="46">
        <v>1882250</v>
      </c>
      <c r="G8"/>
      <c r="J8" s="72"/>
      <c r="K8" s="73"/>
      <c r="L8" s="492" t="s">
        <v>59</v>
      </c>
      <c r="M8" s="494"/>
      <c r="N8" s="46">
        <v>249000</v>
      </c>
    </row>
    <row r="9" spans="2:16" ht="16.5" customHeight="1">
      <c r="B9" s="64"/>
      <c r="C9" s="17"/>
      <c r="D9" s="4" t="s">
        <v>15</v>
      </c>
      <c r="E9" s="493"/>
      <c r="F9" s="53">
        <v>934800</v>
      </c>
      <c r="G9"/>
      <c r="J9" s="701"/>
      <c r="K9" s="702"/>
      <c r="L9" s="32" t="s">
        <v>63</v>
      </c>
      <c r="M9" s="33"/>
      <c r="N9" s="48">
        <f>SUM(N8)</f>
        <v>249000</v>
      </c>
    </row>
    <row r="10" spans="2:16" ht="16.5" customHeight="1">
      <c r="B10" s="692"/>
      <c r="C10" s="693"/>
      <c r="D10" s="20" t="s">
        <v>16</v>
      </c>
      <c r="E10" s="8"/>
      <c r="F10" s="53">
        <v>804537</v>
      </c>
      <c r="G10"/>
      <c r="J10" s="682"/>
      <c r="K10" s="683"/>
      <c r="L10" s="492" t="s">
        <v>60</v>
      </c>
      <c r="M10" s="494"/>
      <c r="N10" s="49">
        <v>539474</v>
      </c>
    </row>
    <row r="11" spans="2:16" ht="16.5" customHeight="1">
      <c r="B11" s="50"/>
      <c r="C11" s="6"/>
      <c r="D11" s="679" t="s">
        <v>193</v>
      </c>
      <c r="E11" s="654"/>
      <c r="F11" s="77">
        <v>793980</v>
      </c>
      <c r="G11"/>
      <c r="J11" s="50"/>
      <c r="K11" s="6"/>
      <c r="L11" s="653" t="s">
        <v>77</v>
      </c>
      <c r="M11" s="654"/>
      <c r="N11" s="49">
        <v>100000</v>
      </c>
    </row>
    <row r="12" spans="2:16" ht="16.5" customHeight="1">
      <c r="B12" s="65"/>
      <c r="C12" s="21"/>
      <c r="D12" s="679" t="s">
        <v>192</v>
      </c>
      <c r="E12" s="654"/>
      <c r="F12" s="49">
        <v>50652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57676656</v>
      </c>
      <c r="G13"/>
      <c r="H13" s="16"/>
      <c r="J13" s="47"/>
      <c r="K13" s="37"/>
      <c r="L13" s="653" t="s">
        <v>61</v>
      </c>
      <c r="M13" s="654"/>
      <c r="N13" s="49">
        <v>24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86</v>
      </c>
      <c r="G14"/>
      <c r="I14" s="31"/>
      <c r="J14" s="50"/>
      <c r="K14" s="6"/>
      <c r="L14" s="684" t="s">
        <v>62</v>
      </c>
      <c r="M14" s="685"/>
      <c r="N14" s="51">
        <f>SUM(N10:N13)</f>
        <v>639498</v>
      </c>
    </row>
    <row r="15" spans="2:16" ht="16.5" customHeight="1" thickBot="1">
      <c r="B15" s="50"/>
      <c r="C15" s="14"/>
      <c r="D15" s="680" t="s">
        <v>93</v>
      </c>
      <c r="E15" s="681"/>
      <c r="F15" s="66">
        <v>1606443</v>
      </c>
      <c r="G15"/>
      <c r="J15" s="686" t="s">
        <v>4</v>
      </c>
      <c r="K15" s="687"/>
      <c r="L15" s="40"/>
      <c r="M15" s="41"/>
      <c r="N15" s="52">
        <f>N9+N14</f>
        <v>888498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1606529</v>
      </c>
      <c r="G17"/>
      <c r="J17" s="690" t="s">
        <v>70</v>
      </c>
      <c r="K17" s="691"/>
      <c r="L17" s="653" t="s">
        <v>76</v>
      </c>
      <c r="M17" s="655"/>
      <c r="N17" s="53">
        <v>657000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59283185</v>
      </c>
      <c r="G18"/>
      <c r="J18" s="47"/>
      <c r="L18" s="653" t="s">
        <v>5</v>
      </c>
      <c r="M18" s="655"/>
      <c r="N18" s="49">
        <v>700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36774703</v>
      </c>
      <c r="G19"/>
      <c r="J19" s="497"/>
      <c r="K19" s="500"/>
      <c r="L19" s="653" t="s">
        <v>9</v>
      </c>
      <c r="M19" s="655"/>
      <c r="N19" s="49">
        <v>109981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237181</v>
      </c>
      <c r="G20"/>
      <c r="J20" s="495"/>
      <c r="K20" s="500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1752563</v>
      </c>
      <c r="G21"/>
      <c r="J21" s="495"/>
      <c r="K21" s="500"/>
      <c r="L21" s="492" t="s">
        <v>10</v>
      </c>
      <c r="M21" s="494"/>
      <c r="N21" s="55">
        <v>92533</v>
      </c>
    </row>
    <row r="22" spans="2:16" ht="16.5" customHeight="1">
      <c r="B22" s="495"/>
      <c r="C22" s="500"/>
      <c r="D22" s="653" t="s">
        <v>22</v>
      </c>
      <c r="E22" s="654"/>
      <c r="F22" s="49">
        <v>1062041</v>
      </c>
      <c r="G22"/>
      <c r="J22" s="495"/>
      <c r="K22" s="500"/>
      <c r="L22" s="492" t="s">
        <v>65</v>
      </c>
      <c r="M22" s="494"/>
      <c r="N22" s="55">
        <v>20000</v>
      </c>
    </row>
    <row r="23" spans="2:16" ht="16.5" customHeight="1">
      <c r="B23" s="495"/>
      <c r="C23" s="500"/>
      <c r="D23" s="662" t="s">
        <v>45</v>
      </c>
      <c r="E23" s="674"/>
      <c r="F23" s="66">
        <v>27695</v>
      </c>
      <c r="G23"/>
      <c r="J23" s="495"/>
      <c r="K23" s="500"/>
      <c r="L23" s="653" t="s">
        <v>190</v>
      </c>
      <c r="M23" s="655"/>
      <c r="N23" s="56">
        <v>69608</v>
      </c>
    </row>
    <row r="24" spans="2:16" ht="16.5" customHeight="1">
      <c r="B24" s="495"/>
      <c r="C24" s="500"/>
      <c r="D24" s="653" t="s">
        <v>25</v>
      </c>
      <c r="E24" s="654"/>
      <c r="F24" s="49">
        <v>3983850</v>
      </c>
      <c r="G24"/>
      <c r="J24" s="495"/>
      <c r="K24" s="500"/>
      <c r="L24" s="23" t="s">
        <v>66</v>
      </c>
      <c r="M24" s="387"/>
      <c r="N24" s="57">
        <f>SUM(N17:N23)</f>
        <v>1049822</v>
      </c>
    </row>
    <row r="25" spans="2:16" ht="16.5" customHeight="1">
      <c r="B25" s="495"/>
      <c r="C25" s="500"/>
      <c r="D25" s="653" t="s">
        <v>28</v>
      </c>
      <c r="E25" s="654"/>
      <c r="F25" s="49">
        <v>2008000</v>
      </c>
      <c r="G25"/>
      <c r="J25" s="675" t="s">
        <v>69</v>
      </c>
      <c r="K25" s="676"/>
      <c r="L25" s="492" t="s">
        <v>6</v>
      </c>
      <c r="M25" s="494"/>
      <c r="N25" s="49">
        <v>37222</v>
      </c>
    </row>
    <row r="26" spans="2:16" ht="16.5" customHeight="1">
      <c r="B26" s="495"/>
      <c r="C26" s="500"/>
      <c r="D26" s="492" t="s">
        <v>24</v>
      </c>
      <c r="E26" s="493"/>
      <c r="F26" s="49">
        <v>21608</v>
      </c>
      <c r="G26"/>
      <c r="J26" s="47"/>
      <c r="L26" s="496" t="s">
        <v>8</v>
      </c>
      <c r="M26" s="7"/>
      <c r="N26" s="53">
        <v>31880</v>
      </c>
    </row>
    <row r="27" spans="2:16" ht="16.5" customHeight="1">
      <c r="B27" s="495"/>
      <c r="C27" s="500"/>
      <c r="D27" s="492" t="s">
        <v>29</v>
      </c>
      <c r="E27" s="493"/>
      <c r="F27" s="49">
        <v>60200</v>
      </c>
      <c r="G27"/>
      <c r="J27" s="495"/>
      <c r="K27" s="500"/>
      <c r="L27" s="39" t="s">
        <v>68</v>
      </c>
      <c r="M27" s="7"/>
      <c r="N27" s="53">
        <v>130</v>
      </c>
    </row>
    <row r="28" spans="2:16" ht="16.5" customHeight="1">
      <c r="B28" s="495"/>
      <c r="C28" s="500"/>
      <c r="D28" s="653" t="s">
        <v>31</v>
      </c>
      <c r="E28" s="654"/>
      <c r="F28" s="49">
        <v>539841</v>
      </c>
      <c r="G28"/>
      <c r="J28" s="495"/>
      <c r="K28" s="500"/>
      <c r="L28" s="39" t="s">
        <v>7</v>
      </c>
      <c r="M28" s="7"/>
      <c r="N28" s="53">
        <v>2100</v>
      </c>
    </row>
    <row r="29" spans="2:16" ht="16.5" customHeight="1">
      <c r="B29" s="495"/>
      <c r="C29" s="500"/>
      <c r="D29" s="653" t="s">
        <v>32</v>
      </c>
      <c r="E29" s="654"/>
      <c r="F29" s="49">
        <v>533821</v>
      </c>
      <c r="G29"/>
      <c r="J29" s="495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492" t="s">
        <v>33</v>
      </c>
      <c r="E30" s="494"/>
      <c r="F30" s="55">
        <v>234798</v>
      </c>
      <c r="G30"/>
      <c r="J30" s="495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1979502</v>
      </c>
      <c r="G31"/>
      <c r="J31" s="47"/>
      <c r="K31" s="75"/>
      <c r="L31" s="666" t="s">
        <v>67</v>
      </c>
      <c r="M31" s="667"/>
      <c r="N31" s="58">
        <f>SUM(N25:N30)</f>
        <v>71332</v>
      </c>
    </row>
    <row r="32" spans="2:16" ht="16.5" customHeight="1" thickTop="1" thickBot="1">
      <c r="B32" s="495"/>
      <c r="C32" s="500"/>
      <c r="D32" s="492" t="s">
        <v>35</v>
      </c>
      <c r="E32" s="494"/>
      <c r="F32" s="49">
        <v>1016855</v>
      </c>
      <c r="G32" s="10"/>
      <c r="I32" s="303"/>
      <c r="J32" s="59" t="s">
        <v>53</v>
      </c>
      <c r="K32" s="38"/>
      <c r="L32" s="27"/>
      <c r="M32" s="28"/>
      <c r="N32" s="60">
        <f>N24+N31</f>
        <v>1121154</v>
      </c>
    </row>
    <row r="33" spans="2:16" ht="16.5" customHeight="1" thickTop="1" thickBot="1">
      <c r="B33" s="47"/>
      <c r="C33" s="10"/>
      <c r="D33" s="492" t="s">
        <v>36</v>
      </c>
      <c r="E33" s="494"/>
      <c r="F33" s="49">
        <v>293834</v>
      </c>
      <c r="G33"/>
      <c r="J33" s="712" t="s">
        <v>50</v>
      </c>
      <c r="K33" s="713"/>
      <c r="L33" s="309"/>
      <c r="M33" s="310"/>
      <c r="N33" s="311">
        <f>N15-N32</f>
        <v>-232656</v>
      </c>
    </row>
    <row r="34" spans="2:16" ht="16.5" customHeight="1">
      <c r="B34" s="495"/>
      <c r="C34" s="500"/>
      <c r="D34" s="492" t="s">
        <v>37</v>
      </c>
      <c r="E34" s="494"/>
      <c r="F34" s="49">
        <v>767925</v>
      </c>
      <c r="G34"/>
      <c r="J34" s="721"/>
      <c r="K34" s="721"/>
      <c r="L34" s="325"/>
      <c r="M34" s="325"/>
      <c r="N34" s="325"/>
    </row>
    <row r="35" spans="2:16" ht="16.5" customHeight="1">
      <c r="B35" s="495"/>
      <c r="C35" s="500"/>
      <c r="D35" s="496" t="s">
        <v>38</v>
      </c>
      <c r="E35" s="7"/>
      <c r="F35" s="53">
        <v>920864</v>
      </c>
      <c r="G35"/>
      <c r="I35" s="499"/>
      <c r="J35" s="720"/>
      <c r="K35" s="720"/>
      <c r="L35" s="326"/>
      <c r="M35" s="326"/>
      <c r="N35" s="326"/>
    </row>
    <row r="36" spans="2:16" ht="16.5" customHeight="1">
      <c r="B36" s="495"/>
      <c r="C36" s="500"/>
      <c r="D36" s="653" t="s">
        <v>39</v>
      </c>
      <c r="E36" s="654"/>
      <c r="F36" s="53">
        <v>699015</v>
      </c>
      <c r="G36" s="11"/>
      <c r="O36" s="711"/>
      <c r="P36" s="711"/>
    </row>
    <row r="37" spans="2:16" ht="16.5" customHeight="1">
      <c r="B37" s="495"/>
      <c r="C37" s="500"/>
      <c r="D37" s="653" t="s">
        <v>40</v>
      </c>
      <c r="E37" s="654"/>
      <c r="F37" s="53">
        <v>388024</v>
      </c>
      <c r="G37"/>
    </row>
    <row r="38" spans="2:16" ht="16.5" customHeight="1">
      <c r="B38" s="495"/>
      <c r="C38" s="500"/>
      <c r="D38" s="653" t="s">
        <v>95</v>
      </c>
      <c r="E38" s="654"/>
      <c r="F38" s="53">
        <v>49810</v>
      </c>
      <c r="G38"/>
      <c r="H38" s="499"/>
      <c r="J38" s="302" t="s">
        <v>144</v>
      </c>
      <c r="K38" s="302"/>
      <c r="L38" s="301"/>
      <c r="M38" s="301"/>
      <c r="N38" s="499"/>
      <c r="O38" s="300"/>
    </row>
    <row r="39" spans="2:16" ht="16.5" customHeight="1">
      <c r="B39" s="495"/>
      <c r="C39" s="500"/>
      <c r="D39" s="496" t="s">
        <v>42</v>
      </c>
      <c r="E39" s="7"/>
      <c r="F39" s="53">
        <v>321585</v>
      </c>
      <c r="G39"/>
      <c r="O39" s="305">
        <v>217760</v>
      </c>
    </row>
    <row r="40" spans="2:16" ht="16.5" customHeight="1">
      <c r="B40" s="495"/>
      <c r="C40" s="500"/>
      <c r="D40" s="4" t="s">
        <v>43</v>
      </c>
      <c r="E40" s="4"/>
      <c r="F40" s="49">
        <v>227329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495"/>
      <c r="C41" s="500"/>
      <c r="D41" s="653" t="s">
        <v>124</v>
      </c>
      <c r="E41" s="654"/>
      <c r="F41" s="49">
        <v>3000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495"/>
      <c r="C42" s="500"/>
      <c r="D42" s="664" t="s">
        <v>11</v>
      </c>
      <c r="E42" s="665"/>
      <c r="F42" s="66">
        <v>96202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495"/>
      <c r="C43" s="500"/>
      <c r="D43" s="662" t="s">
        <v>12</v>
      </c>
      <c r="E43" s="663"/>
      <c r="F43" s="66">
        <v>721611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495"/>
      <c r="C44" s="500"/>
      <c r="D44" s="653" t="s">
        <v>191</v>
      </c>
      <c r="E44" s="654"/>
      <c r="F44" s="49">
        <v>94270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495"/>
      <c r="C45" s="500"/>
      <c r="D45" s="653" t="s">
        <v>75</v>
      </c>
      <c r="E45" s="655"/>
      <c r="F45" s="49">
        <v>5980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495"/>
      <c r="C46" s="500"/>
      <c r="D46" s="653" t="s">
        <v>160</v>
      </c>
      <c r="E46" s="655"/>
      <c r="F46" s="66">
        <v>2097266</v>
      </c>
      <c r="G46"/>
    </row>
    <row r="47" spans="2:16" ht="16.5" customHeight="1">
      <c r="B47" s="495"/>
      <c r="C47" s="500"/>
      <c r="D47" s="653" t="s">
        <v>171</v>
      </c>
      <c r="E47" s="655"/>
      <c r="F47" s="66">
        <v>100000</v>
      </c>
      <c r="G47"/>
      <c r="J47" t="s">
        <v>159</v>
      </c>
    </row>
    <row r="48" spans="2:16" ht="16.5" customHeight="1" thickBot="1">
      <c r="B48" s="495"/>
      <c r="C48" s="500"/>
      <c r="D48" s="653" t="s">
        <v>79</v>
      </c>
      <c r="E48" s="655"/>
      <c r="F48" s="70">
        <v>55661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57075034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2208151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A35" zoomScaleNormal="100" workbookViewId="0">
      <selection activeCell="G40" sqref="G4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02"/>
      <c r="J2" s="1"/>
      <c r="K2" s="1"/>
      <c r="L2" s="1"/>
      <c r="M2" s="1"/>
      <c r="N2" s="1"/>
      <c r="O2" s="502"/>
    </row>
    <row r="3" spans="2:16" ht="15.75" customHeight="1">
      <c r="B3" s="694" t="s">
        <v>195</v>
      </c>
      <c r="C3" s="694"/>
      <c r="D3" s="694"/>
      <c r="E3" s="694"/>
      <c r="F3" s="694"/>
      <c r="G3" s="34"/>
      <c r="H3" s="34"/>
      <c r="J3" s="694" t="s">
        <v>197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04" t="s">
        <v>14</v>
      </c>
      <c r="E7" s="505"/>
      <c r="F7" s="46">
        <v>4352680</v>
      </c>
      <c r="G7"/>
      <c r="J7" s="672" t="s">
        <v>71</v>
      </c>
      <c r="K7" s="673"/>
      <c r="L7" s="504"/>
      <c r="M7" s="505"/>
      <c r="N7" s="46"/>
    </row>
    <row r="8" spans="2:16" ht="16.5" customHeight="1">
      <c r="B8" s="47"/>
      <c r="C8" s="5"/>
      <c r="D8" s="504" t="s">
        <v>13</v>
      </c>
      <c r="E8" s="506"/>
      <c r="F8" s="46">
        <v>35900</v>
      </c>
      <c r="G8"/>
      <c r="J8" s="72"/>
      <c r="K8" s="73"/>
      <c r="L8" s="504" t="s">
        <v>59</v>
      </c>
      <c r="M8" s="505"/>
      <c r="N8" s="46">
        <v>0</v>
      </c>
    </row>
    <row r="9" spans="2:16" ht="16.5" customHeight="1">
      <c r="B9" s="64"/>
      <c r="C9" s="17"/>
      <c r="D9" s="4" t="s">
        <v>15</v>
      </c>
      <c r="E9" s="506"/>
      <c r="F9" s="53">
        <v>69600</v>
      </c>
      <c r="G9"/>
      <c r="J9" s="701"/>
      <c r="K9" s="702"/>
      <c r="L9" s="32" t="s">
        <v>63</v>
      </c>
      <c r="M9" s="33"/>
      <c r="N9" s="48">
        <f>SUM(N8)</f>
        <v>0</v>
      </c>
    </row>
    <row r="10" spans="2:16" ht="16.5" customHeight="1">
      <c r="B10" s="692"/>
      <c r="C10" s="693"/>
      <c r="D10" s="20" t="s">
        <v>16</v>
      </c>
      <c r="E10" s="8"/>
      <c r="F10" s="53">
        <v>55168</v>
      </c>
      <c r="G10"/>
      <c r="J10" s="682"/>
      <c r="K10" s="683"/>
      <c r="L10" s="504" t="s">
        <v>60</v>
      </c>
      <c r="M10" s="505"/>
      <c r="N10" s="49">
        <v>2000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14" t="s">
        <v>143</v>
      </c>
      <c r="E12" s="715"/>
      <c r="F12" s="49">
        <v>112452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4625800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2000</v>
      </c>
    </row>
    <row r="15" spans="2:16" ht="16.5" customHeight="1" thickBot="1">
      <c r="B15" s="50"/>
      <c r="C15" s="14"/>
      <c r="D15" s="680" t="s">
        <v>93</v>
      </c>
      <c r="E15" s="681"/>
      <c r="F15" s="66">
        <v>0</v>
      </c>
      <c r="G15"/>
      <c r="J15" s="686" t="s">
        <v>4</v>
      </c>
      <c r="K15" s="687"/>
      <c r="L15" s="40"/>
      <c r="M15" s="41"/>
      <c r="N15" s="52">
        <f>N9+N14</f>
        <v>2000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0</v>
      </c>
      <c r="G17"/>
      <c r="J17" s="690" t="s">
        <v>70</v>
      </c>
      <c r="K17" s="691"/>
      <c r="L17" s="653" t="s">
        <v>76</v>
      </c>
      <c r="M17" s="655"/>
      <c r="N17" s="53">
        <v>40000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4625800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2834470</v>
      </c>
      <c r="G19"/>
      <c r="J19" s="501"/>
      <c r="K19" s="509"/>
      <c r="L19" s="653" t="s">
        <v>9</v>
      </c>
      <c r="M19" s="655"/>
      <c r="N19" s="49">
        <v>20000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-3702</v>
      </c>
      <c r="G20"/>
      <c r="J20" s="508"/>
      <c r="K20" s="509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173719</v>
      </c>
      <c r="G21"/>
      <c r="J21" s="508"/>
      <c r="K21" s="509"/>
      <c r="L21" s="504" t="s">
        <v>10</v>
      </c>
      <c r="M21" s="505"/>
      <c r="N21" s="55">
        <v>9900</v>
      </c>
    </row>
    <row r="22" spans="2:16" ht="16.5" customHeight="1">
      <c r="B22" s="508"/>
      <c r="C22" s="509"/>
      <c r="D22" s="653" t="s">
        <v>22</v>
      </c>
      <c r="E22" s="654"/>
      <c r="F22" s="49">
        <v>66793</v>
      </c>
      <c r="G22"/>
      <c r="J22" s="508"/>
      <c r="K22" s="509"/>
      <c r="L22" s="504" t="s">
        <v>65</v>
      </c>
      <c r="M22" s="505"/>
      <c r="N22" s="55">
        <v>15000</v>
      </c>
    </row>
    <row r="23" spans="2:16" ht="16.5" customHeight="1">
      <c r="B23" s="508"/>
      <c r="C23" s="509"/>
      <c r="D23" s="662" t="s">
        <v>45</v>
      </c>
      <c r="E23" s="674"/>
      <c r="F23" s="66">
        <v>0</v>
      </c>
      <c r="G23"/>
      <c r="J23" s="508"/>
      <c r="K23" s="509"/>
      <c r="L23" s="653" t="s">
        <v>78</v>
      </c>
      <c r="M23" s="655"/>
      <c r="N23" s="56">
        <v>0</v>
      </c>
    </row>
    <row r="24" spans="2:16" ht="16.5" customHeight="1">
      <c r="B24" s="508"/>
      <c r="C24" s="509"/>
      <c r="D24" s="653" t="s">
        <v>25</v>
      </c>
      <c r="E24" s="654"/>
      <c r="F24" s="49">
        <v>328810</v>
      </c>
      <c r="G24"/>
      <c r="J24" s="508"/>
      <c r="K24" s="509"/>
      <c r="L24" s="23" t="s">
        <v>66</v>
      </c>
      <c r="M24" s="387"/>
      <c r="N24" s="57">
        <f>SUM(N17:N23)</f>
        <v>184900</v>
      </c>
    </row>
    <row r="25" spans="2:16" ht="16.5" customHeight="1">
      <c r="B25" s="508"/>
      <c r="C25" s="509"/>
      <c r="D25" s="653" t="s">
        <v>28</v>
      </c>
      <c r="E25" s="654"/>
      <c r="F25" s="49">
        <v>167000</v>
      </c>
      <c r="G25"/>
      <c r="J25" s="675" t="s">
        <v>69</v>
      </c>
      <c r="K25" s="676"/>
      <c r="L25" s="504" t="s">
        <v>6</v>
      </c>
      <c r="M25" s="505"/>
      <c r="N25" s="49">
        <v>1010</v>
      </c>
    </row>
    <row r="26" spans="2:16" ht="16.5" customHeight="1">
      <c r="B26" s="508"/>
      <c r="C26" s="509"/>
      <c r="D26" s="504" t="s">
        <v>24</v>
      </c>
      <c r="E26" s="506"/>
      <c r="F26" s="49">
        <v>0</v>
      </c>
      <c r="G26"/>
      <c r="J26" s="47"/>
      <c r="L26" s="507" t="s">
        <v>8</v>
      </c>
      <c r="M26" s="7"/>
      <c r="N26" s="53">
        <v>3905</v>
      </c>
    </row>
    <row r="27" spans="2:16" ht="16.5" customHeight="1">
      <c r="B27" s="508"/>
      <c r="C27" s="509"/>
      <c r="D27" s="504" t="s">
        <v>29</v>
      </c>
      <c r="E27" s="506"/>
      <c r="F27" s="49">
        <v>0</v>
      </c>
      <c r="G27"/>
      <c r="J27" s="508"/>
      <c r="K27" s="509"/>
      <c r="L27" s="39" t="s">
        <v>68</v>
      </c>
      <c r="M27" s="7"/>
      <c r="N27" s="53">
        <v>0</v>
      </c>
    </row>
    <row r="28" spans="2:16" ht="16.5" customHeight="1">
      <c r="B28" s="508"/>
      <c r="C28" s="509"/>
      <c r="D28" s="653" t="s">
        <v>31</v>
      </c>
      <c r="E28" s="654"/>
      <c r="F28" s="49">
        <v>45924</v>
      </c>
      <c r="G28"/>
      <c r="J28" s="508"/>
      <c r="K28" s="509"/>
      <c r="L28" s="39" t="s">
        <v>7</v>
      </c>
      <c r="M28" s="7"/>
      <c r="N28" s="53">
        <v>0</v>
      </c>
    </row>
    <row r="29" spans="2:16" ht="16.5" customHeight="1">
      <c r="B29" s="508"/>
      <c r="C29" s="509"/>
      <c r="D29" s="653" t="s">
        <v>32</v>
      </c>
      <c r="E29" s="654"/>
      <c r="F29" s="49">
        <v>72448</v>
      </c>
      <c r="G29"/>
      <c r="J29" s="508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04" t="s">
        <v>33</v>
      </c>
      <c r="E30" s="505"/>
      <c r="F30" s="55">
        <v>18040</v>
      </c>
      <c r="G30"/>
      <c r="J30" s="508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16200</v>
      </c>
      <c r="G31"/>
      <c r="J31" s="47"/>
      <c r="K31" s="75"/>
      <c r="L31" s="666" t="s">
        <v>67</v>
      </c>
      <c r="M31" s="667"/>
      <c r="N31" s="58">
        <f>SUM(N25:N30)</f>
        <v>4915</v>
      </c>
    </row>
    <row r="32" spans="2:16" ht="16.5" customHeight="1" thickTop="1" thickBot="1">
      <c r="B32" s="508"/>
      <c r="C32" s="509"/>
      <c r="D32" s="504" t="s">
        <v>35</v>
      </c>
      <c r="E32" s="505"/>
      <c r="F32" s="49">
        <v>0</v>
      </c>
      <c r="G32" s="10"/>
      <c r="I32" s="303"/>
      <c r="J32" s="59" t="s">
        <v>53</v>
      </c>
      <c r="K32" s="38"/>
      <c r="L32" s="27"/>
      <c r="M32" s="28"/>
      <c r="N32" s="60">
        <f>N24+N31</f>
        <v>189815</v>
      </c>
    </row>
    <row r="33" spans="2:16" ht="16.5" customHeight="1" thickTop="1" thickBot="1">
      <c r="B33" s="47"/>
      <c r="C33" s="10"/>
      <c r="D33" s="504" t="s">
        <v>36</v>
      </c>
      <c r="E33" s="505"/>
      <c r="F33" s="49">
        <v>3062</v>
      </c>
      <c r="G33"/>
      <c r="J33" s="712" t="s">
        <v>50</v>
      </c>
      <c r="K33" s="713"/>
      <c r="L33" s="309"/>
      <c r="M33" s="310"/>
      <c r="N33" s="311">
        <f>N15-N32</f>
        <v>-187815</v>
      </c>
    </row>
    <row r="34" spans="2:16" ht="16.5" customHeight="1">
      <c r="B34" s="508"/>
      <c r="C34" s="509"/>
      <c r="D34" s="504" t="s">
        <v>37</v>
      </c>
      <c r="E34" s="505"/>
      <c r="F34" s="49">
        <v>42533</v>
      </c>
      <c r="G34"/>
      <c r="J34" s="721"/>
      <c r="K34" s="721"/>
      <c r="L34" s="325"/>
      <c r="M34" s="325"/>
      <c r="N34" s="325"/>
    </row>
    <row r="35" spans="2:16" ht="16.5" customHeight="1">
      <c r="B35" s="508"/>
      <c r="C35" s="509"/>
      <c r="D35" s="507" t="s">
        <v>38</v>
      </c>
      <c r="E35" s="7"/>
      <c r="F35" s="53">
        <v>39938</v>
      </c>
      <c r="G35"/>
      <c r="I35" s="503"/>
      <c r="J35" s="720"/>
      <c r="K35" s="720"/>
      <c r="L35" s="326"/>
      <c r="M35" s="326"/>
      <c r="N35" s="326"/>
    </row>
    <row r="36" spans="2:16" ht="16.5" customHeight="1">
      <c r="B36" s="508"/>
      <c r="C36" s="509"/>
      <c r="D36" s="653" t="s">
        <v>39</v>
      </c>
      <c r="E36" s="654"/>
      <c r="F36" s="53">
        <v>0</v>
      </c>
      <c r="G36" s="11"/>
      <c r="O36" s="711"/>
      <c r="P36" s="711"/>
    </row>
    <row r="37" spans="2:16" ht="16.5" customHeight="1">
      <c r="B37" s="508"/>
      <c r="C37" s="509"/>
      <c r="D37" s="653" t="s">
        <v>40</v>
      </c>
      <c r="E37" s="654"/>
      <c r="F37" s="53">
        <v>200</v>
      </c>
      <c r="G37"/>
    </row>
    <row r="38" spans="2:16" ht="16.5" customHeight="1">
      <c r="B38" s="508"/>
      <c r="C38" s="509"/>
      <c r="D38" s="653" t="s">
        <v>95</v>
      </c>
      <c r="E38" s="654"/>
      <c r="F38" s="53">
        <v>1440</v>
      </c>
      <c r="G38"/>
      <c r="H38" s="503"/>
      <c r="J38" s="302" t="s">
        <v>144</v>
      </c>
      <c r="K38" s="302"/>
      <c r="L38" s="301"/>
      <c r="M38" s="301"/>
      <c r="N38" s="503"/>
      <c r="O38" s="300"/>
    </row>
    <row r="39" spans="2:16" ht="16.5" customHeight="1">
      <c r="B39" s="508"/>
      <c r="C39" s="509"/>
      <c r="D39" s="507" t="s">
        <v>42</v>
      </c>
      <c r="E39" s="7"/>
      <c r="F39" s="53">
        <v>18075</v>
      </c>
      <c r="G39"/>
      <c r="O39" s="305">
        <v>217760</v>
      </c>
    </row>
    <row r="40" spans="2:16" ht="16.5" customHeight="1">
      <c r="B40" s="508"/>
      <c r="C40" s="509"/>
      <c r="D40" s="4" t="s">
        <v>43</v>
      </c>
      <c r="E40" s="4"/>
      <c r="F40" s="49">
        <v>6636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08"/>
      <c r="C41" s="509"/>
      <c r="D41" s="653" t="s">
        <v>124</v>
      </c>
      <c r="E41" s="654"/>
      <c r="F41" s="49">
        <v>2000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08"/>
      <c r="C42" s="509"/>
      <c r="D42" s="664" t="s">
        <v>11</v>
      </c>
      <c r="E42" s="665"/>
      <c r="F42" s="66">
        <v>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08"/>
      <c r="C43" s="509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08"/>
      <c r="C44" s="509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08"/>
      <c r="C45" s="509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08"/>
      <c r="C46" s="509"/>
      <c r="D46" s="653" t="s">
        <v>160</v>
      </c>
      <c r="E46" s="655"/>
      <c r="F46" s="66">
        <v>0</v>
      </c>
      <c r="G46"/>
    </row>
    <row r="47" spans="2:16" ht="16.5" customHeight="1">
      <c r="B47" s="508"/>
      <c r="C47" s="509"/>
      <c r="D47" s="653" t="s">
        <v>171</v>
      </c>
      <c r="E47" s="655"/>
      <c r="F47" s="66">
        <v>0</v>
      </c>
      <c r="G47"/>
      <c r="J47" t="s">
        <v>159</v>
      </c>
    </row>
    <row r="48" spans="2:16" ht="16.5" customHeight="1" thickBot="1">
      <c r="B48" s="508"/>
      <c r="C48" s="509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3833586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792214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D31" zoomScaleNormal="100" workbookViewId="0">
      <selection activeCell="F34" sqref="F34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11"/>
      <c r="J2" s="1"/>
      <c r="K2" s="1"/>
      <c r="L2" s="1"/>
      <c r="M2" s="1"/>
      <c r="N2" s="1"/>
      <c r="O2" s="511"/>
    </row>
    <row r="3" spans="2:16" ht="15.75" customHeight="1">
      <c r="B3" s="694" t="s">
        <v>198</v>
      </c>
      <c r="C3" s="694"/>
      <c r="D3" s="694"/>
      <c r="E3" s="694"/>
      <c r="F3" s="694"/>
      <c r="G3" s="34"/>
      <c r="H3" s="34"/>
      <c r="J3" s="694" t="s">
        <v>199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13" t="s">
        <v>14</v>
      </c>
      <c r="E7" s="514"/>
      <c r="F7" s="46">
        <v>8875050</v>
      </c>
      <c r="G7"/>
      <c r="J7" s="672" t="s">
        <v>71</v>
      </c>
      <c r="K7" s="673"/>
      <c r="L7" s="513"/>
      <c r="M7" s="514"/>
      <c r="N7" s="46"/>
    </row>
    <row r="8" spans="2:16" ht="16.5" customHeight="1">
      <c r="B8" s="47"/>
      <c r="C8" s="5"/>
      <c r="D8" s="513" t="s">
        <v>13</v>
      </c>
      <c r="E8" s="515"/>
      <c r="F8" s="46">
        <v>213600</v>
      </c>
      <c r="G8"/>
      <c r="J8" s="72"/>
      <c r="K8" s="73"/>
      <c r="L8" s="513" t="s">
        <v>59</v>
      </c>
      <c r="M8" s="514"/>
      <c r="N8" s="46">
        <v>190000</v>
      </c>
    </row>
    <row r="9" spans="2:16" ht="16.5" customHeight="1">
      <c r="B9" s="64"/>
      <c r="C9" s="17"/>
      <c r="D9" s="4" t="s">
        <v>15</v>
      </c>
      <c r="E9" s="515"/>
      <c r="F9" s="53">
        <v>156000</v>
      </c>
      <c r="G9"/>
      <c r="J9" s="701"/>
      <c r="K9" s="702"/>
      <c r="L9" s="32" t="s">
        <v>63</v>
      </c>
      <c r="M9" s="33"/>
      <c r="N9" s="48">
        <f>SUM(N8)</f>
        <v>190000</v>
      </c>
    </row>
    <row r="10" spans="2:16" ht="16.5" customHeight="1">
      <c r="B10" s="692"/>
      <c r="C10" s="693"/>
      <c r="D10" s="20" t="s">
        <v>16</v>
      </c>
      <c r="E10" s="8"/>
      <c r="F10" s="53">
        <v>121143</v>
      </c>
      <c r="G10"/>
      <c r="J10" s="682"/>
      <c r="K10" s="683"/>
      <c r="L10" s="513" t="s">
        <v>60</v>
      </c>
      <c r="M10" s="514"/>
      <c r="N10" s="49">
        <v>124000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212501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9578294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624000</v>
      </c>
    </row>
    <row r="15" spans="2:16" ht="16.5" customHeight="1" thickBot="1">
      <c r="B15" s="50"/>
      <c r="C15" s="14"/>
      <c r="D15" s="680" t="s">
        <v>93</v>
      </c>
      <c r="E15" s="681"/>
      <c r="F15" s="66">
        <v>28400</v>
      </c>
      <c r="G15"/>
      <c r="J15" s="686" t="s">
        <v>4</v>
      </c>
      <c r="K15" s="687"/>
      <c r="L15" s="40"/>
      <c r="M15" s="41"/>
      <c r="N15" s="52">
        <f>N9+N14</f>
        <v>814000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28400</v>
      </c>
      <c r="G17"/>
      <c r="J17" s="690" t="s">
        <v>70</v>
      </c>
      <c r="K17" s="691"/>
      <c r="L17" s="653" t="s">
        <v>76</v>
      </c>
      <c r="M17" s="655"/>
      <c r="N17" s="53">
        <v>80000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9606694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5979658</v>
      </c>
      <c r="G19"/>
      <c r="J19" s="510"/>
      <c r="K19" s="518"/>
      <c r="L19" s="653" t="s">
        <v>9</v>
      </c>
      <c r="M19" s="655"/>
      <c r="N19" s="49">
        <v>32600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-7933</v>
      </c>
      <c r="G20"/>
      <c r="J20" s="517"/>
      <c r="K20" s="518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692445</v>
      </c>
      <c r="G21"/>
      <c r="J21" s="517"/>
      <c r="K21" s="518"/>
      <c r="L21" s="513" t="s">
        <v>10</v>
      </c>
      <c r="M21" s="514"/>
      <c r="N21" s="55">
        <v>16800</v>
      </c>
    </row>
    <row r="22" spans="2:16" ht="16.5" customHeight="1">
      <c r="B22" s="517"/>
      <c r="C22" s="518"/>
      <c r="D22" s="653" t="s">
        <v>22</v>
      </c>
      <c r="E22" s="654"/>
      <c r="F22" s="49">
        <v>143813</v>
      </c>
      <c r="G22"/>
      <c r="J22" s="517"/>
      <c r="K22" s="518"/>
      <c r="L22" s="513" t="s">
        <v>65</v>
      </c>
      <c r="M22" s="514"/>
      <c r="N22" s="55">
        <v>15000</v>
      </c>
    </row>
    <row r="23" spans="2:16" ht="16.5" customHeight="1">
      <c r="B23" s="517"/>
      <c r="C23" s="518"/>
      <c r="D23" s="662" t="s">
        <v>45</v>
      </c>
      <c r="E23" s="674"/>
      <c r="F23" s="66">
        <v>2574</v>
      </c>
      <c r="G23"/>
      <c r="J23" s="517"/>
      <c r="K23" s="518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17"/>
      <c r="C24" s="518"/>
      <c r="D24" s="653" t="s">
        <v>25</v>
      </c>
      <c r="E24" s="654"/>
      <c r="F24" s="49">
        <v>675060</v>
      </c>
      <c r="G24"/>
      <c r="J24" s="517"/>
      <c r="K24" s="518"/>
      <c r="L24" s="23" t="s">
        <v>66</v>
      </c>
      <c r="M24" s="387"/>
      <c r="N24" s="57">
        <f>SUM(N17:N23)</f>
        <v>320247</v>
      </c>
    </row>
    <row r="25" spans="2:16" ht="16.5" customHeight="1">
      <c r="B25" s="517"/>
      <c r="C25" s="518"/>
      <c r="D25" s="653" t="s">
        <v>28</v>
      </c>
      <c r="E25" s="654"/>
      <c r="F25" s="49">
        <v>454000</v>
      </c>
      <c r="G25"/>
      <c r="J25" s="675" t="s">
        <v>69</v>
      </c>
      <c r="K25" s="676"/>
      <c r="L25" s="513" t="s">
        <v>6</v>
      </c>
      <c r="M25" s="514"/>
      <c r="N25" s="49">
        <v>3030</v>
      </c>
    </row>
    <row r="26" spans="2:16" ht="16.5" customHeight="1">
      <c r="B26" s="517"/>
      <c r="C26" s="518"/>
      <c r="D26" s="513" t="s">
        <v>24</v>
      </c>
      <c r="E26" s="515"/>
      <c r="F26" s="49">
        <v>0</v>
      </c>
      <c r="G26"/>
      <c r="J26" s="47"/>
      <c r="L26" s="516" t="s">
        <v>8</v>
      </c>
      <c r="M26" s="7"/>
      <c r="N26" s="53">
        <v>14435</v>
      </c>
    </row>
    <row r="27" spans="2:16" ht="16.5" customHeight="1">
      <c r="B27" s="517"/>
      <c r="C27" s="518"/>
      <c r="D27" s="513" t="s">
        <v>29</v>
      </c>
      <c r="E27" s="515"/>
      <c r="F27" s="49">
        <v>60120</v>
      </c>
      <c r="G27"/>
      <c r="J27" s="517"/>
      <c r="K27" s="518"/>
      <c r="L27" s="39" t="s">
        <v>68</v>
      </c>
      <c r="M27" s="7"/>
      <c r="N27" s="53">
        <v>0</v>
      </c>
    </row>
    <row r="28" spans="2:16" ht="16.5" customHeight="1">
      <c r="B28" s="517"/>
      <c r="C28" s="518"/>
      <c r="D28" s="653" t="s">
        <v>31</v>
      </c>
      <c r="E28" s="654"/>
      <c r="F28" s="49">
        <v>131420</v>
      </c>
      <c r="G28"/>
      <c r="J28" s="517"/>
      <c r="K28" s="518"/>
      <c r="L28" s="39" t="s">
        <v>7</v>
      </c>
      <c r="M28" s="7"/>
      <c r="N28" s="53">
        <v>0</v>
      </c>
    </row>
    <row r="29" spans="2:16" ht="16.5" customHeight="1">
      <c r="B29" s="517"/>
      <c r="C29" s="518"/>
      <c r="D29" s="653" t="s">
        <v>32</v>
      </c>
      <c r="E29" s="654"/>
      <c r="F29" s="49">
        <v>116872</v>
      </c>
      <c r="G29"/>
      <c r="J29" s="517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13" t="s">
        <v>33</v>
      </c>
      <c r="E30" s="514"/>
      <c r="F30" s="55">
        <v>35619</v>
      </c>
      <c r="G30"/>
      <c r="J30" s="517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32400</v>
      </c>
      <c r="G31"/>
      <c r="J31" s="47"/>
      <c r="K31" s="75"/>
      <c r="L31" s="666" t="s">
        <v>67</v>
      </c>
      <c r="M31" s="667"/>
      <c r="N31" s="58">
        <f>SUM(N25:N30)</f>
        <v>17465</v>
      </c>
    </row>
    <row r="32" spans="2:16" ht="16.5" customHeight="1" thickTop="1" thickBot="1">
      <c r="B32" s="517"/>
      <c r="C32" s="518"/>
      <c r="D32" s="513" t="s">
        <v>35</v>
      </c>
      <c r="E32" s="514"/>
      <c r="F32" s="49">
        <v>44676</v>
      </c>
      <c r="G32" s="10"/>
      <c r="I32" s="303"/>
      <c r="J32" s="59" t="s">
        <v>53</v>
      </c>
      <c r="K32" s="38"/>
      <c r="L32" s="27"/>
      <c r="M32" s="28"/>
      <c r="N32" s="60">
        <f>N24+N31</f>
        <v>337712</v>
      </c>
    </row>
    <row r="33" spans="2:16" ht="16.5" customHeight="1" thickTop="1" thickBot="1">
      <c r="B33" s="47"/>
      <c r="C33" s="10"/>
      <c r="D33" s="513" t="s">
        <v>36</v>
      </c>
      <c r="E33" s="514"/>
      <c r="F33" s="49">
        <v>7096</v>
      </c>
      <c r="G33"/>
      <c r="J33" s="712" t="s">
        <v>50</v>
      </c>
      <c r="K33" s="713"/>
      <c r="L33" s="309"/>
      <c r="M33" s="310"/>
      <c r="N33" s="311">
        <f>N15-N32</f>
        <v>476288</v>
      </c>
    </row>
    <row r="34" spans="2:16" ht="16.5" customHeight="1">
      <c r="B34" s="517"/>
      <c r="C34" s="518"/>
      <c r="D34" s="513" t="s">
        <v>37</v>
      </c>
      <c r="E34" s="514"/>
      <c r="F34" s="49">
        <v>92069</v>
      </c>
      <c r="G34"/>
      <c r="J34" s="721"/>
      <c r="K34" s="721"/>
      <c r="L34" s="325"/>
      <c r="M34" s="325"/>
      <c r="N34" s="325"/>
    </row>
    <row r="35" spans="2:16" ht="16.5" customHeight="1">
      <c r="B35" s="517"/>
      <c r="C35" s="518"/>
      <c r="D35" s="516" t="s">
        <v>38</v>
      </c>
      <c r="E35" s="7"/>
      <c r="F35" s="53">
        <v>145745</v>
      </c>
      <c r="G35"/>
      <c r="I35" s="512"/>
      <c r="J35" s="720"/>
      <c r="K35" s="720"/>
      <c r="L35" s="326"/>
      <c r="M35" s="326"/>
      <c r="N35" s="326"/>
    </row>
    <row r="36" spans="2:16" ht="16.5" customHeight="1">
      <c r="B36" s="517"/>
      <c r="C36" s="518"/>
      <c r="D36" s="653" t="s">
        <v>39</v>
      </c>
      <c r="E36" s="654"/>
      <c r="F36" s="53">
        <v>0</v>
      </c>
      <c r="G36" s="11"/>
      <c r="O36" s="711"/>
      <c r="P36" s="711"/>
    </row>
    <row r="37" spans="2:16" ht="16.5" customHeight="1">
      <c r="B37" s="517"/>
      <c r="C37" s="518"/>
      <c r="D37" s="653" t="s">
        <v>40</v>
      </c>
      <c r="E37" s="654"/>
      <c r="F37" s="53">
        <v>453700</v>
      </c>
      <c r="G37"/>
    </row>
    <row r="38" spans="2:16" ht="16.5" customHeight="1">
      <c r="B38" s="517"/>
      <c r="C38" s="518"/>
      <c r="D38" s="653" t="s">
        <v>95</v>
      </c>
      <c r="E38" s="654"/>
      <c r="F38" s="53">
        <v>1440</v>
      </c>
      <c r="G38"/>
      <c r="H38" s="512"/>
      <c r="J38" s="302" t="s">
        <v>144</v>
      </c>
      <c r="K38" s="302"/>
      <c r="L38" s="301"/>
      <c r="M38" s="301"/>
      <c r="N38" s="512"/>
      <c r="O38" s="300"/>
    </row>
    <row r="39" spans="2:16" ht="16.5" customHeight="1">
      <c r="B39" s="517"/>
      <c r="C39" s="518"/>
      <c r="D39" s="516" t="s">
        <v>42</v>
      </c>
      <c r="E39" s="7"/>
      <c r="F39" s="53">
        <v>69860</v>
      </c>
      <c r="G39"/>
      <c r="O39" s="305">
        <v>217760</v>
      </c>
    </row>
    <row r="40" spans="2:16" ht="16.5" customHeight="1">
      <c r="B40" s="517"/>
      <c r="C40" s="518"/>
      <c r="D40" s="4" t="s">
        <v>43</v>
      </c>
      <c r="E40" s="4"/>
      <c r="F40" s="49">
        <v>25840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17"/>
      <c r="C41" s="518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17"/>
      <c r="C42" s="518"/>
      <c r="D42" s="664" t="s">
        <v>11</v>
      </c>
      <c r="E42" s="665"/>
      <c r="F42" s="66">
        <v>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17"/>
      <c r="C43" s="518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17"/>
      <c r="C44" s="518"/>
      <c r="D44" s="653" t="s">
        <v>118</v>
      </c>
      <c r="E44" s="654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17"/>
      <c r="C45" s="518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17"/>
      <c r="C46" s="518"/>
      <c r="D46" s="653" t="s">
        <v>160</v>
      </c>
      <c r="E46" s="655"/>
      <c r="F46" s="66">
        <v>0</v>
      </c>
      <c r="G46"/>
    </row>
    <row r="47" spans="2:16" ht="16.5" customHeight="1">
      <c r="B47" s="517"/>
      <c r="C47" s="518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17"/>
      <c r="C48" s="518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9663474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-56780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25" zoomScaleNormal="100" workbookViewId="0">
      <selection activeCell="F34" sqref="F34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20"/>
      <c r="J2" s="1"/>
      <c r="K2" s="1"/>
      <c r="L2" s="1"/>
      <c r="M2" s="1"/>
      <c r="N2" s="1"/>
      <c r="O2" s="520"/>
    </row>
    <row r="3" spans="2:16" ht="15.75" customHeight="1">
      <c r="B3" s="694" t="s">
        <v>201</v>
      </c>
      <c r="C3" s="694"/>
      <c r="D3" s="694"/>
      <c r="E3" s="694"/>
      <c r="F3" s="694"/>
      <c r="G3" s="34"/>
      <c r="H3" s="34"/>
      <c r="J3" s="694" t="s">
        <v>202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22" t="s">
        <v>14</v>
      </c>
      <c r="E7" s="523"/>
      <c r="F7" s="46">
        <v>12586316</v>
      </c>
      <c r="G7"/>
      <c r="J7" s="672" t="s">
        <v>71</v>
      </c>
      <c r="K7" s="673"/>
      <c r="L7" s="522"/>
      <c r="M7" s="523"/>
      <c r="N7" s="46"/>
    </row>
    <row r="8" spans="2:16" ht="16.5" customHeight="1">
      <c r="B8" s="47"/>
      <c r="C8" s="5"/>
      <c r="D8" s="522" t="s">
        <v>13</v>
      </c>
      <c r="E8" s="524"/>
      <c r="F8" s="46">
        <v>370600</v>
      </c>
      <c r="G8"/>
      <c r="J8" s="72"/>
      <c r="K8" s="73"/>
      <c r="L8" s="522" t="s">
        <v>59</v>
      </c>
      <c r="M8" s="523"/>
      <c r="N8" s="46">
        <v>201000</v>
      </c>
    </row>
    <row r="9" spans="2:16" ht="16.5" customHeight="1">
      <c r="B9" s="64"/>
      <c r="C9" s="17"/>
      <c r="D9" s="4" t="s">
        <v>15</v>
      </c>
      <c r="E9" s="524"/>
      <c r="F9" s="53">
        <v>229200</v>
      </c>
      <c r="G9"/>
      <c r="J9" s="701"/>
      <c r="K9" s="702"/>
      <c r="L9" s="32" t="s">
        <v>63</v>
      </c>
      <c r="M9" s="33"/>
      <c r="N9" s="48">
        <f>SUM(N8)</f>
        <v>201000</v>
      </c>
    </row>
    <row r="10" spans="2:16" ht="16.5" customHeight="1">
      <c r="B10" s="692"/>
      <c r="C10" s="693"/>
      <c r="D10" s="20" t="s">
        <v>16</v>
      </c>
      <c r="E10" s="8"/>
      <c r="F10" s="53">
        <v>182568</v>
      </c>
      <c r="G10"/>
      <c r="J10" s="682"/>
      <c r="K10" s="683"/>
      <c r="L10" s="522" t="s">
        <v>60</v>
      </c>
      <c r="M10" s="523"/>
      <c r="N10" s="49">
        <v>134000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316388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13685072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634000</v>
      </c>
    </row>
    <row r="15" spans="2:16" ht="16.5" customHeight="1" thickBot="1">
      <c r="B15" s="50"/>
      <c r="C15" s="14"/>
      <c r="D15" s="680" t="s">
        <v>93</v>
      </c>
      <c r="E15" s="681"/>
      <c r="F15" s="66">
        <v>28400</v>
      </c>
      <c r="G15"/>
      <c r="J15" s="686" t="s">
        <v>4</v>
      </c>
      <c r="K15" s="687"/>
      <c r="L15" s="40"/>
      <c r="M15" s="41"/>
      <c r="N15" s="52">
        <f>N9+N14</f>
        <v>835000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28400</v>
      </c>
      <c r="G17"/>
      <c r="J17" s="690" t="s">
        <v>70</v>
      </c>
      <c r="K17" s="691"/>
      <c r="L17" s="653" t="s">
        <v>76</v>
      </c>
      <c r="M17" s="655"/>
      <c r="N17" s="53">
        <v>120000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13713472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8927023</v>
      </c>
      <c r="G19"/>
      <c r="J19" s="519"/>
      <c r="K19" s="527"/>
      <c r="L19" s="653" t="s">
        <v>9</v>
      </c>
      <c r="M19" s="655"/>
      <c r="N19" s="49">
        <v>32600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232335</v>
      </c>
      <c r="G20"/>
      <c r="J20" s="526"/>
      <c r="K20" s="527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521544</v>
      </c>
      <c r="G21"/>
      <c r="J21" s="526"/>
      <c r="K21" s="527"/>
      <c r="L21" s="522" t="s">
        <v>10</v>
      </c>
      <c r="M21" s="523"/>
      <c r="N21" s="55">
        <v>16800</v>
      </c>
    </row>
    <row r="22" spans="2:16" ht="16.5" customHeight="1">
      <c r="B22" s="526"/>
      <c r="C22" s="527"/>
      <c r="D22" s="653" t="s">
        <v>22</v>
      </c>
      <c r="E22" s="654"/>
      <c r="F22" s="49">
        <v>211813</v>
      </c>
      <c r="G22"/>
      <c r="J22" s="526"/>
      <c r="K22" s="527"/>
      <c r="L22" s="522" t="s">
        <v>65</v>
      </c>
      <c r="M22" s="523"/>
      <c r="N22" s="55">
        <v>15000</v>
      </c>
    </row>
    <row r="23" spans="2:16" ht="16.5" customHeight="1">
      <c r="B23" s="526"/>
      <c r="C23" s="527"/>
      <c r="D23" s="662" t="s">
        <v>45</v>
      </c>
      <c r="E23" s="674"/>
      <c r="F23" s="66">
        <v>2574</v>
      </c>
      <c r="G23"/>
      <c r="J23" s="526"/>
      <c r="K23" s="527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26"/>
      <c r="C24" s="527"/>
      <c r="D24" s="653" t="s">
        <v>25</v>
      </c>
      <c r="E24" s="654"/>
      <c r="F24" s="49">
        <v>978060</v>
      </c>
      <c r="G24"/>
      <c r="J24" s="526"/>
      <c r="K24" s="527"/>
      <c r="L24" s="23" t="s">
        <v>66</v>
      </c>
      <c r="M24" s="387"/>
      <c r="N24" s="57">
        <f>SUM(N17:N23)</f>
        <v>360247</v>
      </c>
    </row>
    <row r="25" spans="2:16" ht="16.5" customHeight="1">
      <c r="B25" s="526"/>
      <c r="C25" s="527"/>
      <c r="D25" s="653" t="s">
        <v>28</v>
      </c>
      <c r="E25" s="654"/>
      <c r="F25" s="49">
        <v>501000</v>
      </c>
      <c r="G25"/>
      <c r="J25" s="675" t="s">
        <v>69</v>
      </c>
      <c r="K25" s="676"/>
      <c r="L25" s="522" t="s">
        <v>6</v>
      </c>
      <c r="M25" s="523"/>
      <c r="N25" s="49">
        <v>8023</v>
      </c>
    </row>
    <row r="26" spans="2:16" ht="16.5" customHeight="1">
      <c r="B26" s="526"/>
      <c r="C26" s="527"/>
      <c r="D26" s="522" t="s">
        <v>24</v>
      </c>
      <c r="E26" s="524"/>
      <c r="F26" s="49">
        <v>0</v>
      </c>
      <c r="G26"/>
      <c r="J26" s="47"/>
      <c r="L26" s="525" t="s">
        <v>8</v>
      </c>
      <c r="M26" s="7"/>
      <c r="N26" s="53">
        <v>14435</v>
      </c>
    </row>
    <row r="27" spans="2:16" ht="16.5" customHeight="1">
      <c r="B27" s="526"/>
      <c r="C27" s="527"/>
      <c r="D27" s="522" t="s">
        <v>29</v>
      </c>
      <c r="E27" s="524"/>
      <c r="F27" s="49">
        <v>60120</v>
      </c>
      <c r="G27"/>
      <c r="J27" s="526"/>
      <c r="K27" s="527"/>
      <c r="L27" s="39" t="s">
        <v>68</v>
      </c>
      <c r="M27" s="7"/>
      <c r="N27" s="53">
        <v>0</v>
      </c>
    </row>
    <row r="28" spans="2:16" ht="16.5" customHeight="1">
      <c r="B28" s="526"/>
      <c r="C28" s="527"/>
      <c r="D28" s="653" t="s">
        <v>31</v>
      </c>
      <c r="E28" s="654"/>
      <c r="F28" s="49">
        <v>135418</v>
      </c>
      <c r="G28"/>
      <c r="J28" s="526"/>
      <c r="K28" s="527"/>
      <c r="L28" s="39" t="s">
        <v>7</v>
      </c>
      <c r="M28" s="7"/>
      <c r="N28" s="53">
        <v>0</v>
      </c>
    </row>
    <row r="29" spans="2:16" ht="16.5" customHeight="1">
      <c r="B29" s="526"/>
      <c r="C29" s="527"/>
      <c r="D29" s="653" t="s">
        <v>32</v>
      </c>
      <c r="E29" s="654"/>
      <c r="F29" s="49">
        <v>139706</v>
      </c>
      <c r="G29"/>
      <c r="J29" s="526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22" t="s">
        <v>33</v>
      </c>
      <c r="E30" s="523"/>
      <c r="F30" s="55">
        <v>50824</v>
      </c>
      <c r="G30"/>
      <c r="J30" s="526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77520</v>
      </c>
      <c r="G31"/>
      <c r="J31" s="47"/>
      <c r="K31" s="75"/>
      <c r="L31" s="666" t="s">
        <v>67</v>
      </c>
      <c r="M31" s="667"/>
      <c r="N31" s="58">
        <f>SUM(N25:N30)</f>
        <v>22458</v>
      </c>
    </row>
    <row r="32" spans="2:16" ht="16.5" customHeight="1" thickTop="1" thickBot="1">
      <c r="B32" s="526"/>
      <c r="C32" s="527"/>
      <c r="D32" s="522" t="s">
        <v>35</v>
      </c>
      <c r="E32" s="523"/>
      <c r="F32" s="49">
        <v>150480</v>
      </c>
      <c r="G32" s="10"/>
      <c r="I32" s="303"/>
      <c r="J32" s="59" t="s">
        <v>53</v>
      </c>
      <c r="K32" s="38"/>
      <c r="L32" s="27"/>
      <c r="M32" s="28"/>
      <c r="N32" s="60">
        <f>N24+N31</f>
        <v>382705</v>
      </c>
    </row>
    <row r="33" spans="2:16" ht="16.5" customHeight="1" thickTop="1" thickBot="1">
      <c r="B33" s="47"/>
      <c r="C33" s="10"/>
      <c r="D33" s="522" t="s">
        <v>36</v>
      </c>
      <c r="E33" s="523"/>
      <c r="F33" s="49">
        <v>9118</v>
      </c>
      <c r="G33"/>
      <c r="J33" s="712" t="s">
        <v>50</v>
      </c>
      <c r="K33" s="713"/>
      <c r="L33" s="309"/>
      <c r="M33" s="310"/>
      <c r="N33" s="311">
        <f>N15-N32</f>
        <v>452295</v>
      </c>
    </row>
    <row r="34" spans="2:16" ht="16.5" customHeight="1">
      <c r="B34" s="526"/>
      <c r="C34" s="527"/>
      <c r="D34" s="522" t="s">
        <v>37</v>
      </c>
      <c r="E34" s="523"/>
      <c r="F34" s="49">
        <v>128029</v>
      </c>
      <c r="G34"/>
      <c r="J34" s="721"/>
      <c r="K34" s="721"/>
      <c r="L34" s="325"/>
      <c r="M34" s="325"/>
      <c r="N34" s="325"/>
    </row>
    <row r="35" spans="2:16" ht="16.5" customHeight="1">
      <c r="B35" s="526"/>
      <c r="C35" s="527"/>
      <c r="D35" s="525" t="s">
        <v>38</v>
      </c>
      <c r="E35" s="7"/>
      <c r="F35" s="53">
        <v>218083</v>
      </c>
      <c r="G35"/>
      <c r="I35" s="521"/>
      <c r="J35" s="720"/>
      <c r="K35" s="720"/>
      <c r="L35" s="326"/>
      <c r="M35" s="326"/>
      <c r="N35" s="326"/>
    </row>
    <row r="36" spans="2:16" ht="16.5" customHeight="1">
      <c r="B36" s="526"/>
      <c r="C36" s="527"/>
      <c r="D36" s="653" t="s">
        <v>39</v>
      </c>
      <c r="E36" s="654"/>
      <c r="F36" s="53">
        <v>101795</v>
      </c>
      <c r="G36" s="11"/>
      <c r="O36" s="711"/>
      <c r="P36" s="711"/>
    </row>
    <row r="37" spans="2:16" ht="16.5" customHeight="1">
      <c r="B37" s="526"/>
      <c r="C37" s="527"/>
      <c r="D37" s="653" t="s">
        <v>40</v>
      </c>
      <c r="E37" s="654"/>
      <c r="F37" s="53">
        <v>453700</v>
      </c>
      <c r="G37"/>
    </row>
    <row r="38" spans="2:16" ht="16.5" customHeight="1">
      <c r="B38" s="526"/>
      <c r="C38" s="527"/>
      <c r="D38" s="653" t="s">
        <v>95</v>
      </c>
      <c r="E38" s="654"/>
      <c r="F38" s="53">
        <v>1440</v>
      </c>
      <c r="G38"/>
      <c r="H38" s="521"/>
      <c r="J38" s="302" t="s">
        <v>144</v>
      </c>
      <c r="K38" s="302"/>
      <c r="L38" s="301"/>
      <c r="M38" s="301"/>
      <c r="N38" s="521"/>
      <c r="O38" s="300"/>
    </row>
    <row r="39" spans="2:16" ht="16.5" customHeight="1">
      <c r="B39" s="526"/>
      <c r="C39" s="527"/>
      <c r="D39" s="525" t="s">
        <v>42</v>
      </c>
      <c r="E39" s="7"/>
      <c r="F39" s="53">
        <v>72385</v>
      </c>
      <c r="G39"/>
      <c r="O39" s="305">
        <v>217760</v>
      </c>
    </row>
    <row r="40" spans="2:16" ht="16.5" customHeight="1">
      <c r="B40" s="526"/>
      <c r="C40" s="527"/>
      <c r="D40" s="4" t="s">
        <v>43</v>
      </c>
      <c r="E40" s="4"/>
      <c r="F40" s="49">
        <v>37180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26"/>
      <c r="C41" s="527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26"/>
      <c r="C42" s="527"/>
      <c r="D42" s="664" t="s">
        <v>11</v>
      </c>
      <c r="E42" s="665"/>
      <c r="F42" s="66">
        <v>5000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26"/>
      <c r="C43" s="527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26"/>
      <c r="C44" s="527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26"/>
      <c r="C45" s="527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26"/>
      <c r="C46" s="527"/>
      <c r="D46" s="653" t="s">
        <v>160</v>
      </c>
      <c r="E46" s="655"/>
      <c r="F46" s="66">
        <v>0</v>
      </c>
      <c r="G46"/>
    </row>
    <row r="47" spans="2:16" ht="16.5" customHeight="1">
      <c r="B47" s="526"/>
      <c r="C47" s="527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26"/>
      <c r="C48" s="527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13532147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181325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25" zoomScaleNormal="100" workbookViewId="0">
      <selection activeCell="J3" sqref="J3:N3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29"/>
      <c r="J2" s="1"/>
      <c r="K2" s="1"/>
      <c r="L2" s="1"/>
      <c r="M2" s="1"/>
      <c r="N2" s="1"/>
      <c r="O2" s="529"/>
    </row>
    <row r="3" spans="2:16" ht="15.75" customHeight="1">
      <c r="B3" s="694" t="s">
        <v>204</v>
      </c>
      <c r="C3" s="694"/>
      <c r="D3" s="694"/>
      <c r="E3" s="694"/>
      <c r="F3" s="694"/>
      <c r="G3" s="34"/>
      <c r="H3" s="34"/>
      <c r="J3" s="694" t="s">
        <v>205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31" t="s">
        <v>14</v>
      </c>
      <c r="E7" s="532"/>
      <c r="F7" s="46">
        <v>16991476</v>
      </c>
      <c r="G7"/>
      <c r="J7" s="672" t="s">
        <v>71</v>
      </c>
      <c r="K7" s="673"/>
      <c r="L7" s="531"/>
      <c r="M7" s="532"/>
      <c r="N7" s="46"/>
    </row>
    <row r="8" spans="2:16" ht="16.5" customHeight="1">
      <c r="B8" s="47"/>
      <c r="C8" s="5"/>
      <c r="D8" s="531" t="s">
        <v>13</v>
      </c>
      <c r="E8" s="533"/>
      <c r="F8" s="46">
        <v>468050</v>
      </c>
      <c r="G8"/>
      <c r="J8" s="72"/>
      <c r="K8" s="73"/>
      <c r="L8" s="531" t="s">
        <v>59</v>
      </c>
      <c r="M8" s="532"/>
      <c r="N8" s="46">
        <v>206000</v>
      </c>
    </row>
    <row r="9" spans="2:16" ht="16.5" customHeight="1">
      <c r="B9" s="64"/>
      <c r="C9" s="17"/>
      <c r="D9" s="4" t="s">
        <v>15</v>
      </c>
      <c r="E9" s="533"/>
      <c r="F9" s="53">
        <v>300000</v>
      </c>
      <c r="G9"/>
      <c r="J9" s="701"/>
      <c r="K9" s="702"/>
      <c r="L9" s="32" t="s">
        <v>63</v>
      </c>
      <c r="M9" s="33"/>
      <c r="N9" s="48">
        <f>SUM(N8)</f>
        <v>206000</v>
      </c>
    </row>
    <row r="10" spans="2:16" ht="16.5" customHeight="1">
      <c r="B10" s="692"/>
      <c r="C10" s="693"/>
      <c r="D10" s="20" t="s">
        <v>16</v>
      </c>
      <c r="E10" s="8"/>
      <c r="F10" s="53">
        <v>256586</v>
      </c>
      <c r="G10"/>
      <c r="J10" s="682"/>
      <c r="K10" s="683"/>
      <c r="L10" s="531" t="s">
        <v>60</v>
      </c>
      <c r="M10" s="532"/>
      <c r="N10" s="49">
        <v>147000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375314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18391426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647000</v>
      </c>
    </row>
    <row r="15" spans="2:16" ht="16.5" customHeight="1" thickBot="1">
      <c r="B15" s="50"/>
      <c r="C15" s="14"/>
      <c r="D15" s="680" t="s">
        <v>93</v>
      </c>
      <c r="E15" s="681"/>
      <c r="F15" s="66">
        <v>28400</v>
      </c>
      <c r="G15"/>
      <c r="J15" s="686" t="s">
        <v>4</v>
      </c>
      <c r="K15" s="687"/>
      <c r="L15" s="40"/>
      <c r="M15" s="41"/>
      <c r="N15" s="52">
        <f>N9+N14</f>
        <v>853000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28400</v>
      </c>
      <c r="G17"/>
      <c r="J17" s="690" t="s">
        <v>70</v>
      </c>
      <c r="K17" s="691"/>
      <c r="L17" s="653" t="s">
        <v>76</v>
      </c>
      <c r="M17" s="655"/>
      <c r="N17" s="53">
        <v>180000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18419826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12628886</v>
      </c>
      <c r="G19"/>
      <c r="J19" s="528"/>
      <c r="K19" s="536"/>
      <c r="L19" s="653" t="s">
        <v>9</v>
      </c>
      <c r="M19" s="655"/>
      <c r="N19" s="49">
        <v>33599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227243</v>
      </c>
      <c r="G20"/>
      <c r="J20" s="535"/>
      <c r="K20" s="536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997323</v>
      </c>
      <c r="G21"/>
      <c r="J21" s="535"/>
      <c r="K21" s="536"/>
      <c r="L21" s="531" t="s">
        <v>10</v>
      </c>
      <c r="M21" s="532"/>
      <c r="N21" s="55">
        <v>27300</v>
      </c>
    </row>
    <row r="22" spans="2:16" ht="16.5" customHeight="1">
      <c r="B22" s="535"/>
      <c r="C22" s="536"/>
      <c r="D22" s="653" t="s">
        <v>22</v>
      </c>
      <c r="E22" s="654"/>
      <c r="F22" s="49">
        <v>360375</v>
      </c>
      <c r="G22"/>
      <c r="J22" s="535"/>
      <c r="K22" s="536"/>
      <c r="L22" s="531" t="s">
        <v>65</v>
      </c>
      <c r="M22" s="532"/>
      <c r="N22" s="55">
        <v>15000</v>
      </c>
    </row>
    <row r="23" spans="2:16" ht="16.5" customHeight="1">
      <c r="B23" s="535"/>
      <c r="C23" s="536"/>
      <c r="D23" s="662" t="s">
        <v>45</v>
      </c>
      <c r="E23" s="674"/>
      <c r="F23" s="66">
        <v>4999</v>
      </c>
      <c r="G23"/>
      <c r="J23" s="535"/>
      <c r="K23" s="536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35"/>
      <c r="C24" s="536"/>
      <c r="D24" s="653" t="s">
        <v>25</v>
      </c>
      <c r="E24" s="654"/>
      <c r="F24" s="49">
        <v>1300360</v>
      </c>
      <c r="G24"/>
      <c r="J24" s="535"/>
      <c r="K24" s="536"/>
      <c r="L24" s="23" t="s">
        <v>66</v>
      </c>
      <c r="M24" s="387"/>
      <c r="N24" s="57">
        <f>SUM(N17:N23)</f>
        <v>431746</v>
      </c>
    </row>
    <row r="25" spans="2:16" ht="16.5" customHeight="1">
      <c r="B25" s="535"/>
      <c r="C25" s="536"/>
      <c r="D25" s="653" t="s">
        <v>28</v>
      </c>
      <c r="E25" s="654"/>
      <c r="F25" s="49">
        <v>760000</v>
      </c>
      <c r="G25"/>
      <c r="J25" s="675" t="s">
        <v>69</v>
      </c>
      <c r="K25" s="676"/>
      <c r="L25" s="531" t="s">
        <v>6</v>
      </c>
      <c r="M25" s="532"/>
      <c r="N25" s="49">
        <v>11924</v>
      </c>
    </row>
    <row r="26" spans="2:16" ht="16.5" customHeight="1">
      <c r="B26" s="535"/>
      <c r="C26" s="536"/>
      <c r="D26" s="531" t="s">
        <v>24</v>
      </c>
      <c r="E26" s="533"/>
      <c r="F26" s="49">
        <v>0</v>
      </c>
      <c r="G26"/>
      <c r="J26" s="47"/>
      <c r="L26" s="534" t="s">
        <v>8</v>
      </c>
      <c r="M26" s="7"/>
      <c r="N26" s="53">
        <v>21165</v>
      </c>
    </row>
    <row r="27" spans="2:16" ht="16.5" customHeight="1">
      <c r="B27" s="535"/>
      <c r="C27" s="536"/>
      <c r="D27" s="531" t="s">
        <v>29</v>
      </c>
      <c r="E27" s="533"/>
      <c r="F27" s="49">
        <v>60120</v>
      </c>
      <c r="G27"/>
      <c r="J27" s="535"/>
      <c r="K27" s="536"/>
      <c r="L27" s="39" t="s">
        <v>68</v>
      </c>
      <c r="M27" s="7"/>
      <c r="N27" s="53">
        <v>0</v>
      </c>
    </row>
    <row r="28" spans="2:16" ht="16.5" customHeight="1">
      <c r="B28" s="535"/>
      <c r="C28" s="536"/>
      <c r="D28" s="653" t="s">
        <v>31</v>
      </c>
      <c r="E28" s="654"/>
      <c r="F28" s="49">
        <v>209685</v>
      </c>
      <c r="G28"/>
      <c r="J28" s="535"/>
      <c r="K28" s="536"/>
      <c r="L28" s="39" t="s">
        <v>7</v>
      </c>
      <c r="M28" s="7"/>
      <c r="N28" s="53">
        <v>0</v>
      </c>
    </row>
    <row r="29" spans="2:16" ht="16.5" customHeight="1">
      <c r="B29" s="535"/>
      <c r="C29" s="536"/>
      <c r="D29" s="653" t="s">
        <v>32</v>
      </c>
      <c r="E29" s="654"/>
      <c r="F29" s="49">
        <v>224386</v>
      </c>
      <c r="G29"/>
      <c r="J29" s="535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31" t="s">
        <v>33</v>
      </c>
      <c r="E30" s="532"/>
      <c r="F30" s="55">
        <v>52483</v>
      </c>
      <c r="G30"/>
      <c r="J30" s="535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129700</v>
      </c>
      <c r="G31"/>
      <c r="J31" s="47"/>
      <c r="K31" s="75"/>
      <c r="L31" s="666" t="s">
        <v>67</v>
      </c>
      <c r="M31" s="667"/>
      <c r="N31" s="58">
        <f>SUM(N25:N30)</f>
        <v>33089</v>
      </c>
    </row>
    <row r="32" spans="2:16" ht="16.5" customHeight="1" thickTop="1" thickBot="1">
      <c r="B32" s="535"/>
      <c r="C32" s="536"/>
      <c r="D32" s="531" t="s">
        <v>35</v>
      </c>
      <c r="E32" s="532"/>
      <c r="F32" s="49">
        <v>137158</v>
      </c>
      <c r="G32" s="10"/>
      <c r="I32" s="303"/>
      <c r="J32" s="59" t="s">
        <v>53</v>
      </c>
      <c r="K32" s="38"/>
      <c r="L32" s="27"/>
      <c r="M32" s="28"/>
      <c r="N32" s="60">
        <f>N24+N31</f>
        <v>464835</v>
      </c>
    </row>
    <row r="33" spans="2:16" ht="16.5" customHeight="1" thickTop="1" thickBot="1">
      <c r="B33" s="47"/>
      <c r="C33" s="10"/>
      <c r="D33" s="531" t="s">
        <v>36</v>
      </c>
      <c r="E33" s="532"/>
      <c r="F33" s="49">
        <v>196438</v>
      </c>
      <c r="G33"/>
      <c r="J33" s="712" t="s">
        <v>50</v>
      </c>
      <c r="K33" s="713"/>
      <c r="L33" s="309"/>
      <c r="M33" s="310"/>
      <c r="N33" s="311">
        <f>N15-N32</f>
        <v>388165</v>
      </c>
    </row>
    <row r="34" spans="2:16" ht="16.5" customHeight="1">
      <c r="B34" s="535"/>
      <c r="C34" s="536"/>
      <c r="D34" s="531" t="s">
        <v>37</v>
      </c>
      <c r="E34" s="532"/>
      <c r="F34" s="49">
        <v>180167</v>
      </c>
      <c r="G34"/>
      <c r="J34" s="721"/>
      <c r="K34" s="721"/>
      <c r="L34" s="325"/>
      <c r="M34" s="325"/>
      <c r="N34" s="325"/>
    </row>
    <row r="35" spans="2:16" ht="16.5" customHeight="1">
      <c r="B35" s="535"/>
      <c r="C35" s="536"/>
      <c r="D35" s="534" t="s">
        <v>38</v>
      </c>
      <c r="E35" s="7"/>
      <c r="F35" s="53">
        <v>290421</v>
      </c>
      <c r="G35"/>
      <c r="I35" s="530"/>
      <c r="J35" s="720"/>
      <c r="K35" s="720"/>
      <c r="L35" s="326"/>
      <c r="M35" s="326"/>
      <c r="N35" s="326"/>
    </row>
    <row r="36" spans="2:16" ht="16.5" customHeight="1">
      <c r="B36" s="535"/>
      <c r="C36" s="536"/>
      <c r="D36" s="653" t="s">
        <v>39</v>
      </c>
      <c r="E36" s="654"/>
      <c r="F36" s="53">
        <v>101795</v>
      </c>
      <c r="G36" s="11"/>
      <c r="O36" s="711"/>
      <c r="P36" s="711"/>
    </row>
    <row r="37" spans="2:16" ht="16.5" customHeight="1">
      <c r="B37" s="535"/>
      <c r="C37" s="536"/>
      <c r="D37" s="653" t="s">
        <v>40</v>
      </c>
      <c r="E37" s="654"/>
      <c r="F37" s="53">
        <v>453700</v>
      </c>
      <c r="G37"/>
    </row>
    <row r="38" spans="2:16" ht="16.5" customHeight="1">
      <c r="B38" s="535"/>
      <c r="C38" s="536"/>
      <c r="D38" s="653" t="s">
        <v>95</v>
      </c>
      <c r="E38" s="654"/>
      <c r="F38" s="53">
        <v>1440</v>
      </c>
      <c r="G38"/>
      <c r="H38" s="530"/>
      <c r="J38" s="302" t="s">
        <v>144</v>
      </c>
      <c r="K38" s="302"/>
      <c r="L38" s="301"/>
      <c r="M38" s="301"/>
      <c r="N38" s="530"/>
      <c r="O38" s="300"/>
    </row>
    <row r="39" spans="2:16" ht="16.5" customHeight="1">
      <c r="B39" s="535"/>
      <c r="C39" s="536"/>
      <c r="D39" s="534" t="s">
        <v>42</v>
      </c>
      <c r="E39" s="7"/>
      <c r="F39" s="53">
        <v>108098</v>
      </c>
      <c r="G39"/>
      <c r="O39" s="305">
        <v>217760</v>
      </c>
    </row>
    <row r="40" spans="2:16" ht="16.5" customHeight="1">
      <c r="B40" s="535"/>
      <c r="C40" s="536"/>
      <c r="D40" s="4" t="s">
        <v>43</v>
      </c>
      <c r="E40" s="4"/>
      <c r="F40" s="49">
        <v>48202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35"/>
      <c r="C41" s="536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35"/>
      <c r="C42" s="536"/>
      <c r="D42" s="664" t="s">
        <v>11</v>
      </c>
      <c r="E42" s="665"/>
      <c r="F42" s="66">
        <v>5000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35"/>
      <c r="C43" s="536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35"/>
      <c r="C44" s="536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35"/>
      <c r="C45" s="536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35"/>
      <c r="C46" s="536"/>
      <c r="D46" s="653" t="s">
        <v>160</v>
      </c>
      <c r="E46" s="655"/>
      <c r="F46" s="66">
        <v>0</v>
      </c>
      <c r="G46"/>
    </row>
    <row r="47" spans="2:16" ht="16.5" customHeight="1">
      <c r="B47" s="535"/>
      <c r="C47" s="536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35"/>
      <c r="C48" s="536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18994979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-575153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1" zoomScaleNormal="100" workbookViewId="0">
      <selection activeCell="F49" sqref="F4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43"/>
      <c r="J2" s="1"/>
      <c r="K2" s="1"/>
      <c r="L2" s="1"/>
      <c r="M2" s="1"/>
      <c r="N2" s="1"/>
      <c r="O2" s="543"/>
    </row>
    <row r="3" spans="2:16" ht="15.75" customHeight="1">
      <c r="B3" s="694" t="s">
        <v>207</v>
      </c>
      <c r="C3" s="694"/>
      <c r="D3" s="694"/>
      <c r="E3" s="694"/>
      <c r="F3" s="694"/>
      <c r="G3" s="34"/>
      <c r="H3" s="34"/>
      <c r="J3" s="694" t="s">
        <v>206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37" t="s">
        <v>14</v>
      </c>
      <c r="E7" s="539"/>
      <c r="F7" s="46">
        <v>21061304</v>
      </c>
      <c r="G7"/>
      <c r="J7" s="672" t="s">
        <v>71</v>
      </c>
      <c r="K7" s="673"/>
      <c r="L7" s="537"/>
      <c r="M7" s="539"/>
      <c r="N7" s="46"/>
    </row>
    <row r="8" spans="2:16" ht="16.5" customHeight="1">
      <c r="B8" s="47"/>
      <c r="C8" s="5"/>
      <c r="D8" s="537" t="s">
        <v>13</v>
      </c>
      <c r="E8" s="538"/>
      <c r="F8" s="46">
        <v>633900</v>
      </c>
      <c r="G8"/>
      <c r="J8" s="72"/>
      <c r="K8" s="73"/>
      <c r="L8" s="537" t="s">
        <v>59</v>
      </c>
      <c r="M8" s="539"/>
      <c r="N8" s="46">
        <v>207000</v>
      </c>
    </row>
    <row r="9" spans="2:16" ht="16.5" customHeight="1">
      <c r="B9" s="64"/>
      <c r="C9" s="17"/>
      <c r="D9" s="4" t="s">
        <v>15</v>
      </c>
      <c r="E9" s="538"/>
      <c r="F9" s="53">
        <v>375600</v>
      </c>
      <c r="G9"/>
      <c r="J9" s="701"/>
      <c r="K9" s="702"/>
      <c r="L9" s="32" t="s">
        <v>63</v>
      </c>
      <c r="M9" s="33"/>
      <c r="N9" s="48">
        <f>SUM(N8)</f>
        <v>207000</v>
      </c>
    </row>
    <row r="10" spans="2:16" ht="16.5" customHeight="1">
      <c r="B10" s="692"/>
      <c r="C10" s="693"/>
      <c r="D10" s="20" t="s">
        <v>16</v>
      </c>
      <c r="E10" s="8"/>
      <c r="F10" s="53">
        <v>305011</v>
      </c>
      <c r="G10"/>
      <c r="J10" s="682"/>
      <c r="K10" s="683"/>
      <c r="L10" s="537" t="s">
        <v>60</v>
      </c>
      <c r="M10" s="539"/>
      <c r="N10" s="49">
        <v>147000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399894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22775709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647000</v>
      </c>
    </row>
    <row r="15" spans="2:16" ht="16.5" customHeight="1" thickBot="1">
      <c r="B15" s="50"/>
      <c r="C15" s="14"/>
      <c r="D15" s="680" t="s">
        <v>93</v>
      </c>
      <c r="E15" s="681"/>
      <c r="F15" s="66">
        <v>28400</v>
      </c>
      <c r="G15"/>
      <c r="J15" s="686" t="s">
        <v>4</v>
      </c>
      <c r="K15" s="687"/>
      <c r="L15" s="40"/>
      <c r="M15" s="41"/>
      <c r="N15" s="52">
        <f>N9+N14</f>
        <v>854000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28400</v>
      </c>
      <c r="G17"/>
      <c r="J17" s="690" t="s">
        <v>70</v>
      </c>
      <c r="K17" s="691"/>
      <c r="L17" s="653" t="s">
        <v>76</v>
      </c>
      <c r="M17" s="655"/>
      <c r="N17" s="53">
        <v>220000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22804109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15540587</v>
      </c>
      <c r="G19"/>
      <c r="J19" s="542"/>
      <c r="K19" s="545"/>
      <c r="L19" s="653" t="s">
        <v>9</v>
      </c>
      <c r="M19" s="655"/>
      <c r="N19" s="49">
        <v>33599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223214</v>
      </c>
      <c r="G20"/>
      <c r="J20" s="540"/>
      <c r="K20" s="545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1259721</v>
      </c>
      <c r="G21"/>
      <c r="J21" s="540"/>
      <c r="K21" s="545"/>
      <c r="L21" s="537" t="s">
        <v>10</v>
      </c>
      <c r="M21" s="539"/>
      <c r="N21" s="55">
        <v>27300</v>
      </c>
    </row>
    <row r="22" spans="2:16" ht="16.5" customHeight="1">
      <c r="B22" s="540"/>
      <c r="C22" s="545"/>
      <c r="D22" s="653" t="s">
        <v>22</v>
      </c>
      <c r="E22" s="654"/>
      <c r="F22" s="49">
        <v>425375</v>
      </c>
      <c r="G22"/>
      <c r="J22" s="540"/>
      <c r="K22" s="545"/>
      <c r="L22" s="537" t="s">
        <v>65</v>
      </c>
      <c r="M22" s="539"/>
      <c r="N22" s="55">
        <v>20000</v>
      </c>
    </row>
    <row r="23" spans="2:16" ht="16.5" customHeight="1">
      <c r="B23" s="540"/>
      <c r="C23" s="545"/>
      <c r="D23" s="662" t="s">
        <v>45</v>
      </c>
      <c r="E23" s="674"/>
      <c r="F23" s="66">
        <v>7939</v>
      </c>
      <c r="G23"/>
      <c r="J23" s="540"/>
      <c r="K23" s="545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40"/>
      <c r="C24" s="545"/>
      <c r="D24" s="653" t="s">
        <v>25</v>
      </c>
      <c r="E24" s="654"/>
      <c r="F24" s="49">
        <v>1619480</v>
      </c>
      <c r="G24"/>
      <c r="J24" s="540"/>
      <c r="K24" s="545"/>
      <c r="L24" s="23" t="s">
        <v>66</v>
      </c>
      <c r="M24" s="387"/>
      <c r="N24" s="57">
        <f>SUM(N17:N23)</f>
        <v>476746</v>
      </c>
    </row>
    <row r="25" spans="2:16" ht="16.5" customHeight="1">
      <c r="B25" s="540"/>
      <c r="C25" s="545"/>
      <c r="D25" s="653" t="s">
        <v>28</v>
      </c>
      <c r="E25" s="654"/>
      <c r="F25" s="49">
        <v>955000</v>
      </c>
      <c r="G25"/>
      <c r="J25" s="675" t="s">
        <v>69</v>
      </c>
      <c r="K25" s="676"/>
      <c r="L25" s="537" t="s">
        <v>6</v>
      </c>
      <c r="M25" s="539"/>
      <c r="N25" s="49">
        <v>15778</v>
      </c>
    </row>
    <row r="26" spans="2:16" ht="16.5" customHeight="1">
      <c r="B26" s="540"/>
      <c r="C26" s="545"/>
      <c r="D26" s="537" t="s">
        <v>24</v>
      </c>
      <c r="E26" s="538"/>
      <c r="F26" s="49">
        <v>0</v>
      </c>
      <c r="G26"/>
      <c r="J26" s="47"/>
      <c r="L26" s="541" t="s">
        <v>8</v>
      </c>
      <c r="M26" s="7"/>
      <c r="N26" s="53">
        <v>21165</v>
      </c>
    </row>
    <row r="27" spans="2:16" ht="16.5" customHeight="1">
      <c r="B27" s="540"/>
      <c r="C27" s="545"/>
      <c r="D27" s="537" t="s">
        <v>29</v>
      </c>
      <c r="E27" s="538"/>
      <c r="F27" s="49">
        <v>60120</v>
      </c>
      <c r="G27"/>
      <c r="J27" s="540"/>
      <c r="K27" s="545"/>
      <c r="L27" s="39" t="s">
        <v>68</v>
      </c>
      <c r="M27" s="7"/>
      <c r="N27" s="53">
        <v>0</v>
      </c>
    </row>
    <row r="28" spans="2:16" ht="16.5" customHeight="1">
      <c r="B28" s="540"/>
      <c r="C28" s="545"/>
      <c r="D28" s="653" t="s">
        <v>31</v>
      </c>
      <c r="E28" s="654"/>
      <c r="F28" s="49">
        <v>264152</v>
      </c>
      <c r="G28"/>
      <c r="J28" s="540"/>
      <c r="K28" s="545"/>
      <c r="L28" s="39" t="s">
        <v>7</v>
      </c>
      <c r="M28" s="7"/>
      <c r="N28" s="53">
        <v>0</v>
      </c>
    </row>
    <row r="29" spans="2:16" ht="16.5" customHeight="1">
      <c r="B29" s="540"/>
      <c r="C29" s="545"/>
      <c r="D29" s="653" t="s">
        <v>32</v>
      </c>
      <c r="E29" s="654"/>
      <c r="F29" s="49">
        <v>243123</v>
      </c>
      <c r="G29"/>
      <c r="J29" s="540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37" t="s">
        <v>33</v>
      </c>
      <c r="E30" s="539"/>
      <c r="F30" s="55">
        <v>67311</v>
      </c>
      <c r="G30"/>
      <c r="J30" s="540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146400</v>
      </c>
      <c r="G31"/>
      <c r="J31" s="47"/>
      <c r="K31" s="75"/>
      <c r="L31" s="666" t="s">
        <v>67</v>
      </c>
      <c r="M31" s="667"/>
      <c r="N31" s="58">
        <f>SUM(N25:N30)</f>
        <v>36943</v>
      </c>
    </row>
    <row r="32" spans="2:16" ht="16.5" customHeight="1" thickTop="1" thickBot="1">
      <c r="B32" s="540"/>
      <c r="C32" s="545"/>
      <c r="D32" s="537" t="s">
        <v>35</v>
      </c>
      <c r="E32" s="539"/>
      <c r="F32" s="49">
        <v>313629</v>
      </c>
      <c r="G32" s="10"/>
      <c r="I32" s="303"/>
      <c r="J32" s="59" t="s">
        <v>53</v>
      </c>
      <c r="K32" s="38"/>
      <c r="L32" s="27"/>
      <c r="M32" s="28"/>
      <c r="N32" s="60">
        <f>N24+N31</f>
        <v>513689</v>
      </c>
    </row>
    <row r="33" spans="2:16" ht="16.5" customHeight="1" thickTop="1" thickBot="1">
      <c r="B33" s="47"/>
      <c r="C33" s="10"/>
      <c r="D33" s="537" t="s">
        <v>36</v>
      </c>
      <c r="E33" s="539"/>
      <c r="F33" s="49">
        <v>198862</v>
      </c>
      <c r="G33"/>
      <c r="J33" s="712" t="s">
        <v>50</v>
      </c>
      <c r="K33" s="713"/>
      <c r="L33" s="309"/>
      <c r="M33" s="310"/>
      <c r="N33" s="311">
        <f>N15-N32</f>
        <v>340311</v>
      </c>
    </row>
    <row r="34" spans="2:16" ht="16.5" customHeight="1">
      <c r="B34" s="540"/>
      <c r="C34" s="545"/>
      <c r="D34" s="537" t="s">
        <v>37</v>
      </c>
      <c r="E34" s="539"/>
      <c r="F34" s="49">
        <v>227549</v>
      </c>
      <c r="G34"/>
      <c r="J34" s="721"/>
      <c r="K34" s="721"/>
      <c r="L34" s="325"/>
      <c r="M34" s="325"/>
      <c r="N34" s="325"/>
    </row>
    <row r="35" spans="2:16" ht="16.5" customHeight="1">
      <c r="B35" s="540"/>
      <c r="C35" s="545"/>
      <c r="D35" s="541" t="s">
        <v>38</v>
      </c>
      <c r="E35" s="7"/>
      <c r="F35" s="53">
        <v>362759</v>
      </c>
      <c r="G35"/>
      <c r="I35" s="544"/>
      <c r="J35" s="720"/>
      <c r="K35" s="720"/>
      <c r="L35" s="326"/>
      <c r="M35" s="326"/>
      <c r="N35" s="326"/>
    </row>
    <row r="36" spans="2:16" ht="16.5" customHeight="1">
      <c r="B36" s="540"/>
      <c r="C36" s="545"/>
      <c r="D36" s="653" t="s">
        <v>39</v>
      </c>
      <c r="E36" s="654"/>
      <c r="F36" s="53">
        <v>101795</v>
      </c>
      <c r="G36" s="11"/>
      <c r="O36" s="711"/>
      <c r="P36" s="711"/>
    </row>
    <row r="37" spans="2:16" ht="16.5" customHeight="1">
      <c r="B37" s="540"/>
      <c r="C37" s="545"/>
      <c r="D37" s="653" t="s">
        <v>40</v>
      </c>
      <c r="E37" s="654"/>
      <c r="F37" s="53">
        <v>453700</v>
      </c>
      <c r="G37"/>
    </row>
    <row r="38" spans="2:16" ht="16.5" customHeight="1">
      <c r="B38" s="540"/>
      <c r="C38" s="545"/>
      <c r="D38" s="653" t="s">
        <v>95</v>
      </c>
      <c r="E38" s="654"/>
      <c r="F38" s="53">
        <v>1440</v>
      </c>
      <c r="G38"/>
      <c r="H38" s="544"/>
      <c r="J38" s="302" t="s">
        <v>144</v>
      </c>
      <c r="K38" s="302"/>
      <c r="L38" s="301"/>
      <c r="M38" s="301"/>
      <c r="N38" s="544"/>
      <c r="O38" s="300"/>
    </row>
    <row r="39" spans="2:16" ht="16.5" customHeight="1">
      <c r="B39" s="540"/>
      <c r="C39" s="545"/>
      <c r="D39" s="541" t="s">
        <v>42</v>
      </c>
      <c r="E39" s="7"/>
      <c r="F39" s="53">
        <v>128224</v>
      </c>
      <c r="G39"/>
      <c r="O39" s="305">
        <v>217760</v>
      </c>
    </row>
    <row r="40" spans="2:16" ht="16.5" customHeight="1">
      <c r="B40" s="540"/>
      <c r="C40" s="545"/>
      <c r="D40" s="4" t="s">
        <v>43</v>
      </c>
      <c r="E40" s="4"/>
      <c r="F40" s="49">
        <v>60276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40"/>
      <c r="C41" s="545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40"/>
      <c r="C42" s="545"/>
      <c r="D42" s="664" t="s">
        <v>11</v>
      </c>
      <c r="E42" s="665"/>
      <c r="F42" s="66">
        <v>14882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40"/>
      <c r="C43" s="545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40"/>
      <c r="C44" s="545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40"/>
      <c r="C45" s="545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40"/>
      <c r="C46" s="545"/>
      <c r="D46" s="653" t="s">
        <v>160</v>
      </c>
      <c r="E46" s="655"/>
      <c r="F46" s="66">
        <v>0</v>
      </c>
      <c r="G46"/>
    </row>
    <row r="47" spans="2:16" ht="16.5" customHeight="1">
      <c r="B47" s="540"/>
      <c r="C47" s="545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40"/>
      <c r="C48" s="545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23192538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-388429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7" zoomScaleNormal="100" workbookViewId="0">
      <selection activeCell="N14" sqref="N14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52"/>
      <c r="J2" s="1"/>
      <c r="K2" s="1"/>
      <c r="L2" s="1"/>
      <c r="M2" s="1"/>
      <c r="N2" s="1"/>
      <c r="O2" s="552"/>
    </row>
    <row r="3" spans="2:16" ht="15.75" customHeight="1">
      <c r="B3" s="694" t="s">
        <v>209</v>
      </c>
      <c r="C3" s="694"/>
      <c r="D3" s="694"/>
      <c r="E3" s="694"/>
      <c r="F3" s="694"/>
      <c r="G3" s="34"/>
      <c r="H3" s="34"/>
      <c r="J3" s="694" t="s">
        <v>208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46" t="s">
        <v>14</v>
      </c>
      <c r="E7" s="548"/>
      <c r="F7" s="46">
        <v>24989315</v>
      </c>
      <c r="G7"/>
      <c r="J7" s="672" t="s">
        <v>71</v>
      </c>
      <c r="K7" s="673"/>
      <c r="L7" s="546"/>
      <c r="M7" s="548"/>
      <c r="N7" s="46"/>
    </row>
    <row r="8" spans="2:16" ht="16.5" customHeight="1">
      <c r="B8" s="47"/>
      <c r="C8" s="5"/>
      <c r="D8" s="546" t="s">
        <v>13</v>
      </c>
      <c r="E8" s="547"/>
      <c r="F8" s="46">
        <v>710150</v>
      </c>
      <c r="G8"/>
      <c r="J8" s="72"/>
      <c r="K8" s="73"/>
      <c r="L8" s="546" t="s">
        <v>59</v>
      </c>
      <c r="M8" s="548"/>
      <c r="N8" s="46">
        <v>213000</v>
      </c>
    </row>
    <row r="9" spans="2:16" ht="16.5" customHeight="1">
      <c r="B9" s="64"/>
      <c r="C9" s="17"/>
      <c r="D9" s="4" t="s">
        <v>15</v>
      </c>
      <c r="E9" s="547"/>
      <c r="F9" s="53">
        <v>429600</v>
      </c>
      <c r="G9"/>
      <c r="J9" s="701"/>
      <c r="K9" s="702"/>
      <c r="L9" s="32" t="s">
        <v>63</v>
      </c>
      <c r="M9" s="33"/>
      <c r="N9" s="48">
        <f>SUM(N8)</f>
        <v>213000</v>
      </c>
    </row>
    <row r="10" spans="2:16" ht="16.5" customHeight="1">
      <c r="B10" s="692"/>
      <c r="C10" s="693"/>
      <c r="D10" s="20" t="s">
        <v>16</v>
      </c>
      <c r="E10" s="8"/>
      <c r="F10" s="53">
        <v>351648</v>
      </c>
      <c r="G10"/>
      <c r="J10" s="682"/>
      <c r="K10" s="683"/>
      <c r="L10" s="546" t="s">
        <v>60</v>
      </c>
      <c r="M10" s="548"/>
      <c r="N10" s="49">
        <v>152503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491763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26972476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55</v>
      </c>
      <c r="G14"/>
      <c r="I14" s="31"/>
      <c r="J14" s="50"/>
      <c r="K14" s="6"/>
      <c r="L14" s="684" t="s">
        <v>62</v>
      </c>
      <c r="M14" s="685"/>
      <c r="N14" s="51">
        <f>SUM(N10:N13)</f>
        <v>652515</v>
      </c>
    </row>
    <row r="15" spans="2:16" ht="16.5" customHeight="1" thickBot="1">
      <c r="B15" s="50"/>
      <c r="C15" s="14"/>
      <c r="D15" s="680" t="s">
        <v>93</v>
      </c>
      <c r="E15" s="681"/>
      <c r="F15" s="66">
        <v>28400</v>
      </c>
      <c r="G15"/>
      <c r="J15" s="686" t="s">
        <v>4</v>
      </c>
      <c r="K15" s="687"/>
      <c r="L15" s="40"/>
      <c r="M15" s="41"/>
      <c r="N15" s="52">
        <f>N9+N14</f>
        <v>865515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28455</v>
      </c>
      <c r="G17"/>
      <c r="J17" s="690" t="s">
        <v>70</v>
      </c>
      <c r="K17" s="691"/>
      <c r="L17" s="653" t="s">
        <v>76</v>
      </c>
      <c r="M17" s="655"/>
      <c r="N17" s="53">
        <v>260000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27000931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18142979</v>
      </c>
      <c r="G19"/>
      <c r="J19" s="551"/>
      <c r="K19" s="554"/>
      <c r="L19" s="653" t="s">
        <v>9</v>
      </c>
      <c r="M19" s="655"/>
      <c r="N19" s="49">
        <v>36599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219690</v>
      </c>
      <c r="G20"/>
      <c r="J20" s="549"/>
      <c r="K20" s="554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1087161</v>
      </c>
      <c r="G21"/>
      <c r="J21" s="549"/>
      <c r="K21" s="554"/>
      <c r="L21" s="546" t="s">
        <v>10</v>
      </c>
      <c r="M21" s="548"/>
      <c r="N21" s="55">
        <v>27300</v>
      </c>
    </row>
    <row r="22" spans="2:16" ht="16.5" customHeight="1">
      <c r="B22" s="549"/>
      <c r="C22" s="554"/>
      <c r="D22" s="653" t="s">
        <v>22</v>
      </c>
      <c r="E22" s="654"/>
      <c r="F22" s="49">
        <v>490375</v>
      </c>
      <c r="G22"/>
      <c r="J22" s="549"/>
      <c r="K22" s="554"/>
      <c r="L22" s="546" t="s">
        <v>65</v>
      </c>
      <c r="M22" s="548"/>
      <c r="N22" s="55">
        <v>20000</v>
      </c>
    </row>
    <row r="23" spans="2:16" ht="16.5" customHeight="1">
      <c r="B23" s="549"/>
      <c r="C23" s="554"/>
      <c r="D23" s="662" t="s">
        <v>45</v>
      </c>
      <c r="E23" s="674"/>
      <c r="F23" s="66">
        <v>7939</v>
      </c>
      <c r="G23"/>
      <c r="J23" s="549"/>
      <c r="K23" s="554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49"/>
      <c r="C24" s="554"/>
      <c r="D24" s="653" t="s">
        <v>25</v>
      </c>
      <c r="E24" s="654"/>
      <c r="F24" s="49">
        <v>1944340</v>
      </c>
      <c r="G24"/>
      <c r="J24" s="549"/>
      <c r="K24" s="554"/>
      <c r="L24" s="23" t="s">
        <v>66</v>
      </c>
      <c r="M24" s="387"/>
      <c r="N24" s="57">
        <f>SUM(N17:N23)</f>
        <v>519746</v>
      </c>
    </row>
    <row r="25" spans="2:16" ht="16.5" customHeight="1">
      <c r="B25" s="549"/>
      <c r="C25" s="554"/>
      <c r="D25" s="653" t="s">
        <v>28</v>
      </c>
      <c r="E25" s="654"/>
      <c r="F25" s="49">
        <v>1002000</v>
      </c>
      <c r="G25"/>
      <c r="J25" s="675" t="s">
        <v>69</v>
      </c>
      <c r="K25" s="676"/>
      <c r="L25" s="546" t="s">
        <v>6</v>
      </c>
      <c r="M25" s="548"/>
      <c r="N25" s="49">
        <v>18925</v>
      </c>
    </row>
    <row r="26" spans="2:16" ht="16.5" customHeight="1">
      <c r="B26" s="549"/>
      <c r="C26" s="554"/>
      <c r="D26" s="546" t="s">
        <v>24</v>
      </c>
      <c r="E26" s="547"/>
      <c r="F26" s="49">
        <v>2256</v>
      </c>
      <c r="G26"/>
      <c r="J26" s="47"/>
      <c r="L26" s="550" t="s">
        <v>8</v>
      </c>
      <c r="M26" s="7"/>
      <c r="N26" s="53">
        <v>22985</v>
      </c>
    </row>
    <row r="27" spans="2:16" ht="16.5" customHeight="1">
      <c r="B27" s="549"/>
      <c r="C27" s="554"/>
      <c r="D27" s="546" t="s">
        <v>29</v>
      </c>
      <c r="E27" s="547"/>
      <c r="F27" s="49">
        <v>60120</v>
      </c>
      <c r="G27"/>
      <c r="J27" s="549"/>
      <c r="K27" s="554"/>
      <c r="L27" s="39" t="s">
        <v>68</v>
      </c>
      <c r="M27" s="7"/>
      <c r="N27" s="53">
        <v>0</v>
      </c>
    </row>
    <row r="28" spans="2:16" ht="16.5" customHeight="1">
      <c r="B28" s="549"/>
      <c r="C28" s="554"/>
      <c r="D28" s="653" t="s">
        <v>31</v>
      </c>
      <c r="E28" s="654"/>
      <c r="F28" s="49">
        <v>262319</v>
      </c>
      <c r="G28"/>
      <c r="J28" s="549"/>
      <c r="K28" s="554"/>
      <c r="L28" s="39" t="s">
        <v>7</v>
      </c>
      <c r="M28" s="7"/>
      <c r="N28" s="53">
        <v>0</v>
      </c>
    </row>
    <row r="29" spans="2:16" ht="16.5" customHeight="1">
      <c r="B29" s="549"/>
      <c r="C29" s="554"/>
      <c r="D29" s="653" t="s">
        <v>32</v>
      </c>
      <c r="E29" s="654"/>
      <c r="F29" s="49">
        <v>264186</v>
      </c>
      <c r="G29"/>
      <c r="J29" s="549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46" t="s">
        <v>33</v>
      </c>
      <c r="E30" s="548"/>
      <c r="F30" s="55">
        <v>89531</v>
      </c>
      <c r="G30"/>
      <c r="J30" s="549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171600</v>
      </c>
      <c r="G31"/>
      <c r="J31" s="47"/>
      <c r="K31" s="75"/>
      <c r="L31" s="666" t="s">
        <v>67</v>
      </c>
      <c r="M31" s="667"/>
      <c r="N31" s="58">
        <f>SUM(N25:N30)</f>
        <v>41910</v>
      </c>
    </row>
    <row r="32" spans="2:16" ht="16.5" customHeight="1" thickTop="1" thickBot="1">
      <c r="B32" s="549"/>
      <c r="C32" s="554"/>
      <c r="D32" s="546" t="s">
        <v>35</v>
      </c>
      <c r="E32" s="548"/>
      <c r="F32" s="49">
        <v>381701</v>
      </c>
      <c r="G32" s="10"/>
      <c r="I32" s="303"/>
      <c r="J32" s="59" t="s">
        <v>53</v>
      </c>
      <c r="K32" s="38"/>
      <c r="L32" s="27"/>
      <c r="M32" s="28"/>
      <c r="N32" s="60">
        <f>N24+N31</f>
        <v>561656</v>
      </c>
    </row>
    <row r="33" spans="2:16" ht="16.5" customHeight="1" thickTop="1" thickBot="1">
      <c r="B33" s="47"/>
      <c r="C33" s="10"/>
      <c r="D33" s="546" t="s">
        <v>36</v>
      </c>
      <c r="E33" s="548"/>
      <c r="F33" s="49">
        <v>200726</v>
      </c>
      <c r="G33"/>
      <c r="J33" s="712" t="s">
        <v>50</v>
      </c>
      <c r="K33" s="713"/>
      <c r="L33" s="309"/>
      <c r="M33" s="310"/>
      <c r="N33" s="311">
        <f>N15-N32</f>
        <v>303859</v>
      </c>
    </row>
    <row r="34" spans="2:16" ht="16.5" customHeight="1">
      <c r="B34" s="549"/>
      <c r="C34" s="554"/>
      <c r="D34" s="546" t="s">
        <v>37</v>
      </c>
      <c r="E34" s="548"/>
      <c r="F34" s="49">
        <v>269288</v>
      </c>
      <c r="G34"/>
      <c r="J34" s="721"/>
      <c r="K34" s="721"/>
      <c r="L34" s="325"/>
      <c r="M34" s="325"/>
      <c r="N34" s="325"/>
    </row>
    <row r="35" spans="2:16" ht="16.5" customHeight="1">
      <c r="B35" s="549"/>
      <c r="C35" s="554"/>
      <c r="D35" s="550" t="s">
        <v>38</v>
      </c>
      <c r="E35" s="7"/>
      <c r="F35" s="53">
        <v>435097</v>
      </c>
      <c r="G35"/>
      <c r="I35" s="553"/>
      <c r="J35" s="720"/>
      <c r="K35" s="720"/>
      <c r="L35" s="326"/>
      <c r="M35" s="326"/>
      <c r="N35" s="326"/>
    </row>
    <row r="36" spans="2:16" ht="16.5" customHeight="1">
      <c r="B36" s="549"/>
      <c r="C36" s="554"/>
      <c r="D36" s="653" t="s">
        <v>39</v>
      </c>
      <c r="E36" s="654"/>
      <c r="F36" s="53">
        <v>517255</v>
      </c>
      <c r="G36" s="11"/>
      <c r="O36" s="711"/>
      <c r="P36" s="711"/>
    </row>
    <row r="37" spans="2:16" ht="16.5" customHeight="1">
      <c r="B37" s="549"/>
      <c r="C37" s="554"/>
      <c r="D37" s="653" t="s">
        <v>40</v>
      </c>
      <c r="E37" s="654"/>
      <c r="F37" s="53">
        <v>453700</v>
      </c>
      <c r="G37"/>
    </row>
    <row r="38" spans="2:16" ht="16.5" customHeight="1">
      <c r="B38" s="549"/>
      <c r="C38" s="554"/>
      <c r="D38" s="653" t="s">
        <v>95</v>
      </c>
      <c r="E38" s="654"/>
      <c r="F38" s="53">
        <v>5210</v>
      </c>
      <c r="G38"/>
      <c r="H38" s="553"/>
      <c r="J38" s="302" t="s">
        <v>144</v>
      </c>
      <c r="K38" s="302"/>
      <c r="L38" s="301"/>
      <c r="M38" s="301"/>
      <c r="N38" s="553"/>
      <c r="O38" s="300"/>
    </row>
    <row r="39" spans="2:16" ht="16.5" customHeight="1">
      <c r="B39" s="549"/>
      <c r="C39" s="554"/>
      <c r="D39" s="550" t="s">
        <v>42</v>
      </c>
      <c r="E39" s="7"/>
      <c r="F39" s="53">
        <v>141563</v>
      </c>
      <c r="G39"/>
      <c r="O39" s="305">
        <v>217760</v>
      </c>
    </row>
    <row r="40" spans="2:16" ht="16.5" customHeight="1">
      <c r="B40" s="549"/>
      <c r="C40" s="554"/>
      <c r="D40" s="4" t="s">
        <v>43</v>
      </c>
      <c r="E40" s="4"/>
      <c r="F40" s="49">
        <v>69176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49"/>
      <c r="C41" s="554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49"/>
      <c r="C42" s="554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49"/>
      <c r="C43" s="554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49"/>
      <c r="C44" s="554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49"/>
      <c r="C45" s="554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49"/>
      <c r="C46" s="554"/>
      <c r="D46" s="653" t="s">
        <v>160</v>
      </c>
      <c r="E46" s="655"/>
      <c r="F46" s="66">
        <v>0</v>
      </c>
      <c r="G46"/>
    </row>
    <row r="47" spans="2:16" ht="16.5" customHeight="1">
      <c r="B47" s="549"/>
      <c r="C47" s="554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49"/>
      <c r="C48" s="554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26756094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61">
        <f>F18-F49</f>
        <v>244837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A27" zoomScale="90" zoomScaleNormal="90" workbookViewId="0">
      <selection activeCell="N31" sqref="N31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12"/>
      <c r="J2" s="1"/>
      <c r="K2" s="1"/>
      <c r="L2" s="1"/>
      <c r="M2" s="1"/>
      <c r="N2" s="1"/>
      <c r="O2" s="112"/>
    </row>
    <row r="3" spans="2:16" ht="15.75" customHeight="1">
      <c r="B3" s="694" t="s">
        <v>98</v>
      </c>
      <c r="C3" s="694"/>
      <c r="D3" s="694"/>
      <c r="E3" s="694"/>
      <c r="F3" s="694"/>
      <c r="G3" s="34"/>
      <c r="H3" s="34"/>
      <c r="J3" s="694" t="s">
        <v>99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08" t="s">
        <v>14</v>
      </c>
      <c r="E7" s="109"/>
      <c r="F7" s="46">
        <v>14150765</v>
      </c>
      <c r="G7"/>
      <c r="J7" s="672" t="s">
        <v>71</v>
      </c>
      <c r="K7" s="673"/>
      <c r="L7" s="108"/>
      <c r="M7" s="109"/>
      <c r="N7" s="46"/>
    </row>
    <row r="8" spans="2:16" ht="16.5" customHeight="1">
      <c r="B8" s="47"/>
      <c r="C8" s="5"/>
      <c r="D8" s="108" t="s">
        <v>13</v>
      </c>
      <c r="E8" s="110"/>
      <c r="F8" s="46">
        <v>792250</v>
      </c>
      <c r="G8"/>
      <c r="J8" s="72"/>
      <c r="K8" s="73"/>
      <c r="L8" s="108" t="s">
        <v>59</v>
      </c>
      <c r="M8" s="109"/>
      <c r="N8" s="46">
        <v>220000</v>
      </c>
    </row>
    <row r="9" spans="2:16" ht="16.5" customHeight="1">
      <c r="B9" s="64"/>
      <c r="C9" s="17"/>
      <c r="D9" s="4" t="s">
        <v>15</v>
      </c>
      <c r="E9" s="110"/>
      <c r="F9" s="53">
        <v>238000</v>
      </c>
      <c r="G9"/>
      <c r="J9" s="701"/>
      <c r="K9" s="702"/>
      <c r="L9" s="32" t="s">
        <v>63</v>
      </c>
      <c r="M9" s="33"/>
      <c r="N9" s="48">
        <f>SUM(N7:N8)</f>
        <v>220000</v>
      </c>
    </row>
    <row r="10" spans="2:16" ht="16.5" customHeight="1">
      <c r="B10" s="692"/>
      <c r="C10" s="693"/>
      <c r="D10" s="20" t="s">
        <v>16</v>
      </c>
      <c r="E10" s="8"/>
      <c r="F10" s="53">
        <v>233025</v>
      </c>
      <c r="G10"/>
      <c r="J10" s="682"/>
      <c r="K10" s="683"/>
      <c r="L10" s="108" t="s">
        <v>60</v>
      </c>
      <c r="M10" s="109"/>
      <c r="N10" s="49">
        <v>262881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7466589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22880629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0</v>
      </c>
      <c r="G14"/>
      <c r="I14" s="31"/>
      <c r="J14" s="50"/>
      <c r="K14" s="6"/>
      <c r="L14" s="684" t="s">
        <v>62</v>
      </c>
      <c r="M14" s="685"/>
      <c r="N14" s="51">
        <f>SUM(N10:N13)</f>
        <v>262881</v>
      </c>
    </row>
    <row r="15" spans="2:16" ht="16.5" customHeight="1" thickBot="1">
      <c r="B15" s="50"/>
      <c r="C15" s="14"/>
      <c r="D15" s="680" t="s">
        <v>56</v>
      </c>
      <c r="E15" s="681"/>
      <c r="F15" s="66">
        <v>15000</v>
      </c>
      <c r="G15"/>
      <c r="J15" s="686" t="s">
        <v>4</v>
      </c>
      <c r="K15" s="687"/>
      <c r="L15" s="40"/>
      <c r="M15" s="41"/>
      <c r="N15" s="52">
        <f>N9+N14</f>
        <v>482881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15000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22895629</v>
      </c>
      <c r="G18"/>
      <c r="J18" s="47"/>
      <c r="L18" s="653" t="s">
        <v>5</v>
      </c>
      <c r="M18" s="655"/>
      <c r="N18" s="49">
        <v>2400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12538937</v>
      </c>
      <c r="G19"/>
      <c r="J19" s="113"/>
      <c r="K19" s="116"/>
      <c r="L19" s="653" t="s">
        <v>9</v>
      </c>
      <c r="M19" s="655"/>
      <c r="N19" s="49">
        <v>116831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350160</v>
      </c>
      <c r="G20"/>
      <c r="J20" s="111"/>
      <c r="K20" s="116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959085</v>
      </c>
      <c r="G21"/>
      <c r="J21" s="111"/>
      <c r="K21" s="116"/>
      <c r="L21" s="108" t="s">
        <v>10</v>
      </c>
      <c r="M21" s="109"/>
      <c r="N21" s="55">
        <v>19177</v>
      </c>
    </row>
    <row r="22" spans="2:16" ht="16.5" customHeight="1">
      <c r="B22" s="111"/>
      <c r="C22" s="116"/>
      <c r="D22" s="653" t="s">
        <v>22</v>
      </c>
      <c r="E22" s="654"/>
      <c r="F22" s="49">
        <v>515640</v>
      </c>
      <c r="G22"/>
      <c r="J22" s="111"/>
      <c r="K22" s="116"/>
      <c r="L22" s="653" t="s">
        <v>65</v>
      </c>
      <c r="M22" s="655"/>
      <c r="N22" s="56">
        <v>22000</v>
      </c>
    </row>
    <row r="23" spans="2:16" ht="16.5" customHeight="1">
      <c r="B23" s="111"/>
      <c r="C23" s="116"/>
      <c r="D23" s="662" t="s">
        <v>45</v>
      </c>
      <c r="E23" s="674"/>
      <c r="F23" s="66">
        <v>5198</v>
      </c>
      <c r="G23"/>
      <c r="J23" s="111"/>
      <c r="K23" s="116"/>
      <c r="L23" s="23" t="s">
        <v>66</v>
      </c>
      <c r="M23" s="115"/>
      <c r="N23" s="57">
        <f>SUM(N17:N22)</f>
        <v>260408</v>
      </c>
    </row>
    <row r="24" spans="2:16" ht="16.5" customHeight="1">
      <c r="B24" s="111"/>
      <c r="C24" s="116"/>
      <c r="D24" s="653" t="s">
        <v>25</v>
      </c>
      <c r="E24" s="654"/>
      <c r="F24" s="49">
        <v>1678770</v>
      </c>
      <c r="G24"/>
      <c r="J24" s="675" t="s">
        <v>69</v>
      </c>
      <c r="K24" s="676"/>
      <c r="L24" s="108" t="s">
        <v>6</v>
      </c>
      <c r="M24" s="109"/>
      <c r="N24" s="49">
        <v>9132</v>
      </c>
    </row>
    <row r="25" spans="2:16" ht="16.5" customHeight="1">
      <c r="B25" s="111"/>
      <c r="C25" s="116"/>
      <c r="D25" s="653" t="s">
        <v>28</v>
      </c>
      <c r="E25" s="654"/>
      <c r="F25" s="49">
        <v>915000</v>
      </c>
      <c r="G25"/>
      <c r="J25" s="47"/>
      <c r="L25" s="114" t="s">
        <v>8</v>
      </c>
      <c r="M25" s="7"/>
      <c r="N25" s="53">
        <v>31477</v>
      </c>
    </row>
    <row r="26" spans="2:16" ht="16.5" customHeight="1">
      <c r="B26" s="111"/>
      <c r="C26" s="116"/>
      <c r="D26" s="108" t="s">
        <v>24</v>
      </c>
      <c r="E26" s="110"/>
      <c r="F26" s="49">
        <v>0</v>
      </c>
      <c r="G26"/>
      <c r="J26" s="111"/>
      <c r="K26" s="116"/>
      <c r="L26" s="39" t="s">
        <v>68</v>
      </c>
      <c r="M26" s="7"/>
      <c r="N26" s="53">
        <v>290</v>
      </c>
    </row>
    <row r="27" spans="2:16" ht="16.5" customHeight="1">
      <c r="B27" s="111"/>
      <c r="C27" s="116"/>
      <c r="D27" s="108" t="s">
        <v>29</v>
      </c>
      <c r="E27" s="110"/>
      <c r="F27" s="49">
        <v>14949</v>
      </c>
      <c r="G27"/>
      <c r="J27" s="111"/>
      <c r="K27" s="116"/>
      <c r="L27" s="39" t="s">
        <v>7</v>
      </c>
      <c r="M27" s="7"/>
      <c r="N27" s="53">
        <v>0</v>
      </c>
    </row>
    <row r="28" spans="2:16" ht="16.5" customHeight="1">
      <c r="B28" s="111"/>
      <c r="C28" s="116"/>
      <c r="D28" s="653" t="s">
        <v>31</v>
      </c>
      <c r="E28" s="654"/>
      <c r="F28" s="49">
        <v>198561</v>
      </c>
      <c r="G28"/>
      <c r="J28" s="111"/>
      <c r="K28" s="78"/>
      <c r="L28" s="653" t="s">
        <v>81</v>
      </c>
      <c r="M28" s="655"/>
      <c r="N28" s="53">
        <v>100000</v>
      </c>
    </row>
    <row r="29" spans="2:16" ht="16.5" customHeight="1" thickBot="1">
      <c r="B29" s="111"/>
      <c r="C29" s="116"/>
      <c r="D29" s="653" t="s">
        <v>32</v>
      </c>
      <c r="E29" s="654"/>
      <c r="F29" s="49">
        <v>347658</v>
      </c>
      <c r="G29"/>
      <c r="J29" s="47"/>
      <c r="K29" s="75"/>
      <c r="L29" s="666" t="s">
        <v>67</v>
      </c>
      <c r="M29" s="667"/>
      <c r="N29" s="58">
        <f>SUM(N24:N28)</f>
        <v>140899</v>
      </c>
    </row>
    <row r="30" spans="2:16" ht="16.5" customHeight="1" thickTop="1" thickBot="1">
      <c r="B30" s="668"/>
      <c r="C30" s="669"/>
      <c r="D30" s="108" t="s">
        <v>33</v>
      </c>
      <c r="E30" s="109"/>
      <c r="F30" s="55">
        <v>96700</v>
      </c>
      <c r="G30"/>
      <c r="J30" s="59" t="s">
        <v>53</v>
      </c>
      <c r="K30" s="38"/>
      <c r="L30" s="27"/>
      <c r="M30" s="28"/>
      <c r="N30" s="60">
        <f>N23+N29</f>
        <v>401307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102923</v>
      </c>
      <c r="G31"/>
      <c r="J31" s="660" t="s">
        <v>50</v>
      </c>
      <c r="K31" s="661"/>
      <c r="L31" s="18"/>
      <c r="M31" s="19"/>
      <c r="N31" s="61">
        <f>N15-N30</f>
        <v>81574</v>
      </c>
    </row>
    <row r="32" spans="2:16" ht="16.5" customHeight="1" thickTop="1" thickBot="1">
      <c r="B32" s="111"/>
      <c r="C32" s="116"/>
      <c r="D32" s="108" t="s">
        <v>35</v>
      </c>
      <c r="E32" s="109"/>
      <c r="F32" s="49">
        <v>313873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08" t="s">
        <v>36</v>
      </c>
      <c r="E33" s="109"/>
      <c r="F33" s="49">
        <v>114932</v>
      </c>
      <c r="G33"/>
      <c r="J33" s="649" t="s">
        <v>49</v>
      </c>
      <c r="K33" s="650"/>
      <c r="L33" s="651"/>
      <c r="M33" s="652"/>
      <c r="N33" s="63">
        <f>N31+N32</f>
        <v>3718912</v>
      </c>
    </row>
    <row r="34" spans="2:15" ht="16.5" customHeight="1">
      <c r="B34" s="111"/>
      <c r="C34" s="116"/>
      <c r="D34" s="108" t="s">
        <v>37</v>
      </c>
      <c r="E34" s="109"/>
      <c r="F34" s="49">
        <v>419762</v>
      </c>
      <c r="G34"/>
    </row>
    <row r="35" spans="2:15" ht="16.5" customHeight="1">
      <c r="B35" s="111"/>
      <c r="C35" s="116"/>
      <c r="D35" s="114" t="s">
        <v>38</v>
      </c>
      <c r="E35" s="7"/>
      <c r="F35" s="53">
        <v>381314</v>
      </c>
      <c r="G35"/>
    </row>
    <row r="36" spans="2:15" ht="16.5" customHeight="1">
      <c r="B36" s="111"/>
      <c r="C36" s="116"/>
      <c r="D36" s="653" t="s">
        <v>39</v>
      </c>
      <c r="E36" s="654"/>
      <c r="F36" s="53">
        <v>117510</v>
      </c>
      <c r="G36" s="11"/>
      <c r="O36" s="11"/>
    </row>
    <row r="37" spans="2:15" ht="16.5" customHeight="1">
      <c r="B37" s="111"/>
      <c r="C37" s="116"/>
      <c r="D37" s="653" t="s">
        <v>40</v>
      </c>
      <c r="E37" s="654"/>
      <c r="F37" s="53">
        <v>327400</v>
      </c>
      <c r="G37"/>
    </row>
    <row r="38" spans="2:15" ht="16.5" customHeight="1">
      <c r="B38" s="111"/>
      <c r="C38" s="116"/>
      <c r="D38" s="653" t="s">
        <v>95</v>
      </c>
      <c r="E38" s="654"/>
      <c r="F38" s="53">
        <v>13240</v>
      </c>
      <c r="G38"/>
    </row>
    <row r="39" spans="2:15" ht="16.5" customHeight="1">
      <c r="B39" s="111"/>
      <c r="C39" s="116"/>
      <c r="D39" s="114" t="s">
        <v>42</v>
      </c>
      <c r="E39" s="7"/>
      <c r="F39" s="53">
        <v>175630</v>
      </c>
      <c r="G39"/>
    </row>
    <row r="40" spans="2:15" ht="16.5" customHeight="1">
      <c r="B40" s="111"/>
      <c r="C40" s="116"/>
      <c r="D40" s="4" t="s">
        <v>43</v>
      </c>
      <c r="E40" s="4"/>
      <c r="F40" s="49">
        <v>89485</v>
      </c>
      <c r="G40"/>
    </row>
    <row r="41" spans="2:15" ht="16.5" customHeight="1">
      <c r="B41" s="111"/>
      <c r="C41" s="116"/>
      <c r="D41" s="653" t="s">
        <v>44</v>
      </c>
      <c r="E41" s="654"/>
      <c r="F41" s="49">
        <v>0</v>
      </c>
      <c r="G41"/>
    </row>
    <row r="42" spans="2:15" ht="16.5" customHeight="1">
      <c r="B42" s="111"/>
      <c r="C42" s="116"/>
      <c r="D42" s="664" t="s">
        <v>11</v>
      </c>
      <c r="E42" s="665"/>
      <c r="F42" s="66">
        <v>90180</v>
      </c>
      <c r="G42"/>
    </row>
    <row r="43" spans="2:15" ht="16.5" customHeight="1">
      <c r="B43" s="111"/>
      <c r="C43" s="116"/>
      <c r="D43" s="662" t="s">
        <v>12</v>
      </c>
      <c r="E43" s="663"/>
      <c r="F43" s="66">
        <v>0</v>
      </c>
      <c r="G43"/>
    </row>
    <row r="44" spans="2:15" ht="16.5" customHeight="1">
      <c r="B44" s="111"/>
      <c r="C44" s="116"/>
      <c r="D44" s="653" t="s">
        <v>60</v>
      </c>
      <c r="E44" s="654"/>
      <c r="F44" s="49">
        <v>0</v>
      </c>
      <c r="G44"/>
    </row>
    <row r="45" spans="2:15" ht="16.5" customHeight="1">
      <c r="B45" s="111"/>
      <c r="C45" s="116"/>
      <c r="D45" s="653" t="s">
        <v>75</v>
      </c>
      <c r="E45" s="655"/>
      <c r="F45" s="49">
        <v>2840</v>
      </c>
      <c r="G45"/>
    </row>
    <row r="46" spans="2:15" ht="16.5" customHeight="1" thickBot="1">
      <c r="B46" s="111"/>
      <c r="C46" s="116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19769747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3125882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39499106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11" zoomScaleNormal="100" workbookViewId="0">
      <selection activeCell="G19" sqref="G19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56"/>
      <c r="J2" s="1"/>
      <c r="K2" s="1"/>
      <c r="L2" s="1"/>
      <c r="M2" s="1"/>
      <c r="N2" s="1"/>
      <c r="O2" s="556"/>
    </row>
    <row r="3" spans="2:16" ht="15.75" customHeight="1">
      <c r="B3" s="694" t="s">
        <v>212</v>
      </c>
      <c r="C3" s="694"/>
      <c r="D3" s="694"/>
      <c r="E3" s="694"/>
      <c r="F3" s="694"/>
      <c r="G3" s="34"/>
      <c r="H3" s="34"/>
      <c r="J3" s="694" t="s">
        <v>210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58" t="s">
        <v>14</v>
      </c>
      <c r="E7" s="559"/>
      <c r="F7" s="46">
        <v>29373090</v>
      </c>
      <c r="G7"/>
      <c r="J7" s="672" t="s">
        <v>71</v>
      </c>
      <c r="K7" s="673"/>
      <c r="L7" s="558"/>
      <c r="M7" s="559"/>
      <c r="N7" s="46"/>
    </row>
    <row r="8" spans="2:16" ht="16.5" customHeight="1">
      <c r="B8" s="47"/>
      <c r="C8" s="5"/>
      <c r="D8" s="558" t="s">
        <v>13</v>
      </c>
      <c r="E8" s="560"/>
      <c r="F8" s="46">
        <v>813950</v>
      </c>
      <c r="G8"/>
      <c r="J8" s="72"/>
      <c r="K8" s="73"/>
      <c r="L8" s="558" t="s">
        <v>59</v>
      </c>
      <c r="M8" s="559"/>
      <c r="N8" s="46">
        <v>215000</v>
      </c>
    </row>
    <row r="9" spans="2:16" ht="16.5" customHeight="1">
      <c r="B9" s="64"/>
      <c r="C9" s="17"/>
      <c r="D9" s="4" t="s">
        <v>15</v>
      </c>
      <c r="E9" s="560"/>
      <c r="F9" s="53">
        <v>502800</v>
      </c>
      <c r="G9"/>
      <c r="J9" s="701"/>
      <c r="K9" s="702"/>
      <c r="L9" s="32" t="s">
        <v>63</v>
      </c>
      <c r="M9" s="33"/>
      <c r="N9" s="48">
        <f>SUM(N8)</f>
        <v>215000</v>
      </c>
    </row>
    <row r="10" spans="2:16" ht="16.5" customHeight="1">
      <c r="B10" s="692"/>
      <c r="C10" s="693"/>
      <c r="D10" s="20" t="s">
        <v>16</v>
      </c>
      <c r="E10" s="8"/>
      <c r="F10" s="53">
        <v>407873</v>
      </c>
      <c r="G10"/>
      <c r="J10" s="682"/>
      <c r="K10" s="683"/>
      <c r="L10" s="558" t="s">
        <v>60</v>
      </c>
      <c r="M10" s="559"/>
      <c r="N10" s="49">
        <v>152503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572570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74"/>
      <c r="D13" s="24" t="s">
        <v>57</v>
      </c>
      <c r="E13" s="25"/>
      <c r="F13" s="54">
        <f>SUM(F7:F12)</f>
        <v>31670283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55</v>
      </c>
      <c r="G14"/>
      <c r="I14" s="31"/>
      <c r="J14" s="50"/>
      <c r="K14" s="6"/>
      <c r="L14" s="684" t="s">
        <v>62</v>
      </c>
      <c r="M14" s="685"/>
      <c r="N14" s="51">
        <f>SUM(N10:N13)</f>
        <v>652515</v>
      </c>
    </row>
    <row r="15" spans="2:16" ht="16.5" customHeight="1" thickBot="1">
      <c r="B15" s="50"/>
      <c r="C15" s="14"/>
      <c r="D15" s="680" t="s">
        <v>93</v>
      </c>
      <c r="E15" s="681"/>
      <c r="F15" s="66">
        <v>829893</v>
      </c>
      <c r="G15"/>
      <c r="J15" s="686" t="s">
        <v>4</v>
      </c>
      <c r="K15" s="687"/>
      <c r="L15" s="40"/>
      <c r="M15" s="41"/>
      <c r="N15" s="52">
        <f>N9+N14</f>
        <v>867515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829948</v>
      </c>
      <c r="G17"/>
      <c r="J17" s="690" t="s">
        <v>70</v>
      </c>
      <c r="K17" s="691"/>
      <c r="L17" s="653" t="s">
        <v>76</v>
      </c>
      <c r="M17" s="655"/>
      <c r="N17" s="53">
        <v>300000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32500231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21155817</v>
      </c>
      <c r="G19"/>
      <c r="J19" s="555"/>
      <c r="K19" s="563"/>
      <c r="L19" s="653" t="s">
        <v>9</v>
      </c>
      <c r="M19" s="655"/>
      <c r="N19" s="49">
        <v>49496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215504</v>
      </c>
      <c r="G20"/>
      <c r="J20" s="562"/>
      <c r="K20" s="563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1608270</v>
      </c>
      <c r="G21"/>
      <c r="J21" s="562"/>
      <c r="K21" s="563"/>
      <c r="L21" s="558" t="s">
        <v>10</v>
      </c>
      <c r="M21" s="559"/>
      <c r="N21" s="55">
        <v>34550</v>
      </c>
    </row>
    <row r="22" spans="2:16" ht="16.5" customHeight="1">
      <c r="B22" s="562"/>
      <c r="C22" s="563"/>
      <c r="D22" s="653" t="s">
        <v>22</v>
      </c>
      <c r="E22" s="654"/>
      <c r="F22" s="49">
        <v>562825</v>
      </c>
      <c r="G22"/>
      <c r="J22" s="562"/>
      <c r="K22" s="563"/>
      <c r="L22" s="558" t="s">
        <v>65</v>
      </c>
      <c r="M22" s="559"/>
      <c r="N22" s="55">
        <v>20000</v>
      </c>
    </row>
    <row r="23" spans="2:16" ht="16.5" customHeight="1">
      <c r="B23" s="562"/>
      <c r="C23" s="563"/>
      <c r="D23" s="662" t="s">
        <v>45</v>
      </c>
      <c r="E23" s="674"/>
      <c r="F23" s="66">
        <v>13351</v>
      </c>
      <c r="G23"/>
      <c r="J23" s="562"/>
      <c r="K23" s="563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62"/>
      <c r="C24" s="563"/>
      <c r="D24" s="653" t="s">
        <v>25</v>
      </c>
      <c r="E24" s="654"/>
      <c r="F24" s="49">
        <v>2280590</v>
      </c>
      <c r="G24"/>
      <c r="J24" s="562"/>
      <c r="K24" s="563"/>
      <c r="L24" s="23" t="s">
        <v>66</v>
      </c>
      <c r="M24" s="387"/>
      <c r="N24" s="57">
        <f>SUM(N17:N23)</f>
        <v>579893</v>
      </c>
    </row>
    <row r="25" spans="2:16" ht="16.5" customHeight="1">
      <c r="B25" s="562"/>
      <c r="C25" s="563"/>
      <c r="D25" s="653" t="s">
        <v>28</v>
      </c>
      <c r="E25" s="654"/>
      <c r="F25" s="49">
        <v>1289000</v>
      </c>
      <c r="G25"/>
      <c r="J25" s="675" t="s">
        <v>69</v>
      </c>
      <c r="K25" s="676"/>
      <c r="L25" s="558" t="s">
        <v>6</v>
      </c>
      <c r="M25" s="559"/>
      <c r="N25" s="49">
        <v>27013</v>
      </c>
    </row>
    <row r="26" spans="2:16" ht="16.5" customHeight="1">
      <c r="B26" s="562"/>
      <c r="C26" s="563"/>
      <c r="D26" s="558" t="s">
        <v>24</v>
      </c>
      <c r="E26" s="560"/>
      <c r="F26" s="49">
        <v>12256</v>
      </c>
      <c r="G26"/>
      <c r="J26" s="47"/>
      <c r="L26" s="561" t="s">
        <v>8</v>
      </c>
      <c r="M26" s="7"/>
      <c r="N26" s="53">
        <v>22985</v>
      </c>
    </row>
    <row r="27" spans="2:16" ht="16.5" customHeight="1">
      <c r="B27" s="562"/>
      <c r="C27" s="563"/>
      <c r="D27" s="558" t="s">
        <v>29</v>
      </c>
      <c r="E27" s="560"/>
      <c r="F27" s="49">
        <v>60120</v>
      </c>
      <c r="G27"/>
      <c r="J27" s="562"/>
      <c r="K27" s="563"/>
      <c r="L27" s="39" t="s">
        <v>68</v>
      </c>
      <c r="M27" s="7"/>
      <c r="N27" s="53">
        <v>0</v>
      </c>
    </row>
    <row r="28" spans="2:16" ht="16.5" customHeight="1">
      <c r="B28" s="562"/>
      <c r="C28" s="563"/>
      <c r="D28" s="653" t="s">
        <v>31</v>
      </c>
      <c r="E28" s="654"/>
      <c r="F28" s="49">
        <v>341114</v>
      </c>
      <c r="G28"/>
      <c r="J28" s="562"/>
      <c r="K28" s="563"/>
      <c r="L28" s="39" t="s">
        <v>7</v>
      </c>
      <c r="M28" s="7"/>
      <c r="N28" s="53">
        <v>0</v>
      </c>
    </row>
    <row r="29" spans="2:16" ht="16.5" customHeight="1">
      <c r="B29" s="562"/>
      <c r="C29" s="563"/>
      <c r="D29" s="653" t="s">
        <v>32</v>
      </c>
      <c r="E29" s="654"/>
      <c r="F29" s="49">
        <v>297645</v>
      </c>
      <c r="G29"/>
      <c r="J29" s="562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58" t="s">
        <v>33</v>
      </c>
      <c r="E30" s="559"/>
      <c r="F30" s="55">
        <v>130428</v>
      </c>
      <c r="G30"/>
      <c r="J30" s="562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204000</v>
      </c>
      <c r="G31"/>
      <c r="J31" s="47"/>
      <c r="K31" s="75"/>
      <c r="L31" s="666" t="s">
        <v>67</v>
      </c>
      <c r="M31" s="667"/>
      <c r="N31" s="58">
        <f>SUM(N25:N30)</f>
        <v>49998</v>
      </c>
    </row>
    <row r="32" spans="2:16" ht="16.5" customHeight="1" thickTop="1" thickBot="1">
      <c r="B32" s="562"/>
      <c r="C32" s="563"/>
      <c r="D32" s="558" t="s">
        <v>35</v>
      </c>
      <c r="E32" s="559"/>
      <c r="F32" s="49">
        <v>486890</v>
      </c>
      <c r="G32" s="10"/>
      <c r="I32" s="303"/>
      <c r="J32" s="59" t="s">
        <v>53</v>
      </c>
      <c r="K32" s="38"/>
      <c r="L32" s="27"/>
      <c r="M32" s="28"/>
      <c r="N32" s="60">
        <f>N24+N31</f>
        <v>629891</v>
      </c>
    </row>
    <row r="33" spans="2:16" ht="16.5" customHeight="1" thickTop="1" thickBot="1">
      <c r="B33" s="47"/>
      <c r="C33" s="10"/>
      <c r="D33" s="558" t="s">
        <v>36</v>
      </c>
      <c r="E33" s="559"/>
      <c r="F33" s="49">
        <v>203680</v>
      </c>
      <c r="G33"/>
      <c r="J33" s="722" t="s">
        <v>50</v>
      </c>
      <c r="K33" s="723"/>
      <c r="L33" s="565"/>
      <c r="M33" s="566"/>
      <c r="N33" s="567">
        <f>N15-N32</f>
        <v>237624</v>
      </c>
    </row>
    <row r="34" spans="2:16" ht="16.5" customHeight="1">
      <c r="B34" s="562"/>
      <c r="C34" s="563"/>
      <c r="D34" s="558" t="s">
        <v>37</v>
      </c>
      <c r="E34" s="559"/>
      <c r="F34" s="49">
        <v>308390</v>
      </c>
      <c r="G34"/>
      <c r="J34" s="721"/>
      <c r="K34" s="721"/>
      <c r="L34" s="325"/>
      <c r="M34" s="325"/>
      <c r="N34" s="325"/>
    </row>
    <row r="35" spans="2:16" ht="16.5" customHeight="1">
      <c r="B35" s="562"/>
      <c r="C35" s="563"/>
      <c r="D35" s="561" t="s">
        <v>38</v>
      </c>
      <c r="E35" s="7"/>
      <c r="F35" s="53">
        <v>508504</v>
      </c>
      <c r="G35"/>
      <c r="I35" s="557"/>
      <c r="J35" s="720"/>
      <c r="K35" s="720"/>
      <c r="L35" s="326"/>
      <c r="M35" s="326"/>
      <c r="N35" s="326"/>
    </row>
    <row r="36" spans="2:16" ht="16.5" customHeight="1">
      <c r="B36" s="562"/>
      <c r="C36" s="563"/>
      <c r="D36" s="653" t="s">
        <v>39</v>
      </c>
      <c r="E36" s="654"/>
      <c r="F36" s="53">
        <v>517255</v>
      </c>
      <c r="G36" s="11"/>
      <c r="O36" s="711"/>
      <c r="P36" s="711"/>
    </row>
    <row r="37" spans="2:16" ht="16.5" customHeight="1">
      <c r="B37" s="562"/>
      <c r="C37" s="563"/>
      <c r="D37" s="653" t="s">
        <v>40</v>
      </c>
      <c r="E37" s="654"/>
      <c r="F37" s="53">
        <v>453700</v>
      </c>
      <c r="G37"/>
    </row>
    <row r="38" spans="2:16" ht="16.5" customHeight="1">
      <c r="B38" s="562"/>
      <c r="C38" s="563"/>
      <c r="D38" s="653" t="s">
        <v>95</v>
      </c>
      <c r="E38" s="654"/>
      <c r="F38" s="53">
        <v>36549</v>
      </c>
      <c r="G38"/>
      <c r="H38" s="557"/>
      <c r="J38" s="302" t="s">
        <v>144</v>
      </c>
      <c r="K38" s="302"/>
      <c r="L38" s="301"/>
      <c r="M38" s="301"/>
      <c r="N38" s="557"/>
      <c r="O38" s="300"/>
    </row>
    <row r="39" spans="2:16" ht="16.5" customHeight="1">
      <c r="B39" s="562"/>
      <c r="C39" s="563"/>
      <c r="D39" s="561" t="s">
        <v>42</v>
      </c>
      <c r="E39" s="7"/>
      <c r="F39" s="53">
        <v>173254</v>
      </c>
      <c r="G39"/>
      <c r="O39" s="305">
        <v>217760</v>
      </c>
    </row>
    <row r="40" spans="2:16" ht="16.5" customHeight="1">
      <c r="B40" s="562"/>
      <c r="C40" s="563"/>
      <c r="D40" s="4" t="s">
        <v>43</v>
      </c>
      <c r="E40" s="4"/>
      <c r="F40" s="49">
        <v>200036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62"/>
      <c r="C41" s="563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62"/>
      <c r="C42" s="563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62"/>
      <c r="C43" s="563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62"/>
      <c r="C44" s="563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62"/>
      <c r="C45" s="563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62"/>
      <c r="C46" s="563"/>
      <c r="D46" s="653" t="s">
        <v>160</v>
      </c>
      <c r="E46" s="655"/>
      <c r="F46" s="66">
        <v>0</v>
      </c>
      <c r="G46"/>
    </row>
    <row r="47" spans="2:16" ht="16.5" customHeight="1">
      <c r="B47" s="562"/>
      <c r="C47" s="563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62"/>
      <c r="C48" s="563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31597060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564">
        <f>F18-F49</f>
        <v>903171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40" zoomScaleNormal="100" workbookViewId="0">
      <selection activeCell="F30" sqref="F3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74"/>
      <c r="J2" s="1"/>
      <c r="K2" s="1"/>
      <c r="L2" s="1"/>
      <c r="M2" s="1"/>
      <c r="N2" s="1"/>
      <c r="O2" s="574"/>
    </row>
    <row r="3" spans="2:16" ht="15.75" customHeight="1">
      <c r="B3" s="694" t="s">
        <v>214</v>
      </c>
      <c r="C3" s="694"/>
      <c r="D3" s="694"/>
      <c r="E3" s="694"/>
      <c r="F3" s="694"/>
      <c r="G3" s="34"/>
      <c r="H3" s="34"/>
      <c r="J3" s="694" t="s">
        <v>213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68" t="s">
        <v>14</v>
      </c>
      <c r="E7" s="570"/>
      <c r="F7" s="46">
        <v>33314289</v>
      </c>
      <c r="G7"/>
      <c r="J7" s="672" t="s">
        <v>71</v>
      </c>
      <c r="K7" s="673"/>
      <c r="L7" s="568"/>
      <c r="M7" s="570"/>
      <c r="N7" s="46"/>
    </row>
    <row r="8" spans="2:16" ht="16.5" customHeight="1">
      <c r="B8" s="47"/>
      <c r="C8" s="5"/>
      <c r="D8" s="568" t="s">
        <v>13</v>
      </c>
      <c r="E8" s="569"/>
      <c r="F8" s="46">
        <v>990000</v>
      </c>
      <c r="G8"/>
      <c r="J8" s="72"/>
      <c r="K8" s="73"/>
      <c r="L8" s="568" t="s">
        <v>59</v>
      </c>
      <c r="M8" s="570"/>
      <c r="N8" s="46">
        <v>218000</v>
      </c>
    </row>
    <row r="9" spans="2:16" ht="16.5" customHeight="1">
      <c r="B9" s="64"/>
      <c r="C9" s="17"/>
      <c r="D9" s="4" t="s">
        <v>15</v>
      </c>
      <c r="E9" s="569"/>
      <c r="F9" s="53">
        <v>574800</v>
      </c>
      <c r="G9"/>
      <c r="J9" s="701"/>
      <c r="K9" s="702"/>
      <c r="L9" s="32" t="s">
        <v>63</v>
      </c>
      <c r="M9" s="33"/>
      <c r="N9" s="48">
        <f>SUM(N8)</f>
        <v>218000</v>
      </c>
    </row>
    <row r="10" spans="2:16" ht="16.5" customHeight="1">
      <c r="B10" s="692"/>
      <c r="C10" s="693"/>
      <c r="D10" s="20" t="s">
        <v>16</v>
      </c>
      <c r="E10" s="8"/>
      <c r="F10" s="53">
        <v>457598</v>
      </c>
      <c r="G10"/>
      <c r="J10" s="682"/>
      <c r="K10" s="683"/>
      <c r="L10" s="568" t="s">
        <v>60</v>
      </c>
      <c r="M10" s="570"/>
      <c r="N10" s="49">
        <v>175757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684347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74"/>
      <c r="D13" s="24" t="s">
        <v>57</v>
      </c>
      <c r="E13" s="25"/>
      <c r="F13" s="54">
        <f>SUM(F7:F12)</f>
        <v>36021034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55</v>
      </c>
      <c r="G14"/>
      <c r="I14" s="31"/>
      <c r="J14" s="50"/>
      <c r="K14" s="6"/>
      <c r="L14" s="684" t="s">
        <v>62</v>
      </c>
      <c r="M14" s="685"/>
      <c r="N14" s="51">
        <f>SUM(N10:N13)</f>
        <v>675769</v>
      </c>
    </row>
    <row r="15" spans="2:16" ht="16.5" customHeight="1" thickBot="1">
      <c r="B15" s="50"/>
      <c r="C15" s="14"/>
      <c r="D15" s="680" t="s">
        <v>93</v>
      </c>
      <c r="E15" s="681"/>
      <c r="F15" s="66">
        <v>829893</v>
      </c>
      <c r="G15"/>
      <c r="J15" s="686" t="s">
        <v>4</v>
      </c>
      <c r="K15" s="687"/>
      <c r="L15" s="40"/>
      <c r="M15" s="41"/>
      <c r="N15" s="52">
        <f>N9+N14</f>
        <v>893769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829948</v>
      </c>
      <c r="G17"/>
      <c r="J17" s="690" t="s">
        <v>70</v>
      </c>
      <c r="K17" s="691"/>
      <c r="L17" s="653" t="s">
        <v>76</v>
      </c>
      <c r="M17" s="655"/>
      <c r="N17" s="53">
        <v>340000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36850982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24147204</v>
      </c>
      <c r="G19"/>
      <c r="J19" s="573"/>
      <c r="K19" s="576"/>
      <c r="L19" s="653" t="s">
        <v>9</v>
      </c>
      <c r="M19" s="655"/>
      <c r="N19" s="49">
        <v>82226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211289</v>
      </c>
      <c r="G20"/>
      <c r="J20" s="571"/>
      <c r="K20" s="576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1761688</v>
      </c>
      <c r="G21"/>
      <c r="J21" s="571"/>
      <c r="K21" s="576"/>
      <c r="L21" s="568" t="s">
        <v>10</v>
      </c>
      <c r="M21" s="570"/>
      <c r="N21" s="55">
        <v>43050</v>
      </c>
    </row>
    <row r="22" spans="2:16" ht="16.5" customHeight="1">
      <c r="B22" s="571"/>
      <c r="C22" s="576"/>
      <c r="D22" s="653" t="s">
        <v>22</v>
      </c>
      <c r="E22" s="654"/>
      <c r="F22" s="49">
        <v>638825</v>
      </c>
      <c r="G22"/>
      <c r="J22" s="571"/>
      <c r="K22" s="576"/>
      <c r="L22" s="568" t="s">
        <v>65</v>
      </c>
      <c r="M22" s="570"/>
      <c r="N22" s="55">
        <v>20000</v>
      </c>
    </row>
    <row r="23" spans="2:16" ht="16.5" customHeight="1">
      <c r="B23" s="571"/>
      <c r="C23" s="576"/>
      <c r="D23" s="662" t="s">
        <v>45</v>
      </c>
      <c r="E23" s="674"/>
      <c r="F23" s="66">
        <v>16292</v>
      </c>
      <c r="G23"/>
      <c r="J23" s="571"/>
      <c r="K23" s="576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71"/>
      <c r="C24" s="576"/>
      <c r="D24" s="653" t="s">
        <v>25</v>
      </c>
      <c r="E24" s="654"/>
      <c r="F24" s="49">
        <v>2601340</v>
      </c>
      <c r="G24"/>
      <c r="J24" s="571"/>
      <c r="K24" s="576"/>
      <c r="L24" s="23" t="s">
        <v>66</v>
      </c>
      <c r="M24" s="387"/>
      <c r="N24" s="57">
        <f>SUM(N17:N23)</f>
        <v>661123</v>
      </c>
    </row>
    <row r="25" spans="2:16" ht="16.5" customHeight="1">
      <c r="B25" s="571"/>
      <c r="C25" s="576"/>
      <c r="D25" s="653" t="s">
        <v>28</v>
      </c>
      <c r="E25" s="654"/>
      <c r="F25" s="49">
        <v>1456000</v>
      </c>
      <c r="G25"/>
      <c r="J25" s="675" t="s">
        <v>69</v>
      </c>
      <c r="K25" s="676"/>
      <c r="L25" s="568" t="s">
        <v>6</v>
      </c>
      <c r="M25" s="570"/>
      <c r="N25" s="49">
        <v>28366</v>
      </c>
    </row>
    <row r="26" spans="2:16" ht="16.5" customHeight="1">
      <c r="B26" s="571"/>
      <c r="C26" s="576"/>
      <c r="D26" s="568" t="s">
        <v>24</v>
      </c>
      <c r="E26" s="569"/>
      <c r="F26" s="49">
        <v>12256</v>
      </c>
      <c r="G26"/>
      <c r="J26" s="47"/>
      <c r="L26" s="572" t="s">
        <v>8</v>
      </c>
      <c r="M26" s="7"/>
      <c r="N26" s="53">
        <v>22985</v>
      </c>
    </row>
    <row r="27" spans="2:16" ht="16.5" customHeight="1">
      <c r="B27" s="571"/>
      <c r="C27" s="576"/>
      <c r="D27" s="568" t="s">
        <v>29</v>
      </c>
      <c r="E27" s="569"/>
      <c r="F27" s="49">
        <v>60120</v>
      </c>
      <c r="G27"/>
      <c r="J27" s="571"/>
      <c r="K27" s="576"/>
      <c r="L27" s="39" t="s">
        <v>68</v>
      </c>
      <c r="M27" s="7"/>
      <c r="N27" s="53">
        <v>0</v>
      </c>
    </row>
    <row r="28" spans="2:16" ht="16.5" customHeight="1">
      <c r="B28" s="571"/>
      <c r="C28" s="576"/>
      <c r="D28" s="653" t="s">
        <v>31</v>
      </c>
      <c r="E28" s="654"/>
      <c r="F28" s="49">
        <v>392239</v>
      </c>
      <c r="G28"/>
      <c r="J28" s="571"/>
      <c r="K28" s="576"/>
      <c r="L28" s="39" t="s">
        <v>7</v>
      </c>
      <c r="M28" s="7"/>
      <c r="N28" s="53">
        <v>2100</v>
      </c>
    </row>
    <row r="29" spans="2:16" ht="16.5" customHeight="1">
      <c r="B29" s="571"/>
      <c r="C29" s="576"/>
      <c r="D29" s="653" t="s">
        <v>32</v>
      </c>
      <c r="E29" s="654"/>
      <c r="F29" s="49">
        <v>338248</v>
      </c>
      <c r="G29"/>
      <c r="J29" s="571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68" t="s">
        <v>33</v>
      </c>
      <c r="E30" s="570"/>
      <c r="F30" s="55">
        <v>149616</v>
      </c>
      <c r="G30"/>
      <c r="J30" s="571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220200</v>
      </c>
      <c r="G31"/>
      <c r="J31" s="47"/>
      <c r="K31" s="75"/>
      <c r="L31" s="666" t="s">
        <v>67</v>
      </c>
      <c r="M31" s="667"/>
      <c r="N31" s="58">
        <f>SUM(N25:N30)</f>
        <v>53451</v>
      </c>
    </row>
    <row r="32" spans="2:16" ht="16.5" customHeight="1" thickTop="1" thickBot="1">
      <c r="B32" s="571"/>
      <c r="C32" s="576"/>
      <c r="D32" s="568" t="s">
        <v>35</v>
      </c>
      <c r="E32" s="570"/>
      <c r="F32" s="49">
        <v>526601</v>
      </c>
      <c r="G32" s="10"/>
      <c r="I32" s="303"/>
      <c r="J32" s="59" t="s">
        <v>53</v>
      </c>
      <c r="K32" s="38"/>
      <c r="L32" s="27"/>
      <c r="M32" s="28"/>
      <c r="N32" s="60">
        <f>N24+N31</f>
        <v>714574</v>
      </c>
    </row>
    <row r="33" spans="2:16" ht="16.5" customHeight="1" thickTop="1" thickBot="1">
      <c r="B33" s="47"/>
      <c r="C33" s="10"/>
      <c r="D33" s="568" t="s">
        <v>36</v>
      </c>
      <c r="E33" s="570"/>
      <c r="F33" s="49">
        <v>208834</v>
      </c>
      <c r="G33"/>
      <c r="J33" s="722" t="s">
        <v>50</v>
      </c>
      <c r="K33" s="723"/>
      <c r="L33" s="565"/>
      <c r="M33" s="566"/>
      <c r="N33" s="567">
        <f>N15-N32</f>
        <v>179195</v>
      </c>
    </row>
    <row r="34" spans="2:16" ht="16.5" customHeight="1">
      <c r="B34" s="571"/>
      <c r="C34" s="576"/>
      <c r="D34" s="568" t="s">
        <v>37</v>
      </c>
      <c r="E34" s="570"/>
      <c r="F34" s="49">
        <v>360021</v>
      </c>
      <c r="G34"/>
      <c r="J34" s="721"/>
      <c r="K34" s="721"/>
      <c r="L34" s="325"/>
      <c r="M34" s="325"/>
      <c r="N34" s="325"/>
    </row>
    <row r="35" spans="2:16" ht="16.5" customHeight="1">
      <c r="B35" s="571"/>
      <c r="C35" s="576"/>
      <c r="D35" s="572" t="s">
        <v>38</v>
      </c>
      <c r="E35" s="7"/>
      <c r="F35" s="53">
        <v>587322</v>
      </c>
      <c r="G35"/>
      <c r="I35" s="575"/>
      <c r="J35" s="720"/>
      <c r="K35" s="720"/>
      <c r="L35" s="326"/>
      <c r="M35" s="326"/>
      <c r="N35" s="326"/>
    </row>
    <row r="36" spans="2:16" ht="16.5" customHeight="1">
      <c r="B36" s="571"/>
      <c r="C36" s="576"/>
      <c r="D36" s="653" t="s">
        <v>39</v>
      </c>
      <c r="E36" s="654"/>
      <c r="F36" s="53">
        <v>517255</v>
      </c>
      <c r="G36" s="11"/>
      <c r="O36" s="711"/>
      <c r="P36" s="711"/>
    </row>
    <row r="37" spans="2:16" ht="16.5" customHeight="1">
      <c r="B37" s="571"/>
      <c r="C37" s="576"/>
      <c r="D37" s="653" t="s">
        <v>40</v>
      </c>
      <c r="E37" s="654"/>
      <c r="F37" s="53">
        <v>453700</v>
      </c>
      <c r="G37"/>
    </row>
    <row r="38" spans="2:16" ht="16.5" customHeight="1">
      <c r="B38" s="571"/>
      <c r="C38" s="576"/>
      <c r="D38" s="653" t="s">
        <v>95</v>
      </c>
      <c r="E38" s="654"/>
      <c r="F38" s="53">
        <v>36549</v>
      </c>
      <c r="G38"/>
      <c r="H38" s="575"/>
      <c r="J38" s="302" t="s">
        <v>144</v>
      </c>
      <c r="K38" s="302"/>
      <c r="L38" s="301"/>
      <c r="M38" s="301"/>
      <c r="N38" s="575"/>
      <c r="O38" s="300"/>
    </row>
    <row r="39" spans="2:16" ht="16.5" customHeight="1">
      <c r="B39" s="571"/>
      <c r="C39" s="576"/>
      <c r="D39" s="572" t="s">
        <v>42</v>
      </c>
      <c r="E39" s="7"/>
      <c r="F39" s="53">
        <v>184393</v>
      </c>
      <c r="G39"/>
      <c r="O39" s="305">
        <v>217760</v>
      </c>
    </row>
    <row r="40" spans="2:16" ht="16.5" customHeight="1">
      <c r="B40" s="571"/>
      <c r="C40" s="576"/>
      <c r="D40" s="4" t="s">
        <v>43</v>
      </c>
      <c r="E40" s="4"/>
      <c r="F40" s="49">
        <v>204005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71"/>
      <c r="C41" s="576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71"/>
      <c r="C42" s="576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71"/>
      <c r="C43" s="576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71"/>
      <c r="C44" s="576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71"/>
      <c r="C45" s="576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71"/>
      <c r="C46" s="576"/>
      <c r="D46" s="653" t="s">
        <v>160</v>
      </c>
      <c r="E46" s="655"/>
      <c r="F46" s="66">
        <v>0</v>
      </c>
      <c r="G46"/>
    </row>
    <row r="47" spans="2:16" ht="16.5" customHeight="1">
      <c r="B47" s="571"/>
      <c r="C47" s="576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71"/>
      <c r="C48" s="576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35621879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564">
        <f>F18-F49</f>
        <v>1229103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23" zoomScaleNormal="100" workbookViewId="0">
      <selection activeCell="N10" sqref="N1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78"/>
      <c r="J2" s="1"/>
      <c r="K2" s="1"/>
      <c r="L2" s="1"/>
      <c r="M2" s="1"/>
      <c r="N2" s="1"/>
      <c r="O2" s="578"/>
    </row>
    <row r="3" spans="2:16" ht="15.75" customHeight="1">
      <c r="B3" s="694" t="s">
        <v>215</v>
      </c>
      <c r="C3" s="694"/>
      <c r="D3" s="694"/>
      <c r="E3" s="694"/>
      <c r="F3" s="694"/>
      <c r="G3" s="34"/>
      <c r="H3" s="34"/>
      <c r="J3" s="694" t="s">
        <v>216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80" t="s">
        <v>14</v>
      </c>
      <c r="E7" s="581"/>
      <c r="F7" s="46">
        <v>37260128</v>
      </c>
      <c r="G7"/>
      <c r="J7" s="672" t="s">
        <v>71</v>
      </c>
      <c r="K7" s="673"/>
      <c r="L7" s="580"/>
      <c r="M7" s="581"/>
      <c r="N7" s="46"/>
    </row>
    <row r="8" spans="2:16" ht="16.5" customHeight="1">
      <c r="B8" s="47"/>
      <c r="C8" s="5"/>
      <c r="D8" s="580" t="s">
        <v>13</v>
      </c>
      <c r="E8" s="582"/>
      <c r="F8" s="46">
        <v>1082100</v>
      </c>
      <c r="G8"/>
      <c r="J8" s="72"/>
      <c r="K8" s="73"/>
      <c r="L8" s="580" t="s">
        <v>59</v>
      </c>
      <c r="M8" s="581"/>
      <c r="N8" s="46">
        <v>220000</v>
      </c>
    </row>
    <row r="9" spans="2:16" ht="16.5" customHeight="1">
      <c r="B9" s="64"/>
      <c r="C9" s="17"/>
      <c r="D9" s="4" t="s">
        <v>15</v>
      </c>
      <c r="E9" s="582"/>
      <c r="F9" s="53">
        <v>642000</v>
      </c>
      <c r="G9"/>
      <c r="J9" s="701"/>
      <c r="K9" s="702"/>
      <c r="L9" s="32" t="s">
        <v>63</v>
      </c>
      <c r="M9" s="33"/>
      <c r="N9" s="48">
        <f>SUM(N8)</f>
        <v>220000</v>
      </c>
    </row>
    <row r="10" spans="2:16" ht="16.5" customHeight="1">
      <c r="B10" s="692"/>
      <c r="C10" s="693"/>
      <c r="D10" s="20" t="s">
        <v>16</v>
      </c>
      <c r="E10" s="8"/>
      <c r="F10" s="53">
        <v>544210</v>
      </c>
      <c r="G10"/>
      <c r="J10" s="682"/>
      <c r="K10" s="683"/>
      <c r="L10" s="580" t="s">
        <v>60</v>
      </c>
      <c r="M10" s="581"/>
      <c r="N10" s="49">
        <v>180757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776624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74"/>
      <c r="D13" s="24" t="s">
        <v>57</v>
      </c>
      <c r="E13" s="25"/>
      <c r="F13" s="54">
        <f>SUM(F7:F12)</f>
        <v>40305062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55</v>
      </c>
      <c r="G14"/>
      <c r="I14" s="31"/>
      <c r="J14" s="50"/>
      <c r="K14" s="6"/>
      <c r="L14" s="684" t="s">
        <v>62</v>
      </c>
      <c r="M14" s="685"/>
      <c r="N14" s="51">
        <f>SUM(N10:N13)</f>
        <v>680769</v>
      </c>
    </row>
    <row r="15" spans="2:16" ht="16.5" customHeight="1" thickBot="1">
      <c r="B15" s="50"/>
      <c r="C15" s="14"/>
      <c r="D15" s="680" t="s">
        <v>93</v>
      </c>
      <c r="E15" s="681"/>
      <c r="F15" s="66">
        <v>829893</v>
      </c>
      <c r="G15"/>
      <c r="J15" s="686" t="s">
        <v>4</v>
      </c>
      <c r="K15" s="687"/>
      <c r="L15" s="40"/>
      <c r="M15" s="41"/>
      <c r="N15" s="52">
        <f>N9+N14</f>
        <v>900769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829948</v>
      </c>
      <c r="G17"/>
      <c r="J17" s="690" t="s">
        <v>70</v>
      </c>
      <c r="K17" s="691"/>
      <c r="L17" s="653" t="s">
        <v>76</v>
      </c>
      <c r="M17" s="655"/>
      <c r="N17" s="53">
        <v>380000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41135010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26937072</v>
      </c>
      <c r="G19"/>
      <c r="J19" s="577"/>
      <c r="K19" s="585"/>
      <c r="L19" s="653" t="s">
        <v>9</v>
      </c>
      <c r="M19" s="655"/>
      <c r="N19" s="49">
        <v>82226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207307</v>
      </c>
      <c r="G20"/>
      <c r="J20" s="584"/>
      <c r="K20" s="585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1566598</v>
      </c>
      <c r="G21"/>
      <c r="J21" s="584"/>
      <c r="K21" s="585"/>
      <c r="L21" s="580" t="s">
        <v>10</v>
      </c>
      <c r="M21" s="581"/>
      <c r="N21" s="55">
        <v>83050</v>
      </c>
    </row>
    <row r="22" spans="2:16" ht="16.5" customHeight="1">
      <c r="B22" s="584"/>
      <c r="C22" s="585"/>
      <c r="D22" s="653" t="s">
        <v>22</v>
      </c>
      <c r="E22" s="654"/>
      <c r="F22" s="49">
        <v>717715</v>
      </c>
      <c r="G22"/>
      <c r="J22" s="584"/>
      <c r="K22" s="585"/>
      <c r="L22" s="580" t="s">
        <v>65</v>
      </c>
      <c r="M22" s="581"/>
      <c r="N22" s="55">
        <v>20000</v>
      </c>
    </row>
    <row r="23" spans="2:16" ht="16.5" customHeight="1">
      <c r="B23" s="584"/>
      <c r="C23" s="585"/>
      <c r="D23" s="662" t="s">
        <v>45</v>
      </c>
      <c r="E23" s="674"/>
      <c r="F23" s="66">
        <v>17512</v>
      </c>
      <c r="G23"/>
      <c r="J23" s="584"/>
      <c r="K23" s="585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84"/>
      <c r="C24" s="585"/>
      <c r="D24" s="653" t="s">
        <v>25</v>
      </c>
      <c r="E24" s="654"/>
      <c r="F24" s="49">
        <v>2915890</v>
      </c>
      <c r="G24"/>
      <c r="J24" s="584"/>
      <c r="K24" s="585"/>
      <c r="L24" s="23" t="s">
        <v>66</v>
      </c>
      <c r="M24" s="387"/>
      <c r="N24" s="57">
        <f>SUM(N17:N23)</f>
        <v>741123</v>
      </c>
    </row>
    <row r="25" spans="2:16" ht="16.5" customHeight="1">
      <c r="B25" s="584"/>
      <c r="C25" s="585"/>
      <c r="D25" s="653" t="s">
        <v>28</v>
      </c>
      <c r="E25" s="654"/>
      <c r="F25" s="49">
        <v>1503000</v>
      </c>
      <c r="G25"/>
      <c r="J25" s="675" t="s">
        <v>69</v>
      </c>
      <c r="K25" s="676"/>
      <c r="L25" s="580" t="s">
        <v>6</v>
      </c>
      <c r="M25" s="581"/>
      <c r="N25" s="49">
        <v>28366</v>
      </c>
    </row>
    <row r="26" spans="2:16" ht="16.5" customHeight="1">
      <c r="B26" s="584"/>
      <c r="C26" s="585"/>
      <c r="D26" s="580" t="s">
        <v>24</v>
      </c>
      <c r="E26" s="582"/>
      <c r="F26" s="49">
        <v>12256</v>
      </c>
      <c r="G26"/>
      <c r="J26" s="47"/>
      <c r="L26" s="583" t="s">
        <v>8</v>
      </c>
      <c r="M26" s="7"/>
      <c r="N26" s="53">
        <v>22985</v>
      </c>
    </row>
    <row r="27" spans="2:16" ht="16.5" customHeight="1">
      <c r="B27" s="584"/>
      <c r="C27" s="585"/>
      <c r="D27" s="580" t="s">
        <v>29</v>
      </c>
      <c r="E27" s="582"/>
      <c r="F27" s="49">
        <v>60120</v>
      </c>
      <c r="G27"/>
      <c r="J27" s="584"/>
      <c r="K27" s="585"/>
      <c r="L27" s="39" t="s">
        <v>68</v>
      </c>
      <c r="M27" s="7"/>
      <c r="N27" s="53">
        <v>0</v>
      </c>
    </row>
    <row r="28" spans="2:16" ht="16.5" customHeight="1">
      <c r="B28" s="584"/>
      <c r="C28" s="585"/>
      <c r="D28" s="653" t="s">
        <v>31</v>
      </c>
      <c r="E28" s="654"/>
      <c r="F28" s="49">
        <v>402528</v>
      </c>
      <c r="G28"/>
      <c r="J28" s="584"/>
      <c r="K28" s="585"/>
      <c r="L28" s="39" t="s">
        <v>7</v>
      </c>
      <c r="M28" s="7"/>
      <c r="N28" s="53">
        <v>2100</v>
      </c>
    </row>
    <row r="29" spans="2:16" ht="16.5" customHeight="1">
      <c r="B29" s="584"/>
      <c r="C29" s="585"/>
      <c r="D29" s="653" t="s">
        <v>32</v>
      </c>
      <c r="E29" s="654"/>
      <c r="F29" s="49">
        <v>348225</v>
      </c>
      <c r="G29"/>
      <c r="J29" s="584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80" t="s">
        <v>33</v>
      </c>
      <c r="E30" s="581"/>
      <c r="F30" s="55">
        <v>175996</v>
      </c>
      <c r="G30"/>
      <c r="J30" s="584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1212075</v>
      </c>
      <c r="G31"/>
      <c r="J31" s="47"/>
      <c r="K31" s="75"/>
      <c r="L31" s="666" t="s">
        <v>67</v>
      </c>
      <c r="M31" s="667"/>
      <c r="N31" s="58">
        <f>SUM(N25:N30)</f>
        <v>53451</v>
      </c>
    </row>
    <row r="32" spans="2:16" ht="16.5" customHeight="1" thickTop="1" thickBot="1">
      <c r="B32" s="584"/>
      <c r="C32" s="585"/>
      <c r="D32" s="580" t="s">
        <v>35</v>
      </c>
      <c r="E32" s="581"/>
      <c r="F32" s="49">
        <v>630714</v>
      </c>
      <c r="G32" s="10"/>
      <c r="I32" s="303"/>
      <c r="J32" s="59" t="s">
        <v>53</v>
      </c>
      <c r="K32" s="38"/>
      <c r="L32" s="27"/>
      <c r="M32" s="28"/>
      <c r="N32" s="60">
        <f>N24+N31</f>
        <v>794574</v>
      </c>
    </row>
    <row r="33" spans="2:16" ht="16.5" customHeight="1" thickTop="1" thickBot="1">
      <c r="B33" s="47"/>
      <c r="C33" s="10"/>
      <c r="D33" s="580" t="s">
        <v>36</v>
      </c>
      <c r="E33" s="581"/>
      <c r="F33" s="49">
        <v>212946</v>
      </c>
      <c r="G33"/>
      <c r="J33" s="722" t="s">
        <v>50</v>
      </c>
      <c r="K33" s="723"/>
      <c r="L33" s="565"/>
      <c r="M33" s="566"/>
      <c r="N33" s="567">
        <f>N15-N32</f>
        <v>106195</v>
      </c>
    </row>
    <row r="34" spans="2:16" ht="16.5" customHeight="1">
      <c r="B34" s="584"/>
      <c r="C34" s="585"/>
      <c r="D34" s="580" t="s">
        <v>37</v>
      </c>
      <c r="E34" s="581"/>
      <c r="F34" s="49">
        <v>410272</v>
      </c>
      <c r="G34"/>
      <c r="J34" s="721"/>
      <c r="K34" s="721"/>
      <c r="L34" s="325"/>
      <c r="M34" s="325"/>
      <c r="N34" s="325"/>
    </row>
    <row r="35" spans="2:16" ht="16.5" customHeight="1">
      <c r="B35" s="584"/>
      <c r="C35" s="585"/>
      <c r="D35" s="583" t="s">
        <v>38</v>
      </c>
      <c r="E35" s="7"/>
      <c r="F35" s="53">
        <v>659660</v>
      </c>
      <c r="G35"/>
      <c r="I35" s="579"/>
      <c r="J35" s="720"/>
      <c r="K35" s="720"/>
      <c r="L35" s="326"/>
      <c r="M35" s="326"/>
      <c r="N35" s="326"/>
    </row>
    <row r="36" spans="2:16" ht="16.5" customHeight="1">
      <c r="B36" s="584"/>
      <c r="C36" s="585"/>
      <c r="D36" s="653" t="s">
        <v>39</v>
      </c>
      <c r="E36" s="654"/>
      <c r="F36" s="53">
        <v>517255</v>
      </c>
      <c r="G36" s="11"/>
      <c r="O36" s="711"/>
      <c r="P36" s="711"/>
    </row>
    <row r="37" spans="2:16" ht="16.5" customHeight="1">
      <c r="B37" s="584"/>
      <c r="C37" s="585"/>
      <c r="D37" s="653" t="s">
        <v>40</v>
      </c>
      <c r="E37" s="654"/>
      <c r="F37" s="53">
        <v>453700</v>
      </c>
      <c r="G37"/>
    </row>
    <row r="38" spans="2:16" ht="16.5" customHeight="1">
      <c r="B38" s="584"/>
      <c r="C38" s="585"/>
      <c r="D38" s="653" t="s">
        <v>95</v>
      </c>
      <c r="E38" s="654"/>
      <c r="F38" s="53">
        <v>36549</v>
      </c>
      <c r="G38"/>
      <c r="H38" s="579"/>
      <c r="J38" s="302" t="s">
        <v>144</v>
      </c>
      <c r="K38" s="302"/>
      <c r="L38" s="301"/>
      <c r="M38" s="301"/>
      <c r="N38" s="579"/>
      <c r="O38" s="300"/>
    </row>
    <row r="39" spans="2:16" ht="16.5" customHeight="1">
      <c r="B39" s="584"/>
      <c r="C39" s="585"/>
      <c r="D39" s="583" t="s">
        <v>42</v>
      </c>
      <c r="E39" s="7"/>
      <c r="F39" s="53">
        <v>212144</v>
      </c>
      <c r="G39"/>
      <c r="O39" s="305">
        <v>217760</v>
      </c>
    </row>
    <row r="40" spans="2:16" ht="16.5" customHeight="1">
      <c r="B40" s="584"/>
      <c r="C40" s="585"/>
      <c r="D40" s="4" t="s">
        <v>43</v>
      </c>
      <c r="E40" s="4"/>
      <c r="F40" s="49">
        <v>212750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84"/>
      <c r="C41" s="585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84"/>
      <c r="C42" s="585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84"/>
      <c r="C43" s="585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84"/>
      <c r="C44" s="585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84"/>
      <c r="C45" s="585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84"/>
      <c r="C46" s="585"/>
      <c r="D46" s="653" t="s">
        <v>160</v>
      </c>
      <c r="E46" s="655"/>
      <c r="F46" s="66">
        <v>0</v>
      </c>
      <c r="G46"/>
    </row>
    <row r="47" spans="2:16" ht="16.5" customHeight="1">
      <c r="B47" s="584"/>
      <c r="C47" s="585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84"/>
      <c r="C48" s="585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39960166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564">
        <f>F18-F49</f>
        <v>1174844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34" zoomScaleNormal="100" workbookViewId="0">
      <selection activeCell="F10" sqref="F1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592"/>
      <c r="J2" s="1"/>
      <c r="K2" s="1"/>
      <c r="L2" s="1"/>
      <c r="M2" s="1"/>
      <c r="N2" s="1"/>
      <c r="O2" s="592"/>
    </row>
    <row r="3" spans="2:16" ht="15.75" customHeight="1">
      <c r="B3" s="694" t="s">
        <v>217</v>
      </c>
      <c r="C3" s="694"/>
      <c r="D3" s="694"/>
      <c r="E3" s="694"/>
      <c r="F3" s="694"/>
      <c r="G3" s="34"/>
      <c r="H3" s="34"/>
      <c r="J3" s="694" t="s">
        <v>218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86" t="s">
        <v>14</v>
      </c>
      <c r="E7" s="588"/>
      <c r="F7" s="46">
        <v>41153127</v>
      </c>
      <c r="G7"/>
      <c r="J7" s="672" t="s">
        <v>71</v>
      </c>
      <c r="K7" s="673"/>
      <c r="L7" s="586"/>
      <c r="M7" s="588"/>
      <c r="N7" s="46"/>
    </row>
    <row r="8" spans="2:16" ht="16.5" customHeight="1">
      <c r="B8" s="47"/>
      <c r="C8" s="5"/>
      <c r="D8" s="586" t="s">
        <v>13</v>
      </c>
      <c r="E8" s="587"/>
      <c r="F8" s="46">
        <v>1180550</v>
      </c>
      <c r="G8"/>
      <c r="J8" s="72"/>
      <c r="K8" s="73"/>
      <c r="L8" s="586" t="s">
        <v>59</v>
      </c>
      <c r="M8" s="588"/>
      <c r="N8" s="46">
        <v>221000</v>
      </c>
    </row>
    <row r="9" spans="2:16" ht="16.5" customHeight="1">
      <c r="B9" s="64"/>
      <c r="C9" s="17"/>
      <c r="D9" s="4" t="s">
        <v>15</v>
      </c>
      <c r="E9" s="587"/>
      <c r="F9" s="53">
        <v>705600</v>
      </c>
      <c r="G9"/>
      <c r="J9" s="701"/>
      <c r="K9" s="702"/>
      <c r="L9" s="32" t="s">
        <v>63</v>
      </c>
      <c r="M9" s="33"/>
      <c r="N9" s="48">
        <f>SUM(N8)</f>
        <v>221000</v>
      </c>
    </row>
    <row r="10" spans="2:16" ht="16.5" customHeight="1">
      <c r="B10" s="692"/>
      <c r="C10" s="693"/>
      <c r="D10" s="20" t="s">
        <v>16</v>
      </c>
      <c r="E10" s="8"/>
      <c r="F10" s="53">
        <v>610266</v>
      </c>
      <c r="G10"/>
      <c r="J10" s="682"/>
      <c r="K10" s="683"/>
      <c r="L10" s="586" t="s">
        <v>60</v>
      </c>
      <c r="M10" s="588"/>
      <c r="N10" s="49">
        <v>212282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853056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74"/>
      <c r="D13" s="24" t="s">
        <v>57</v>
      </c>
      <c r="E13" s="25"/>
      <c r="F13" s="54">
        <f>SUM(F7:F12)</f>
        <v>44502599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55</v>
      </c>
      <c r="G14"/>
      <c r="I14" s="31"/>
      <c r="J14" s="50"/>
      <c r="K14" s="6"/>
      <c r="L14" s="684" t="s">
        <v>62</v>
      </c>
      <c r="M14" s="685"/>
      <c r="N14" s="51">
        <f>SUM(N10:N13)</f>
        <v>712294</v>
      </c>
    </row>
    <row r="15" spans="2:16" ht="16.5" customHeight="1" thickBot="1">
      <c r="B15" s="50"/>
      <c r="C15" s="14"/>
      <c r="D15" s="680" t="s">
        <v>93</v>
      </c>
      <c r="E15" s="681"/>
      <c r="F15" s="66">
        <v>829893</v>
      </c>
      <c r="G15"/>
      <c r="J15" s="686" t="s">
        <v>4</v>
      </c>
      <c r="K15" s="687"/>
      <c r="L15" s="40"/>
      <c r="M15" s="41"/>
      <c r="N15" s="52">
        <f>N9+N14</f>
        <v>933294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829948</v>
      </c>
      <c r="G17"/>
      <c r="J17" s="690" t="s">
        <v>70</v>
      </c>
      <c r="K17" s="691"/>
      <c r="L17" s="653" t="s">
        <v>76</v>
      </c>
      <c r="M17" s="655"/>
      <c r="N17" s="53">
        <v>440000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45332547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30479242</v>
      </c>
      <c r="G19"/>
      <c r="J19" s="591"/>
      <c r="K19" s="594"/>
      <c r="L19" s="653" t="s">
        <v>9</v>
      </c>
      <c r="M19" s="655"/>
      <c r="N19" s="49">
        <v>89135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202346</v>
      </c>
      <c r="G20"/>
      <c r="J20" s="589"/>
      <c r="K20" s="594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2137690</v>
      </c>
      <c r="G21"/>
      <c r="J21" s="589"/>
      <c r="K21" s="594"/>
      <c r="L21" s="586" t="s">
        <v>10</v>
      </c>
      <c r="M21" s="588"/>
      <c r="N21" s="55">
        <v>88620</v>
      </c>
    </row>
    <row r="22" spans="2:16" ht="16.5" customHeight="1">
      <c r="B22" s="589"/>
      <c r="C22" s="594"/>
      <c r="D22" s="653" t="s">
        <v>22</v>
      </c>
      <c r="E22" s="654"/>
      <c r="F22" s="49">
        <v>786215</v>
      </c>
      <c r="G22"/>
      <c r="J22" s="589"/>
      <c r="K22" s="594"/>
      <c r="L22" s="586" t="s">
        <v>65</v>
      </c>
      <c r="M22" s="588"/>
      <c r="N22" s="55">
        <v>20000</v>
      </c>
    </row>
    <row r="23" spans="2:16" ht="16.5" customHeight="1">
      <c r="B23" s="589"/>
      <c r="C23" s="594"/>
      <c r="D23" s="662" t="s">
        <v>45</v>
      </c>
      <c r="E23" s="674"/>
      <c r="F23" s="66">
        <v>17760</v>
      </c>
      <c r="G23"/>
      <c r="J23" s="589"/>
      <c r="K23" s="594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89"/>
      <c r="C24" s="594"/>
      <c r="D24" s="653" t="s">
        <v>25</v>
      </c>
      <c r="E24" s="654"/>
      <c r="F24" s="49">
        <v>3237570</v>
      </c>
      <c r="G24"/>
      <c r="J24" s="589"/>
      <c r="K24" s="594"/>
      <c r="L24" s="23" t="s">
        <v>66</v>
      </c>
      <c r="M24" s="387"/>
      <c r="N24" s="57">
        <f>SUM(N17:N23)</f>
        <v>813602</v>
      </c>
    </row>
    <row r="25" spans="2:16" ht="16.5" customHeight="1">
      <c r="B25" s="589"/>
      <c r="C25" s="594"/>
      <c r="D25" s="653" t="s">
        <v>28</v>
      </c>
      <c r="E25" s="654"/>
      <c r="F25" s="49">
        <v>1790000</v>
      </c>
      <c r="G25"/>
      <c r="J25" s="675" t="s">
        <v>69</v>
      </c>
      <c r="K25" s="676"/>
      <c r="L25" s="586" t="s">
        <v>6</v>
      </c>
      <c r="M25" s="588"/>
      <c r="N25" s="49">
        <v>31056</v>
      </c>
    </row>
    <row r="26" spans="2:16" ht="16.5" customHeight="1">
      <c r="B26" s="589"/>
      <c r="C26" s="594"/>
      <c r="D26" s="586" t="s">
        <v>24</v>
      </c>
      <c r="E26" s="587"/>
      <c r="F26" s="49">
        <v>12256</v>
      </c>
      <c r="G26"/>
      <c r="J26" s="47"/>
      <c r="L26" s="590" t="s">
        <v>8</v>
      </c>
      <c r="M26" s="7"/>
      <c r="N26" s="53">
        <v>28355</v>
      </c>
    </row>
    <row r="27" spans="2:16" ht="16.5" customHeight="1">
      <c r="B27" s="589"/>
      <c r="C27" s="594"/>
      <c r="D27" s="586" t="s">
        <v>29</v>
      </c>
      <c r="E27" s="587"/>
      <c r="F27" s="49">
        <v>60120</v>
      </c>
      <c r="G27"/>
      <c r="J27" s="589"/>
      <c r="K27" s="594"/>
      <c r="L27" s="39" t="s">
        <v>68</v>
      </c>
      <c r="M27" s="7"/>
      <c r="N27" s="53">
        <v>0</v>
      </c>
    </row>
    <row r="28" spans="2:16" ht="16.5" customHeight="1">
      <c r="B28" s="589"/>
      <c r="C28" s="594"/>
      <c r="D28" s="653" t="s">
        <v>31</v>
      </c>
      <c r="E28" s="654"/>
      <c r="F28" s="49">
        <v>470731</v>
      </c>
      <c r="G28"/>
      <c r="J28" s="589"/>
      <c r="K28" s="594"/>
      <c r="L28" s="39" t="s">
        <v>7</v>
      </c>
      <c r="M28" s="7"/>
      <c r="N28" s="53">
        <v>2100</v>
      </c>
    </row>
    <row r="29" spans="2:16" ht="16.5" customHeight="1">
      <c r="B29" s="589"/>
      <c r="C29" s="594"/>
      <c r="D29" s="653" t="s">
        <v>32</v>
      </c>
      <c r="E29" s="654"/>
      <c r="F29" s="49">
        <v>355862</v>
      </c>
      <c r="G29"/>
      <c r="J29" s="589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86" t="s">
        <v>33</v>
      </c>
      <c r="E30" s="588"/>
      <c r="F30" s="55">
        <v>181568</v>
      </c>
      <c r="G30"/>
      <c r="J30" s="589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1228275</v>
      </c>
      <c r="G31"/>
      <c r="J31" s="47"/>
      <c r="K31" s="75"/>
      <c r="L31" s="666" t="s">
        <v>67</v>
      </c>
      <c r="M31" s="667"/>
      <c r="N31" s="58">
        <f>SUM(N25:N30)</f>
        <v>61511</v>
      </c>
    </row>
    <row r="32" spans="2:16" ht="16.5" customHeight="1" thickTop="1" thickBot="1">
      <c r="B32" s="589"/>
      <c r="C32" s="594"/>
      <c r="D32" s="586" t="s">
        <v>35</v>
      </c>
      <c r="E32" s="588"/>
      <c r="F32" s="49">
        <v>686716</v>
      </c>
      <c r="G32" s="10"/>
      <c r="I32" s="303"/>
      <c r="J32" s="59" t="s">
        <v>53</v>
      </c>
      <c r="K32" s="38"/>
      <c r="L32" s="27"/>
      <c r="M32" s="28"/>
      <c r="N32" s="60">
        <f>N24+N31</f>
        <v>875113</v>
      </c>
    </row>
    <row r="33" spans="2:16" ht="16.5" customHeight="1" thickTop="1" thickBot="1">
      <c r="B33" s="47"/>
      <c r="C33" s="10"/>
      <c r="D33" s="586" t="s">
        <v>36</v>
      </c>
      <c r="E33" s="588"/>
      <c r="F33" s="49">
        <v>216254</v>
      </c>
      <c r="G33"/>
      <c r="J33" s="722" t="s">
        <v>50</v>
      </c>
      <c r="K33" s="723"/>
      <c r="L33" s="565"/>
      <c r="M33" s="566"/>
      <c r="N33" s="567">
        <f>N15-N32</f>
        <v>58181</v>
      </c>
    </row>
    <row r="34" spans="2:16" ht="16.5" customHeight="1">
      <c r="B34" s="589"/>
      <c r="C34" s="594"/>
      <c r="D34" s="586" t="s">
        <v>37</v>
      </c>
      <c r="E34" s="588"/>
      <c r="F34" s="49">
        <v>449350</v>
      </c>
      <c r="G34"/>
      <c r="J34" s="721"/>
      <c r="K34" s="721"/>
      <c r="L34" s="325"/>
      <c r="M34" s="325"/>
      <c r="N34" s="325"/>
    </row>
    <row r="35" spans="2:16" ht="16.5" customHeight="1">
      <c r="B35" s="589"/>
      <c r="C35" s="594"/>
      <c r="D35" s="590" t="s">
        <v>38</v>
      </c>
      <c r="E35" s="7"/>
      <c r="F35" s="53">
        <v>737128</v>
      </c>
      <c r="G35"/>
      <c r="I35" s="593"/>
      <c r="J35" s="720"/>
      <c r="K35" s="720"/>
      <c r="L35" s="326"/>
      <c r="M35" s="326"/>
      <c r="N35" s="326"/>
    </row>
    <row r="36" spans="2:16" ht="16.5" customHeight="1">
      <c r="B36" s="589"/>
      <c r="C36" s="594"/>
      <c r="D36" s="653" t="s">
        <v>39</v>
      </c>
      <c r="E36" s="654"/>
      <c r="F36" s="53">
        <v>565135</v>
      </c>
      <c r="G36" s="11"/>
      <c r="O36" s="711"/>
      <c r="P36" s="711"/>
    </row>
    <row r="37" spans="2:16" ht="16.5" customHeight="1">
      <c r="B37" s="589"/>
      <c r="C37" s="594"/>
      <c r="D37" s="653" t="s">
        <v>40</v>
      </c>
      <c r="E37" s="654"/>
      <c r="F37" s="53">
        <v>453700</v>
      </c>
      <c r="G37"/>
    </row>
    <row r="38" spans="2:16" ht="16.5" customHeight="1">
      <c r="B38" s="589"/>
      <c r="C38" s="594"/>
      <c r="D38" s="653" t="s">
        <v>95</v>
      </c>
      <c r="E38" s="654"/>
      <c r="F38" s="53">
        <v>36549</v>
      </c>
      <c r="G38"/>
      <c r="H38" s="593"/>
      <c r="J38" s="302" t="s">
        <v>144</v>
      </c>
      <c r="K38" s="302"/>
      <c r="L38" s="301"/>
      <c r="M38" s="301"/>
      <c r="N38" s="593"/>
      <c r="O38" s="300"/>
    </row>
    <row r="39" spans="2:16" ht="16.5" customHeight="1">
      <c r="B39" s="589"/>
      <c r="C39" s="594"/>
      <c r="D39" s="590" t="s">
        <v>42</v>
      </c>
      <c r="E39" s="7"/>
      <c r="F39" s="53">
        <v>226731</v>
      </c>
      <c r="G39"/>
      <c r="O39" s="305">
        <v>217760</v>
      </c>
    </row>
    <row r="40" spans="2:16" ht="16.5" customHeight="1">
      <c r="B40" s="589"/>
      <c r="C40" s="594"/>
      <c r="D40" s="4" t="s">
        <v>43</v>
      </c>
      <c r="E40" s="4"/>
      <c r="F40" s="49">
        <v>221751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89"/>
      <c r="C41" s="594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89"/>
      <c r="C42" s="594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89"/>
      <c r="C43" s="594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89"/>
      <c r="C44" s="594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89"/>
      <c r="C45" s="594"/>
      <c r="D45" s="653" t="s">
        <v>75</v>
      </c>
      <c r="E45" s="655"/>
      <c r="F45" s="49">
        <v>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89"/>
      <c r="C46" s="594"/>
      <c r="D46" s="653" t="s">
        <v>160</v>
      </c>
      <c r="E46" s="655"/>
      <c r="F46" s="66">
        <v>0</v>
      </c>
      <c r="G46"/>
    </row>
    <row r="47" spans="2:16" ht="16.5" customHeight="1">
      <c r="B47" s="589"/>
      <c r="C47" s="594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89"/>
      <c r="C48" s="594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45090831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564">
        <f>F18-F49</f>
        <v>241716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B19" zoomScaleNormal="100" workbookViewId="0">
      <selection activeCell="N21" sqref="N21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601"/>
      <c r="J2" s="1"/>
      <c r="K2" s="1"/>
      <c r="L2" s="1"/>
      <c r="M2" s="1"/>
      <c r="N2" s="1"/>
      <c r="O2" s="601"/>
    </row>
    <row r="3" spans="2:16" ht="15.75" customHeight="1">
      <c r="B3" s="694" t="s">
        <v>219</v>
      </c>
      <c r="C3" s="694"/>
      <c r="D3" s="694"/>
      <c r="E3" s="694"/>
      <c r="F3" s="694"/>
      <c r="G3" s="34"/>
      <c r="H3" s="34"/>
      <c r="J3" s="694" t="s">
        <v>220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595" t="s">
        <v>14</v>
      </c>
      <c r="E7" s="597"/>
      <c r="F7" s="46">
        <v>45092254</v>
      </c>
      <c r="G7"/>
      <c r="J7" s="672" t="s">
        <v>71</v>
      </c>
      <c r="K7" s="673"/>
      <c r="L7" s="595"/>
      <c r="M7" s="597"/>
      <c r="N7" s="46"/>
    </row>
    <row r="8" spans="2:16" ht="16.5" customHeight="1">
      <c r="B8" s="47"/>
      <c r="C8" s="5"/>
      <c r="D8" s="595" t="s">
        <v>13</v>
      </c>
      <c r="E8" s="596"/>
      <c r="F8" s="46">
        <v>1262300</v>
      </c>
      <c r="G8"/>
      <c r="J8" s="72"/>
      <c r="K8" s="73"/>
      <c r="L8" s="595" t="s">
        <v>59</v>
      </c>
      <c r="M8" s="597"/>
      <c r="N8" s="46">
        <v>221000</v>
      </c>
    </row>
    <row r="9" spans="2:16" ht="16.5" customHeight="1">
      <c r="B9" s="64"/>
      <c r="C9" s="17"/>
      <c r="D9" s="4" t="s">
        <v>15</v>
      </c>
      <c r="E9" s="596"/>
      <c r="F9" s="53">
        <v>766800</v>
      </c>
      <c r="G9"/>
      <c r="J9" s="701"/>
      <c r="K9" s="702"/>
      <c r="L9" s="32" t="s">
        <v>63</v>
      </c>
      <c r="M9" s="33"/>
      <c r="N9" s="48">
        <f>SUM(N8)</f>
        <v>221000</v>
      </c>
    </row>
    <row r="10" spans="2:16" ht="16.5" customHeight="1">
      <c r="B10" s="692"/>
      <c r="C10" s="693"/>
      <c r="D10" s="20" t="s">
        <v>16</v>
      </c>
      <c r="E10" s="8"/>
      <c r="F10" s="53">
        <v>668441</v>
      </c>
      <c r="G10"/>
      <c r="J10" s="682"/>
      <c r="K10" s="683"/>
      <c r="L10" s="595" t="s">
        <v>60</v>
      </c>
      <c r="M10" s="597"/>
      <c r="N10" s="49">
        <v>219729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884637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74"/>
      <c r="D13" s="24" t="s">
        <v>57</v>
      </c>
      <c r="E13" s="25"/>
      <c r="F13" s="54">
        <f>SUM(F7:F12)</f>
        <v>48674432</v>
      </c>
      <c r="G13"/>
      <c r="H13" s="16"/>
      <c r="J13" s="47"/>
      <c r="K13" s="37"/>
      <c r="L13" s="653" t="s">
        <v>61</v>
      </c>
      <c r="M13" s="654"/>
      <c r="N13" s="49">
        <v>12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55</v>
      </c>
      <c r="G14"/>
      <c r="I14" s="31"/>
      <c r="J14" s="50"/>
      <c r="K14" s="6"/>
      <c r="L14" s="684" t="s">
        <v>62</v>
      </c>
      <c r="M14" s="685"/>
      <c r="N14" s="51">
        <f>SUM(N10:N13)</f>
        <v>719741</v>
      </c>
    </row>
    <row r="15" spans="2:16" ht="16.5" customHeight="1" thickBot="1">
      <c r="B15" s="50"/>
      <c r="C15" s="14"/>
      <c r="D15" s="680" t="s">
        <v>93</v>
      </c>
      <c r="E15" s="681"/>
      <c r="F15" s="66">
        <v>829893</v>
      </c>
      <c r="G15"/>
      <c r="J15" s="686" t="s">
        <v>4</v>
      </c>
      <c r="K15" s="687"/>
      <c r="L15" s="40"/>
      <c r="M15" s="41"/>
      <c r="N15" s="52">
        <f>N9+N14</f>
        <v>940741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829948</v>
      </c>
      <c r="G17"/>
      <c r="J17" s="690" t="s">
        <v>70</v>
      </c>
      <c r="K17" s="691"/>
      <c r="L17" s="653" t="s">
        <v>76</v>
      </c>
      <c r="M17" s="655"/>
      <c r="N17" s="53">
        <v>480000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49504380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33180457</v>
      </c>
      <c r="G19"/>
      <c r="J19" s="600"/>
      <c r="K19" s="603"/>
      <c r="L19" s="653" t="s">
        <v>9</v>
      </c>
      <c r="M19" s="655"/>
      <c r="N19" s="49">
        <v>89135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198628</v>
      </c>
      <c r="G20"/>
      <c r="J20" s="598"/>
      <c r="K20" s="603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2403215</v>
      </c>
      <c r="G21"/>
      <c r="J21" s="598"/>
      <c r="K21" s="603"/>
      <c r="L21" s="595" t="s">
        <v>10</v>
      </c>
      <c r="M21" s="597"/>
      <c r="N21" s="55">
        <v>88620</v>
      </c>
    </row>
    <row r="22" spans="2:16" ht="16.5" customHeight="1">
      <c r="B22" s="598"/>
      <c r="C22" s="603"/>
      <c r="D22" s="653" t="s">
        <v>22</v>
      </c>
      <c r="E22" s="654"/>
      <c r="F22" s="49">
        <v>851215</v>
      </c>
      <c r="G22"/>
      <c r="J22" s="598"/>
      <c r="K22" s="603"/>
      <c r="L22" s="595" t="s">
        <v>65</v>
      </c>
      <c r="M22" s="597"/>
      <c r="N22" s="55">
        <v>20000</v>
      </c>
    </row>
    <row r="23" spans="2:16" ht="16.5" customHeight="1">
      <c r="B23" s="598"/>
      <c r="C23" s="603"/>
      <c r="D23" s="662" t="s">
        <v>45</v>
      </c>
      <c r="E23" s="674"/>
      <c r="F23" s="66">
        <v>18760</v>
      </c>
      <c r="G23"/>
      <c r="J23" s="598"/>
      <c r="K23" s="603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598"/>
      <c r="C24" s="603"/>
      <c r="D24" s="653" t="s">
        <v>25</v>
      </c>
      <c r="E24" s="654"/>
      <c r="F24" s="49">
        <v>3553360</v>
      </c>
      <c r="G24"/>
      <c r="J24" s="598"/>
      <c r="K24" s="603"/>
      <c r="L24" s="23" t="s">
        <v>66</v>
      </c>
      <c r="M24" s="387"/>
      <c r="N24" s="57">
        <f>SUM(N17:N23)</f>
        <v>853602</v>
      </c>
    </row>
    <row r="25" spans="2:16" ht="16.5" customHeight="1">
      <c r="B25" s="598"/>
      <c r="C25" s="603"/>
      <c r="D25" s="653" t="s">
        <v>28</v>
      </c>
      <c r="E25" s="654"/>
      <c r="F25" s="49">
        <v>1957000</v>
      </c>
      <c r="G25"/>
      <c r="J25" s="675" t="s">
        <v>69</v>
      </c>
      <c r="K25" s="676"/>
      <c r="L25" s="595" t="s">
        <v>6</v>
      </c>
      <c r="M25" s="597"/>
      <c r="N25" s="49">
        <v>31056</v>
      </c>
    </row>
    <row r="26" spans="2:16" ht="16.5" customHeight="1">
      <c r="B26" s="598"/>
      <c r="C26" s="603"/>
      <c r="D26" s="595" t="s">
        <v>24</v>
      </c>
      <c r="E26" s="596"/>
      <c r="F26" s="49">
        <v>12256</v>
      </c>
      <c r="G26"/>
      <c r="J26" s="47"/>
      <c r="L26" s="599" t="s">
        <v>8</v>
      </c>
      <c r="M26" s="7"/>
      <c r="N26" s="53">
        <v>28355</v>
      </c>
    </row>
    <row r="27" spans="2:16" ht="16.5" customHeight="1">
      <c r="B27" s="598"/>
      <c r="C27" s="603"/>
      <c r="D27" s="595" t="s">
        <v>29</v>
      </c>
      <c r="E27" s="596"/>
      <c r="F27" s="49">
        <v>60120</v>
      </c>
      <c r="G27"/>
      <c r="J27" s="598"/>
      <c r="K27" s="603"/>
      <c r="L27" s="39" t="s">
        <v>68</v>
      </c>
      <c r="M27" s="7"/>
      <c r="N27" s="53">
        <v>0</v>
      </c>
    </row>
    <row r="28" spans="2:16" ht="16.5" customHeight="1">
      <c r="B28" s="598"/>
      <c r="C28" s="603"/>
      <c r="D28" s="653" t="s">
        <v>31</v>
      </c>
      <c r="E28" s="654"/>
      <c r="F28" s="49">
        <v>506218</v>
      </c>
      <c r="G28"/>
      <c r="J28" s="598"/>
      <c r="K28" s="603"/>
      <c r="L28" s="39" t="s">
        <v>7</v>
      </c>
      <c r="M28" s="7"/>
      <c r="N28" s="53">
        <v>2100</v>
      </c>
    </row>
    <row r="29" spans="2:16" ht="16.5" customHeight="1">
      <c r="B29" s="598"/>
      <c r="C29" s="603"/>
      <c r="D29" s="653" t="s">
        <v>32</v>
      </c>
      <c r="E29" s="654"/>
      <c r="F29" s="49">
        <v>367779</v>
      </c>
      <c r="G29"/>
      <c r="J29" s="598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595" t="s">
        <v>33</v>
      </c>
      <c r="E30" s="597"/>
      <c r="F30" s="55">
        <v>204170</v>
      </c>
      <c r="G30"/>
      <c r="J30" s="598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1244475</v>
      </c>
      <c r="G31"/>
      <c r="J31" s="47"/>
      <c r="K31" s="75"/>
      <c r="L31" s="666" t="s">
        <v>67</v>
      </c>
      <c r="M31" s="667"/>
      <c r="N31" s="58">
        <f>SUM(N25:N30)</f>
        <v>61511</v>
      </c>
    </row>
    <row r="32" spans="2:16" ht="16.5" customHeight="1" thickTop="1" thickBot="1">
      <c r="B32" s="598"/>
      <c r="C32" s="603"/>
      <c r="D32" s="595" t="s">
        <v>35</v>
      </c>
      <c r="E32" s="597"/>
      <c r="F32" s="49">
        <v>807790</v>
      </c>
      <c r="G32" s="10"/>
      <c r="I32" s="303"/>
      <c r="J32" s="59" t="s">
        <v>53</v>
      </c>
      <c r="K32" s="38"/>
      <c r="L32" s="27"/>
      <c r="M32" s="28"/>
      <c r="N32" s="60">
        <f>N24+N31</f>
        <v>915113</v>
      </c>
    </row>
    <row r="33" spans="2:16" ht="16.5" customHeight="1" thickTop="1" thickBot="1">
      <c r="B33" s="47"/>
      <c r="C33" s="10"/>
      <c r="D33" s="595" t="s">
        <v>36</v>
      </c>
      <c r="E33" s="597"/>
      <c r="F33" s="49">
        <v>218678</v>
      </c>
      <c r="G33"/>
      <c r="J33" s="722" t="s">
        <v>50</v>
      </c>
      <c r="K33" s="723"/>
      <c r="L33" s="565"/>
      <c r="M33" s="566"/>
      <c r="N33" s="567">
        <f>N15-N32</f>
        <v>25628</v>
      </c>
    </row>
    <row r="34" spans="2:16" ht="16.5" customHeight="1">
      <c r="B34" s="598"/>
      <c r="C34" s="603"/>
      <c r="D34" s="595" t="s">
        <v>37</v>
      </c>
      <c r="E34" s="597"/>
      <c r="F34" s="49">
        <v>485096</v>
      </c>
      <c r="G34"/>
      <c r="J34" s="721"/>
      <c r="K34" s="721"/>
      <c r="L34" s="325"/>
      <c r="M34" s="325"/>
      <c r="N34" s="325"/>
    </row>
    <row r="35" spans="2:16" ht="16.5" customHeight="1">
      <c r="B35" s="598"/>
      <c r="C35" s="603"/>
      <c r="D35" s="599" t="s">
        <v>38</v>
      </c>
      <c r="E35" s="7"/>
      <c r="F35" s="53">
        <v>814542</v>
      </c>
      <c r="G35"/>
      <c r="I35" s="602"/>
      <c r="J35" s="720"/>
      <c r="K35" s="720"/>
      <c r="L35" s="326"/>
      <c r="M35" s="326"/>
      <c r="N35" s="326"/>
    </row>
    <row r="36" spans="2:16" ht="16.5" customHeight="1">
      <c r="B36" s="598"/>
      <c r="C36" s="603"/>
      <c r="D36" s="653" t="s">
        <v>39</v>
      </c>
      <c r="E36" s="654"/>
      <c r="F36" s="53">
        <v>565135</v>
      </c>
      <c r="G36" s="11"/>
      <c r="O36" s="711"/>
      <c r="P36" s="711"/>
    </row>
    <row r="37" spans="2:16" ht="16.5" customHeight="1">
      <c r="B37" s="598"/>
      <c r="C37" s="603"/>
      <c r="D37" s="653" t="s">
        <v>40</v>
      </c>
      <c r="E37" s="654"/>
      <c r="F37" s="53">
        <v>453700</v>
      </c>
      <c r="G37"/>
    </row>
    <row r="38" spans="2:16" ht="16.5" customHeight="1">
      <c r="B38" s="598"/>
      <c r="C38" s="603"/>
      <c r="D38" s="653" t="s">
        <v>95</v>
      </c>
      <c r="E38" s="654"/>
      <c r="F38" s="53">
        <v>36549</v>
      </c>
      <c r="G38"/>
      <c r="H38" s="602"/>
      <c r="J38" s="302" t="s">
        <v>144</v>
      </c>
      <c r="K38" s="302"/>
      <c r="L38" s="301"/>
      <c r="M38" s="301"/>
      <c r="N38" s="602"/>
      <c r="O38" s="300"/>
    </row>
    <row r="39" spans="2:16" ht="16.5" customHeight="1">
      <c r="B39" s="598"/>
      <c r="C39" s="603"/>
      <c r="D39" s="599" t="s">
        <v>42</v>
      </c>
      <c r="E39" s="7"/>
      <c r="F39" s="53">
        <v>251040</v>
      </c>
      <c r="G39"/>
      <c r="O39" s="305">
        <v>217760</v>
      </c>
    </row>
    <row r="40" spans="2:16" ht="16.5" customHeight="1">
      <c r="B40" s="598"/>
      <c r="C40" s="603"/>
      <c r="D40" s="4" t="s">
        <v>43</v>
      </c>
      <c r="E40" s="4"/>
      <c r="F40" s="49">
        <v>267875</v>
      </c>
      <c r="G40"/>
      <c r="J40" s="300" t="s">
        <v>148</v>
      </c>
      <c r="K40" s="300"/>
      <c r="L40" s="300"/>
      <c r="N40" s="300" t="s">
        <v>150</v>
      </c>
      <c r="O40" s="305">
        <v>1156</v>
      </c>
    </row>
    <row r="41" spans="2:16" ht="16.5" customHeight="1">
      <c r="B41" s="598"/>
      <c r="C41" s="603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74100</v>
      </c>
    </row>
    <row r="42" spans="2:16" ht="16.5" customHeight="1">
      <c r="B42" s="598"/>
      <c r="C42" s="603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97671</v>
      </c>
    </row>
    <row r="43" spans="2:16" ht="16.5" customHeight="1">
      <c r="B43" s="598"/>
      <c r="C43" s="603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390687</v>
      </c>
    </row>
    <row r="44" spans="2:16" ht="16.5" customHeight="1">
      <c r="B44" s="598"/>
      <c r="C44" s="603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</row>
    <row r="45" spans="2:16" ht="16.5" customHeight="1">
      <c r="B45" s="598"/>
      <c r="C45" s="603"/>
      <c r="D45" s="653" t="s">
        <v>75</v>
      </c>
      <c r="E45" s="655"/>
      <c r="F45" s="49">
        <v>24770</v>
      </c>
      <c r="G45"/>
      <c r="J45" s="710" t="s">
        <v>147</v>
      </c>
      <c r="K45" s="710"/>
      <c r="L45" s="305">
        <v>390687</v>
      </c>
      <c r="N45" s="300" t="s">
        <v>154</v>
      </c>
    </row>
    <row r="46" spans="2:16" ht="16.5" customHeight="1">
      <c r="B46" s="598"/>
      <c r="C46" s="603"/>
      <c r="D46" s="653" t="s">
        <v>160</v>
      </c>
      <c r="E46" s="655"/>
      <c r="F46" s="66">
        <v>0</v>
      </c>
      <c r="G46"/>
    </row>
    <row r="47" spans="2:16" ht="16.5" customHeight="1">
      <c r="B47" s="598"/>
      <c r="C47" s="603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598"/>
      <c r="C48" s="603"/>
      <c r="D48" s="653" t="s">
        <v>79</v>
      </c>
      <c r="E48" s="655"/>
      <c r="F48" s="70">
        <v>0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49020710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564">
        <f>F18-F49</f>
        <v>483670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D36" zoomScaleNormal="100" workbookViewId="0">
      <selection activeCell="O51" sqref="O51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610"/>
      <c r="J2" s="1"/>
      <c r="K2" s="1"/>
      <c r="L2" s="1"/>
      <c r="M2" s="1"/>
      <c r="N2" s="1"/>
      <c r="O2" s="610"/>
    </row>
    <row r="3" spans="2:16" ht="15.75" customHeight="1">
      <c r="B3" s="694" t="s">
        <v>222</v>
      </c>
      <c r="C3" s="694"/>
      <c r="D3" s="694"/>
      <c r="E3" s="694"/>
      <c r="F3" s="694"/>
      <c r="G3" s="34"/>
      <c r="H3" s="34"/>
      <c r="J3" s="694" t="s">
        <v>221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604" t="s">
        <v>14</v>
      </c>
      <c r="E7" s="606"/>
      <c r="F7" s="46">
        <v>49221759</v>
      </c>
      <c r="G7"/>
      <c r="J7" s="672" t="s">
        <v>71</v>
      </c>
      <c r="K7" s="673"/>
      <c r="L7" s="604"/>
      <c r="M7" s="606"/>
      <c r="N7" s="46"/>
    </row>
    <row r="8" spans="2:16" ht="16.5" customHeight="1">
      <c r="B8" s="47"/>
      <c r="C8" s="5"/>
      <c r="D8" s="604" t="s">
        <v>13</v>
      </c>
      <c r="E8" s="605"/>
      <c r="F8" s="46">
        <v>1693400</v>
      </c>
      <c r="G8"/>
      <c r="J8" s="72"/>
      <c r="K8" s="73"/>
      <c r="L8" s="604" t="s">
        <v>59</v>
      </c>
      <c r="M8" s="606"/>
      <c r="N8" s="46">
        <v>228000</v>
      </c>
    </row>
    <row r="9" spans="2:16" ht="16.5" customHeight="1">
      <c r="B9" s="64"/>
      <c r="C9" s="17"/>
      <c r="D9" s="4" t="s">
        <v>15</v>
      </c>
      <c r="E9" s="605"/>
      <c r="F9" s="53">
        <v>831600</v>
      </c>
      <c r="G9"/>
      <c r="J9" s="701"/>
      <c r="K9" s="702"/>
      <c r="L9" s="32" t="s">
        <v>63</v>
      </c>
      <c r="M9" s="33"/>
      <c r="N9" s="48">
        <f>SUM(N8)</f>
        <v>228000</v>
      </c>
    </row>
    <row r="10" spans="2:16" ht="16.5" customHeight="1">
      <c r="B10" s="692"/>
      <c r="C10" s="693"/>
      <c r="D10" s="20" t="s">
        <v>16</v>
      </c>
      <c r="E10" s="8"/>
      <c r="F10" s="53">
        <v>734741</v>
      </c>
      <c r="G10"/>
      <c r="J10" s="682"/>
      <c r="K10" s="683"/>
      <c r="L10" s="604" t="s">
        <v>60</v>
      </c>
      <c r="M10" s="606"/>
      <c r="N10" s="49">
        <v>219729</v>
      </c>
    </row>
    <row r="11" spans="2:16" ht="16.5" customHeight="1">
      <c r="B11" s="50"/>
      <c r="C11" s="6"/>
      <c r="D11" s="679" t="s">
        <v>80</v>
      </c>
      <c r="E11" s="654"/>
      <c r="F11" s="49">
        <v>55661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921846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74"/>
      <c r="D13" s="24" t="s">
        <v>57</v>
      </c>
      <c r="E13" s="25"/>
      <c r="F13" s="54">
        <f>SUM(F7:F12)</f>
        <v>53459007</v>
      </c>
      <c r="G13"/>
      <c r="H13" s="16"/>
      <c r="J13" s="47"/>
      <c r="K13" s="37"/>
      <c r="L13" s="653" t="s">
        <v>61</v>
      </c>
      <c r="M13" s="654"/>
      <c r="N13" s="49">
        <v>24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105</v>
      </c>
      <c r="G14"/>
      <c r="I14" s="31"/>
      <c r="J14" s="50"/>
      <c r="K14" s="6"/>
      <c r="L14" s="684" t="s">
        <v>62</v>
      </c>
      <c r="M14" s="685"/>
      <c r="N14" s="51">
        <f>SUM(N10:N13)</f>
        <v>719753</v>
      </c>
    </row>
    <row r="15" spans="2:16" ht="16.5" customHeight="1" thickBot="1">
      <c r="B15" s="50"/>
      <c r="C15" s="14"/>
      <c r="D15" s="680" t="s">
        <v>93</v>
      </c>
      <c r="E15" s="681"/>
      <c r="F15" s="66">
        <v>867893</v>
      </c>
      <c r="G15"/>
      <c r="J15" s="686" t="s">
        <v>4</v>
      </c>
      <c r="K15" s="687"/>
      <c r="L15" s="40"/>
      <c r="M15" s="41"/>
      <c r="N15" s="52">
        <f>N9+N14</f>
        <v>947753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867998</v>
      </c>
      <c r="G17"/>
      <c r="J17" s="690" t="s">
        <v>70</v>
      </c>
      <c r="K17" s="691"/>
      <c r="L17" s="653" t="s">
        <v>76</v>
      </c>
      <c r="M17" s="655"/>
      <c r="N17" s="53">
        <v>520000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54327005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36005791</v>
      </c>
      <c r="G19"/>
      <c r="J19" s="609"/>
      <c r="K19" s="612"/>
      <c r="L19" s="653" t="s">
        <v>9</v>
      </c>
      <c r="M19" s="655"/>
      <c r="N19" s="49">
        <v>89135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194639</v>
      </c>
      <c r="G20"/>
      <c r="J20" s="607"/>
      <c r="K20" s="612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2229897</v>
      </c>
      <c r="G21"/>
      <c r="J21" s="607"/>
      <c r="K21" s="612"/>
      <c r="L21" s="604" t="s">
        <v>10</v>
      </c>
      <c r="M21" s="606"/>
      <c r="N21" s="55">
        <v>88620</v>
      </c>
    </row>
    <row r="22" spans="2:16" ht="16.5" customHeight="1">
      <c r="B22" s="607"/>
      <c r="C22" s="612"/>
      <c r="D22" s="653" t="s">
        <v>22</v>
      </c>
      <c r="E22" s="654"/>
      <c r="F22" s="49">
        <v>924215</v>
      </c>
      <c r="G22"/>
      <c r="J22" s="607"/>
      <c r="K22" s="612"/>
      <c r="L22" s="604" t="s">
        <v>65</v>
      </c>
      <c r="M22" s="606"/>
      <c r="N22" s="55">
        <v>20000</v>
      </c>
    </row>
    <row r="23" spans="2:16" ht="16.5" customHeight="1">
      <c r="B23" s="607"/>
      <c r="C23" s="612"/>
      <c r="D23" s="662" t="s">
        <v>45</v>
      </c>
      <c r="E23" s="674"/>
      <c r="F23" s="66">
        <v>18760</v>
      </c>
      <c r="G23"/>
      <c r="J23" s="607"/>
      <c r="K23" s="612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607"/>
      <c r="C24" s="612"/>
      <c r="D24" s="653" t="s">
        <v>25</v>
      </c>
      <c r="E24" s="654"/>
      <c r="F24" s="49">
        <v>3877830</v>
      </c>
      <c r="G24"/>
      <c r="J24" s="607"/>
      <c r="K24" s="612"/>
      <c r="L24" s="23" t="s">
        <v>66</v>
      </c>
      <c r="M24" s="387"/>
      <c r="N24" s="57">
        <f>SUM(N17:N23)</f>
        <v>893602</v>
      </c>
    </row>
    <row r="25" spans="2:16" ht="16.5" customHeight="1">
      <c r="B25" s="607"/>
      <c r="C25" s="612"/>
      <c r="D25" s="653" t="s">
        <v>28</v>
      </c>
      <c r="E25" s="654"/>
      <c r="F25" s="49">
        <v>2004000</v>
      </c>
      <c r="G25"/>
      <c r="J25" s="675" t="s">
        <v>69</v>
      </c>
      <c r="K25" s="676"/>
      <c r="L25" s="604" t="s">
        <v>6</v>
      </c>
      <c r="M25" s="606"/>
      <c r="N25" s="49">
        <v>32660</v>
      </c>
    </row>
    <row r="26" spans="2:16" ht="16.5" customHeight="1">
      <c r="B26" s="607"/>
      <c r="C26" s="612"/>
      <c r="D26" s="604" t="s">
        <v>24</v>
      </c>
      <c r="E26" s="605"/>
      <c r="F26" s="49">
        <v>12256</v>
      </c>
      <c r="G26"/>
      <c r="J26" s="47"/>
      <c r="L26" s="608" t="s">
        <v>8</v>
      </c>
      <c r="M26" s="7"/>
      <c r="N26" s="53">
        <v>30395</v>
      </c>
    </row>
    <row r="27" spans="2:16" ht="16.5" customHeight="1">
      <c r="B27" s="607"/>
      <c r="C27" s="612"/>
      <c r="D27" s="604" t="s">
        <v>29</v>
      </c>
      <c r="E27" s="605"/>
      <c r="F27" s="49">
        <v>60120</v>
      </c>
      <c r="G27"/>
      <c r="J27" s="607"/>
      <c r="K27" s="612"/>
      <c r="L27" s="39" t="s">
        <v>68</v>
      </c>
      <c r="M27" s="7"/>
      <c r="N27" s="53">
        <v>0</v>
      </c>
    </row>
    <row r="28" spans="2:16" ht="16.5" customHeight="1">
      <c r="B28" s="607"/>
      <c r="C28" s="612"/>
      <c r="D28" s="653" t="s">
        <v>31</v>
      </c>
      <c r="E28" s="654"/>
      <c r="F28" s="49">
        <v>511926</v>
      </c>
      <c r="G28"/>
      <c r="J28" s="607"/>
      <c r="K28" s="612"/>
      <c r="L28" s="39" t="s">
        <v>7</v>
      </c>
      <c r="M28" s="7"/>
      <c r="N28" s="53">
        <v>2100</v>
      </c>
    </row>
    <row r="29" spans="2:16" ht="16.5" customHeight="1">
      <c r="B29" s="607"/>
      <c r="C29" s="612"/>
      <c r="D29" s="653" t="s">
        <v>32</v>
      </c>
      <c r="E29" s="654"/>
      <c r="F29" s="49">
        <v>392654</v>
      </c>
      <c r="G29"/>
      <c r="J29" s="607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604" t="s">
        <v>33</v>
      </c>
      <c r="E30" s="606"/>
      <c r="F30" s="55">
        <v>220898</v>
      </c>
      <c r="G30"/>
      <c r="J30" s="607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1330675</v>
      </c>
      <c r="G31"/>
      <c r="J31" s="47"/>
      <c r="K31" s="75"/>
      <c r="L31" s="666" t="s">
        <v>67</v>
      </c>
      <c r="M31" s="667"/>
      <c r="N31" s="58">
        <f>SUM(N25:N30)</f>
        <v>65155</v>
      </c>
    </row>
    <row r="32" spans="2:16" ht="16.5" customHeight="1" thickTop="1" thickBot="1">
      <c r="B32" s="607"/>
      <c r="C32" s="612"/>
      <c r="D32" s="604" t="s">
        <v>35</v>
      </c>
      <c r="E32" s="606"/>
      <c r="F32" s="49">
        <v>985278</v>
      </c>
      <c r="G32" s="10"/>
      <c r="I32" s="303"/>
      <c r="J32" s="59" t="s">
        <v>53</v>
      </c>
      <c r="K32" s="38"/>
      <c r="L32" s="27"/>
      <c r="M32" s="28"/>
      <c r="N32" s="60">
        <f>N24+N31</f>
        <v>958757</v>
      </c>
    </row>
    <row r="33" spans="2:16" ht="16.5" customHeight="1" thickTop="1" thickBot="1">
      <c r="B33" s="47"/>
      <c r="C33" s="10"/>
      <c r="D33" s="604" t="s">
        <v>36</v>
      </c>
      <c r="E33" s="606"/>
      <c r="F33" s="49">
        <v>221901</v>
      </c>
      <c r="G33"/>
      <c r="J33" s="722" t="s">
        <v>50</v>
      </c>
      <c r="K33" s="723"/>
      <c r="L33" s="565"/>
      <c r="M33" s="566"/>
      <c r="N33" s="567">
        <f>N15-N32</f>
        <v>-11004</v>
      </c>
    </row>
    <row r="34" spans="2:16" ht="16.5" customHeight="1">
      <c r="B34" s="607"/>
      <c r="C34" s="612"/>
      <c r="D34" s="604" t="s">
        <v>37</v>
      </c>
      <c r="E34" s="606"/>
      <c r="F34" s="49">
        <v>581802</v>
      </c>
      <c r="G34"/>
      <c r="J34" s="721"/>
      <c r="K34" s="721"/>
      <c r="L34" s="325"/>
      <c r="M34" s="325"/>
      <c r="N34" s="325"/>
    </row>
    <row r="35" spans="2:16" ht="16.5" customHeight="1">
      <c r="B35" s="607"/>
      <c r="C35" s="612"/>
      <c r="D35" s="608" t="s">
        <v>38</v>
      </c>
      <c r="E35" s="7"/>
      <c r="F35" s="53">
        <v>892971</v>
      </c>
      <c r="G35"/>
      <c r="I35" s="611"/>
      <c r="J35" s="720"/>
      <c r="K35" s="720"/>
      <c r="L35" s="326"/>
      <c r="M35" s="326"/>
      <c r="N35" s="326"/>
    </row>
    <row r="36" spans="2:16" ht="16.5" customHeight="1">
      <c r="B36" s="607"/>
      <c r="C36" s="612"/>
      <c r="D36" s="653" t="s">
        <v>39</v>
      </c>
      <c r="E36" s="654"/>
      <c r="F36" s="53">
        <v>565135</v>
      </c>
      <c r="G36" s="11"/>
      <c r="O36" s="711"/>
      <c r="P36" s="711"/>
    </row>
    <row r="37" spans="2:16" ht="16.5" customHeight="1">
      <c r="B37" s="607"/>
      <c r="C37" s="612"/>
      <c r="D37" s="653" t="s">
        <v>40</v>
      </c>
      <c r="E37" s="654"/>
      <c r="F37" s="53">
        <v>453700</v>
      </c>
      <c r="G37"/>
    </row>
    <row r="38" spans="2:16" ht="16.5" customHeight="1">
      <c r="B38" s="607"/>
      <c r="C38" s="612"/>
      <c r="D38" s="653" t="s">
        <v>95</v>
      </c>
      <c r="E38" s="654"/>
      <c r="F38" s="53">
        <v>36823</v>
      </c>
      <c r="G38"/>
      <c r="H38" s="611"/>
      <c r="J38" s="302" t="s">
        <v>144</v>
      </c>
      <c r="K38" s="302"/>
      <c r="L38" s="301"/>
      <c r="M38" s="301"/>
      <c r="N38" s="611"/>
    </row>
    <row r="39" spans="2:16" ht="16.5" customHeight="1">
      <c r="B39" s="607"/>
      <c r="C39" s="612"/>
      <c r="D39" s="608" t="s">
        <v>42</v>
      </c>
      <c r="E39" s="7"/>
      <c r="F39" s="53">
        <v>261621</v>
      </c>
      <c r="G39"/>
    </row>
    <row r="40" spans="2:16" ht="16.5" customHeight="1">
      <c r="B40" s="607"/>
      <c r="C40" s="612"/>
      <c r="D40" s="4" t="s">
        <v>43</v>
      </c>
      <c r="E40" s="4"/>
      <c r="F40" s="49">
        <v>284774</v>
      </c>
      <c r="G40"/>
      <c r="J40" s="300" t="s">
        <v>148</v>
      </c>
      <c r="K40" s="300"/>
      <c r="L40" s="300"/>
      <c r="N40" s="300" t="s">
        <v>150</v>
      </c>
      <c r="O40" s="300"/>
    </row>
    <row r="41" spans="2:16" ht="16.5" customHeight="1">
      <c r="B41" s="607"/>
      <c r="C41" s="612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217760</v>
      </c>
    </row>
    <row r="42" spans="2:16" ht="16.5" customHeight="1">
      <c r="B42" s="607"/>
      <c r="C42" s="612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1156</v>
      </c>
    </row>
    <row r="43" spans="2:16" ht="16.5" customHeight="1">
      <c r="B43" s="607"/>
      <c r="C43" s="612"/>
      <c r="D43" s="662" t="s">
        <v>12</v>
      </c>
      <c r="E43" s="663"/>
      <c r="F43" s="66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74100</v>
      </c>
    </row>
    <row r="44" spans="2:16" ht="16.5" customHeight="1">
      <c r="B44" s="607"/>
      <c r="C44" s="612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  <c r="O44" s="305">
        <v>97671</v>
      </c>
    </row>
    <row r="45" spans="2:16" ht="16.5" customHeight="1">
      <c r="B45" s="607"/>
      <c r="C45" s="612"/>
      <c r="D45" s="653" t="s">
        <v>75</v>
      </c>
      <c r="E45" s="655"/>
      <c r="F45" s="49">
        <v>24770</v>
      </c>
      <c r="G45"/>
      <c r="J45" s="710" t="s">
        <v>147</v>
      </c>
      <c r="K45" s="710"/>
      <c r="L45" s="305">
        <v>390687</v>
      </c>
      <c r="N45" s="300" t="s">
        <v>154</v>
      </c>
      <c r="O45" s="305">
        <v>390687</v>
      </c>
    </row>
    <row r="46" spans="2:16" ht="16.5" customHeight="1">
      <c r="B46" s="607"/>
      <c r="C46" s="612"/>
      <c r="D46" s="653" t="s">
        <v>160</v>
      </c>
      <c r="E46" s="655"/>
      <c r="F46" s="66">
        <v>0</v>
      </c>
      <c r="G46"/>
    </row>
    <row r="47" spans="2:16" ht="16.5" customHeight="1">
      <c r="B47" s="607"/>
      <c r="C47" s="612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607"/>
      <c r="C48" s="612"/>
      <c r="D48" s="653" t="s">
        <v>79</v>
      </c>
      <c r="E48" s="655"/>
      <c r="F48" s="70">
        <v>46408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52676726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564">
        <f>F18-F49</f>
        <v>1650279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18:C18"/>
    <mergeCell ref="L18:M18"/>
    <mergeCell ref="D19:E19"/>
    <mergeCell ref="L19:M19"/>
    <mergeCell ref="B20:C20"/>
    <mergeCell ref="D20:E20"/>
    <mergeCell ref="L20:M20"/>
    <mergeCell ref="D15:E15"/>
    <mergeCell ref="J15:K15"/>
    <mergeCell ref="L16:M16"/>
    <mergeCell ref="J17:K17"/>
    <mergeCell ref="L17:M17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J35:K35"/>
    <mergeCell ref="D36:E36"/>
    <mergeCell ref="D37:E37"/>
    <mergeCell ref="D28:E28"/>
    <mergeCell ref="D29:E29"/>
    <mergeCell ref="B31:C31"/>
    <mergeCell ref="D31:E31"/>
    <mergeCell ref="L31:M31"/>
    <mergeCell ref="J33:K33"/>
    <mergeCell ref="J34:K34"/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opLeftCell="A28" zoomScale="80" zoomScaleNormal="80" workbookViewId="0">
      <selection activeCell="H12" sqref="H12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194</v>
      </c>
      <c r="C1" s="35"/>
      <c r="D1" s="35"/>
      <c r="E1" s="35"/>
      <c r="F1" s="35"/>
      <c r="G1" s="36"/>
      <c r="H1" s="36"/>
      <c r="J1" s="35" t="s">
        <v>196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614"/>
      <c r="J2" s="1"/>
      <c r="K2" s="1"/>
      <c r="L2" s="1"/>
      <c r="M2" s="1"/>
      <c r="N2" s="1"/>
      <c r="O2" s="614"/>
    </row>
    <row r="3" spans="2:16" ht="15.75" customHeight="1">
      <c r="B3" s="724" t="s">
        <v>223</v>
      </c>
      <c r="C3" s="724"/>
      <c r="D3" s="724"/>
      <c r="E3" s="724"/>
      <c r="F3" s="724"/>
      <c r="G3" s="34"/>
      <c r="H3" s="34"/>
      <c r="J3" s="694" t="s">
        <v>224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616" t="s">
        <v>14</v>
      </c>
      <c r="E7" s="617"/>
      <c r="F7" s="46">
        <v>49221759</v>
      </c>
      <c r="G7"/>
      <c r="J7" s="672" t="s">
        <v>71</v>
      </c>
      <c r="K7" s="673"/>
      <c r="L7" s="616"/>
      <c r="M7" s="617"/>
      <c r="N7" s="46"/>
    </row>
    <row r="8" spans="2:16" ht="16.5" customHeight="1">
      <c r="B8" s="47"/>
      <c r="C8" s="5"/>
      <c r="D8" s="616" t="s">
        <v>13</v>
      </c>
      <c r="E8" s="618"/>
      <c r="F8" s="46">
        <v>1693400</v>
      </c>
      <c r="G8"/>
      <c r="J8" s="72"/>
      <c r="K8" s="73"/>
      <c r="L8" s="616" t="s">
        <v>59</v>
      </c>
      <c r="M8" s="617"/>
      <c r="N8" s="46">
        <v>228000</v>
      </c>
    </row>
    <row r="9" spans="2:16" ht="16.5" customHeight="1">
      <c r="B9" s="64"/>
      <c r="C9" s="17"/>
      <c r="D9" s="4" t="s">
        <v>15</v>
      </c>
      <c r="E9" s="618"/>
      <c r="F9" s="53">
        <v>831600</v>
      </c>
      <c r="G9"/>
      <c r="J9" s="701"/>
      <c r="K9" s="702"/>
      <c r="L9" s="32" t="s">
        <v>63</v>
      </c>
      <c r="M9" s="33"/>
      <c r="N9" s="48">
        <f>SUM(N8)</f>
        <v>228000</v>
      </c>
    </row>
    <row r="10" spans="2:16" ht="16.5" customHeight="1">
      <c r="B10" s="692"/>
      <c r="C10" s="693"/>
      <c r="D10" s="20" t="s">
        <v>16</v>
      </c>
      <c r="E10" s="8"/>
      <c r="F10" s="53">
        <v>734741</v>
      </c>
      <c r="G10"/>
      <c r="J10" s="682"/>
      <c r="K10" s="683"/>
      <c r="L10" s="616" t="s">
        <v>60</v>
      </c>
      <c r="M10" s="617"/>
      <c r="N10" s="49">
        <v>219729</v>
      </c>
    </row>
    <row r="11" spans="2:16" ht="16.5" customHeight="1">
      <c r="B11" s="50"/>
      <c r="C11" s="6"/>
      <c r="D11" s="679" t="s">
        <v>80</v>
      </c>
      <c r="E11" s="654"/>
      <c r="F11" s="49">
        <v>55661</v>
      </c>
      <c r="G11"/>
      <c r="J11" s="50"/>
      <c r="K11" s="6"/>
      <c r="L11" s="653" t="s">
        <v>77</v>
      </c>
      <c r="M11" s="654"/>
      <c r="N11" s="49">
        <v>500000</v>
      </c>
    </row>
    <row r="12" spans="2:16" ht="16.5" customHeight="1">
      <c r="B12" s="65"/>
      <c r="C12" s="21"/>
      <c r="D12" s="714" t="s">
        <v>143</v>
      </c>
      <c r="E12" s="715"/>
      <c r="F12" s="49">
        <v>921846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74"/>
      <c r="D13" s="24" t="s">
        <v>57</v>
      </c>
      <c r="E13" s="25"/>
      <c r="F13" s="54">
        <f>SUM(F7:F12)</f>
        <v>53459007</v>
      </c>
      <c r="G13"/>
      <c r="H13" s="16"/>
      <c r="J13" s="47"/>
      <c r="K13" s="37"/>
      <c r="L13" s="653" t="s">
        <v>61</v>
      </c>
      <c r="M13" s="654"/>
      <c r="N13" s="49">
        <v>24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104</v>
      </c>
      <c r="G14"/>
      <c r="I14" s="31"/>
      <c r="J14" s="50"/>
      <c r="K14" s="6"/>
      <c r="L14" s="684" t="s">
        <v>62</v>
      </c>
      <c r="M14" s="685"/>
      <c r="N14" s="51">
        <f>SUM(N10:N13)</f>
        <v>719753</v>
      </c>
    </row>
    <row r="15" spans="2:16" ht="16.5" customHeight="1" thickBot="1">
      <c r="B15" s="50"/>
      <c r="C15" s="14"/>
      <c r="D15" s="680" t="s">
        <v>93</v>
      </c>
      <c r="E15" s="681"/>
      <c r="F15" s="66">
        <v>867893</v>
      </c>
      <c r="G15"/>
      <c r="J15" s="686" t="s">
        <v>4</v>
      </c>
      <c r="K15" s="687"/>
      <c r="L15" s="40"/>
      <c r="M15" s="41"/>
      <c r="N15" s="52">
        <f>N9+N14</f>
        <v>947753</v>
      </c>
    </row>
    <row r="16" spans="2:16" ht="16.5" customHeight="1">
      <c r="B16" s="50"/>
      <c r="C16" s="14"/>
      <c r="D16" s="2" t="s">
        <v>165</v>
      </c>
      <c r="E16" s="76"/>
      <c r="F16" s="464"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SUM(F14:F16)</f>
        <v>867997</v>
      </c>
      <c r="G17"/>
      <c r="J17" s="690" t="s">
        <v>70</v>
      </c>
      <c r="K17" s="691"/>
      <c r="L17" s="653" t="s">
        <v>76</v>
      </c>
      <c r="M17" s="655"/>
      <c r="N17" s="53">
        <v>520000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54327004</v>
      </c>
      <c r="G18"/>
      <c r="J18" s="47"/>
      <c r="L18" s="653" t="s">
        <v>5</v>
      </c>
      <c r="M18" s="655"/>
      <c r="N18" s="49">
        <v>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36005791</v>
      </c>
      <c r="G19"/>
      <c r="J19" s="613"/>
      <c r="K19" s="621"/>
      <c r="L19" s="653" t="s">
        <v>9</v>
      </c>
      <c r="M19" s="655"/>
      <c r="N19" s="49">
        <v>89135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194639</v>
      </c>
      <c r="G20"/>
      <c r="J20" s="620"/>
      <c r="K20" s="621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2229897</v>
      </c>
      <c r="G21"/>
      <c r="J21" s="620"/>
      <c r="K21" s="621"/>
      <c r="L21" s="616" t="s">
        <v>10</v>
      </c>
      <c r="M21" s="617"/>
      <c r="N21" s="55">
        <v>88620</v>
      </c>
    </row>
    <row r="22" spans="2:16" ht="16.5" customHeight="1">
      <c r="B22" s="620"/>
      <c r="C22" s="621"/>
      <c r="D22" s="653" t="s">
        <v>22</v>
      </c>
      <c r="E22" s="654"/>
      <c r="F22" s="49">
        <v>924215</v>
      </c>
      <c r="G22"/>
      <c r="J22" s="620"/>
      <c r="K22" s="621"/>
      <c r="L22" s="616" t="s">
        <v>65</v>
      </c>
      <c r="M22" s="617"/>
      <c r="N22" s="55">
        <v>20000</v>
      </c>
    </row>
    <row r="23" spans="2:16" ht="16.5" customHeight="1">
      <c r="B23" s="620"/>
      <c r="C23" s="621"/>
      <c r="D23" s="662" t="s">
        <v>45</v>
      </c>
      <c r="E23" s="674"/>
      <c r="F23" s="66">
        <v>18760</v>
      </c>
      <c r="G23"/>
      <c r="J23" s="620"/>
      <c r="K23" s="621"/>
      <c r="L23" s="653" t="s">
        <v>78</v>
      </c>
      <c r="M23" s="655"/>
      <c r="N23" s="56">
        <v>75847</v>
      </c>
      <c r="O23" t="s">
        <v>200</v>
      </c>
    </row>
    <row r="24" spans="2:16" ht="16.5" customHeight="1">
      <c r="B24" s="620"/>
      <c r="C24" s="621"/>
      <c r="D24" s="653" t="s">
        <v>25</v>
      </c>
      <c r="E24" s="654"/>
      <c r="F24" s="49">
        <v>3877830</v>
      </c>
      <c r="G24"/>
      <c r="J24" s="620"/>
      <c r="K24" s="621"/>
      <c r="L24" s="23" t="s">
        <v>66</v>
      </c>
      <c r="M24" s="387"/>
      <c r="N24" s="57">
        <f>SUM(N17:N23)</f>
        <v>893602</v>
      </c>
    </row>
    <row r="25" spans="2:16" ht="16.5" customHeight="1">
      <c r="B25" s="620"/>
      <c r="C25" s="621"/>
      <c r="D25" s="653" t="s">
        <v>28</v>
      </c>
      <c r="E25" s="654"/>
      <c r="F25" s="49">
        <v>2004000</v>
      </c>
      <c r="G25"/>
      <c r="J25" s="675" t="s">
        <v>69</v>
      </c>
      <c r="K25" s="676"/>
      <c r="L25" s="616" t="s">
        <v>6</v>
      </c>
      <c r="M25" s="617"/>
      <c r="N25" s="49">
        <v>32660</v>
      </c>
    </row>
    <row r="26" spans="2:16" ht="16.5" customHeight="1">
      <c r="B26" s="620"/>
      <c r="C26" s="621"/>
      <c r="D26" s="616" t="s">
        <v>24</v>
      </c>
      <c r="E26" s="618"/>
      <c r="F26" s="49">
        <v>12256</v>
      </c>
      <c r="G26"/>
      <c r="J26" s="47"/>
      <c r="L26" s="619" t="s">
        <v>8</v>
      </c>
      <c r="M26" s="7"/>
      <c r="N26" s="53">
        <v>30395</v>
      </c>
    </row>
    <row r="27" spans="2:16" ht="16.5" customHeight="1">
      <c r="B27" s="620"/>
      <c r="C27" s="621"/>
      <c r="D27" s="616" t="s">
        <v>29</v>
      </c>
      <c r="E27" s="618"/>
      <c r="F27" s="49">
        <v>60120</v>
      </c>
      <c r="G27"/>
      <c r="J27" s="620"/>
      <c r="K27" s="621"/>
      <c r="L27" s="39" t="s">
        <v>68</v>
      </c>
      <c r="M27" s="7"/>
      <c r="N27" s="53">
        <v>0</v>
      </c>
    </row>
    <row r="28" spans="2:16" ht="16.5" customHeight="1">
      <c r="B28" s="620"/>
      <c r="C28" s="621"/>
      <c r="D28" s="653" t="s">
        <v>31</v>
      </c>
      <c r="E28" s="654"/>
      <c r="F28" s="49">
        <v>511926</v>
      </c>
      <c r="G28"/>
      <c r="J28" s="620"/>
      <c r="K28" s="621"/>
      <c r="L28" s="39" t="s">
        <v>7</v>
      </c>
      <c r="M28" s="7"/>
      <c r="N28" s="53">
        <v>2100</v>
      </c>
    </row>
    <row r="29" spans="2:16" ht="16.5" customHeight="1">
      <c r="B29" s="620"/>
      <c r="C29" s="621"/>
      <c r="D29" s="653" t="s">
        <v>32</v>
      </c>
      <c r="E29" s="654"/>
      <c r="F29" s="49">
        <v>395385</v>
      </c>
      <c r="G29"/>
      <c r="J29" s="620"/>
      <c r="K29" s="78"/>
      <c r="L29" s="653" t="s">
        <v>166</v>
      </c>
      <c r="M29" s="655"/>
      <c r="N29" s="53">
        <v>0</v>
      </c>
    </row>
    <row r="30" spans="2:16" ht="16.5" customHeight="1">
      <c r="B30" s="668"/>
      <c r="C30" s="669"/>
      <c r="D30" s="616" t="s">
        <v>33</v>
      </c>
      <c r="E30" s="617"/>
      <c r="F30" s="55">
        <v>218167</v>
      </c>
      <c r="G30"/>
      <c r="J30" s="620"/>
      <c r="K30" s="78"/>
      <c r="L30" s="653" t="s">
        <v>81</v>
      </c>
      <c r="M30" s="655"/>
      <c r="N30" s="53">
        <v>0</v>
      </c>
    </row>
    <row r="31" spans="2:16" ht="16.5" customHeight="1" thickBot="1">
      <c r="B31" s="692"/>
      <c r="C31" s="703"/>
      <c r="D31" s="653" t="s">
        <v>34</v>
      </c>
      <c r="E31" s="654"/>
      <c r="F31" s="56">
        <v>1330675</v>
      </c>
      <c r="G31"/>
      <c r="J31" s="47"/>
      <c r="K31" s="75"/>
      <c r="L31" s="666" t="s">
        <v>67</v>
      </c>
      <c r="M31" s="667"/>
      <c r="N31" s="58">
        <f>SUM(N25:N30)</f>
        <v>65155</v>
      </c>
    </row>
    <row r="32" spans="2:16" ht="16.5" customHeight="1" thickTop="1" thickBot="1">
      <c r="B32" s="620"/>
      <c r="C32" s="621"/>
      <c r="D32" s="616" t="s">
        <v>35</v>
      </c>
      <c r="E32" s="617"/>
      <c r="F32" s="49">
        <v>985278</v>
      </c>
      <c r="G32" s="10"/>
      <c r="I32" s="303"/>
      <c r="J32" s="59" t="s">
        <v>53</v>
      </c>
      <c r="K32" s="38"/>
      <c r="L32" s="27"/>
      <c r="M32" s="28"/>
      <c r="N32" s="60">
        <f>N24+N31</f>
        <v>958757</v>
      </c>
    </row>
    <row r="33" spans="2:16" ht="16.5" customHeight="1" thickTop="1" thickBot="1">
      <c r="B33" s="47"/>
      <c r="C33" s="10"/>
      <c r="D33" s="616" t="s">
        <v>36</v>
      </c>
      <c r="E33" s="617"/>
      <c r="F33" s="49">
        <v>221901</v>
      </c>
      <c r="G33"/>
      <c r="J33" s="722" t="s">
        <v>50</v>
      </c>
      <c r="K33" s="723"/>
      <c r="L33" s="565"/>
      <c r="M33" s="566"/>
      <c r="N33" s="567">
        <f>N15-N32</f>
        <v>-11004</v>
      </c>
    </row>
    <row r="34" spans="2:16" ht="16.5" customHeight="1">
      <c r="B34" s="620"/>
      <c r="C34" s="621"/>
      <c r="D34" s="616" t="s">
        <v>37</v>
      </c>
      <c r="E34" s="617"/>
      <c r="F34" s="49">
        <v>581802</v>
      </c>
      <c r="G34"/>
      <c r="J34" s="721"/>
      <c r="K34" s="721"/>
      <c r="L34" s="325"/>
      <c r="M34" s="325"/>
      <c r="N34" s="325"/>
    </row>
    <row r="35" spans="2:16" ht="16.5" customHeight="1">
      <c r="B35" s="620"/>
      <c r="C35" s="621"/>
      <c r="D35" s="619" t="s">
        <v>38</v>
      </c>
      <c r="E35" s="7"/>
      <c r="F35" s="53">
        <v>892971</v>
      </c>
      <c r="G35"/>
      <c r="I35" s="615"/>
      <c r="J35" s="720"/>
      <c r="K35" s="720"/>
      <c r="L35" s="326"/>
      <c r="M35" s="326"/>
      <c r="N35" s="326"/>
    </row>
    <row r="36" spans="2:16" ht="16.5" customHeight="1">
      <c r="B36" s="620"/>
      <c r="C36" s="621"/>
      <c r="D36" s="653" t="s">
        <v>39</v>
      </c>
      <c r="E36" s="654"/>
      <c r="F36" s="53">
        <v>565135</v>
      </c>
      <c r="G36" s="11"/>
      <c r="O36" s="711"/>
      <c r="P36" s="711"/>
    </row>
    <row r="37" spans="2:16" ht="16.5" customHeight="1">
      <c r="B37" s="620"/>
      <c r="C37" s="621"/>
      <c r="D37" s="653" t="s">
        <v>40</v>
      </c>
      <c r="E37" s="654"/>
      <c r="F37" s="53">
        <v>453700</v>
      </c>
      <c r="G37"/>
    </row>
    <row r="38" spans="2:16" ht="16.5" customHeight="1">
      <c r="B38" s="620"/>
      <c r="C38" s="621"/>
      <c r="D38" s="653" t="s">
        <v>95</v>
      </c>
      <c r="E38" s="654"/>
      <c r="F38" s="53">
        <v>36823</v>
      </c>
      <c r="G38"/>
      <c r="H38" s="615"/>
      <c r="J38" s="302" t="s">
        <v>144</v>
      </c>
      <c r="K38" s="302"/>
      <c r="L38" s="301"/>
      <c r="M38" s="301"/>
      <c r="N38" s="615"/>
    </row>
    <row r="39" spans="2:16" ht="16.5" customHeight="1">
      <c r="B39" s="620"/>
      <c r="C39" s="621"/>
      <c r="D39" s="619" t="s">
        <v>42</v>
      </c>
      <c r="E39" s="7"/>
      <c r="F39" s="53">
        <v>261621</v>
      </c>
      <c r="G39"/>
    </row>
    <row r="40" spans="2:16" ht="16.5" customHeight="1">
      <c r="B40" s="620"/>
      <c r="C40" s="621"/>
      <c r="D40" s="4" t="s">
        <v>43</v>
      </c>
      <c r="E40" s="4"/>
      <c r="F40" s="49">
        <v>284774</v>
      </c>
      <c r="G40"/>
      <c r="J40" s="300" t="s">
        <v>148</v>
      </c>
      <c r="K40" s="300"/>
      <c r="L40" s="300"/>
      <c r="N40" s="300" t="s">
        <v>150</v>
      </c>
      <c r="O40" s="300"/>
    </row>
    <row r="41" spans="2:16" ht="16.5" customHeight="1">
      <c r="B41" s="620"/>
      <c r="C41" s="621"/>
      <c r="D41" s="653" t="s">
        <v>124</v>
      </c>
      <c r="E41" s="654"/>
      <c r="F41" s="49">
        <v>7000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217760</v>
      </c>
    </row>
    <row r="42" spans="2:16" ht="16.5" customHeight="1">
      <c r="B42" s="620"/>
      <c r="C42" s="621"/>
      <c r="D42" s="664" t="s">
        <v>11</v>
      </c>
      <c r="E42" s="665"/>
      <c r="F42" s="66">
        <v>20882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1156</v>
      </c>
    </row>
    <row r="43" spans="2:16" ht="16.5" customHeight="1">
      <c r="B43" s="620"/>
      <c r="C43" s="621"/>
      <c r="D43" s="662" t="s">
        <v>12</v>
      </c>
      <c r="E43" s="663"/>
      <c r="F43" s="66">
        <v>152713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74100</v>
      </c>
    </row>
    <row r="44" spans="2:16" ht="16.5" customHeight="1">
      <c r="B44" s="620"/>
      <c r="C44" s="621"/>
      <c r="D44" s="653" t="s">
        <v>203</v>
      </c>
      <c r="E44" s="654"/>
      <c r="F44" s="49">
        <v>10000</v>
      </c>
      <c r="G44"/>
      <c r="J44" s="709" t="s">
        <v>146</v>
      </c>
      <c r="K44" s="709"/>
      <c r="L44" s="305">
        <v>239536</v>
      </c>
      <c r="N44" s="300" t="s">
        <v>153</v>
      </c>
      <c r="O44" s="305">
        <v>97671</v>
      </c>
    </row>
    <row r="45" spans="2:16" ht="16.5" customHeight="1">
      <c r="B45" s="620"/>
      <c r="C45" s="621"/>
      <c r="D45" s="653" t="s">
        <v>75</v>
      </c>
      <c r="E45" s="655"/>
      <c r="F45" s="49">
        <v>24770</v>
      </c>
      <c r="G45"/>
      <c r="J45" s="710" t="s">
        <v>147</v>
      </c>
      <c r="K45" s="710"/>
      <c r="L45" s="305">
        <v>390687</v>
      </c>
      <c r="N45" s="300" t="s">
        <v>154</v>
      </c>
      <c r="O45" s="305">
        <v>390687</v>
      </c>
    </row>
    <row r="46" spans="2:16" ht="16.5" customHeight="1">
      <c r="B46" s="620"/>
      <c r="C46" s="621"/>
      <c r="D46" s="653" t="s">
        <v>160</v>
      </c>
      <c r="E46" s="655"/>
      <c r="F46" s="66">
        <v>1688124</v>
      </c>
      <c r="G46"/>
    </row>
    <row r="47" spans="2:16" ht="16.5" customHeight="1">
      <c r="B47" s="620"/>
      <c r="C47" s="621"/>
      <c r="D47" s="653" t="s">
        <v>171</v>
      </c>
      <c r="E47" s="655"/>
      <c r="F47" s="66">
        <v>500000</v>
      </c>
      <c r="G47"/>
      <c r="J47" t="s">
        <v>159</v>
      </c>
    </row>
    <row r="48" spans="2:16" ht="16.5" customHeight="1" thickBot="1">
      <c r="B48" s="620"/>
      <c r="C48" s="621"/>
      <c r="D48" s="653" t="s">
        <v>79</v>
      </c>
      <c r="E48" s="655"/>
      <c r="F48" s="70">
        <v>46408</v>
      </c>
      <c r="G48"/>
    </row>
    <row r="49" spans="2:7" ht="16.5" customHeight="1" thickTop="1" thickBot="1">
      <c r="B49" s="189" t="s">
        <v>53</v>
      </c>
      <c r="C49" s="190"/>
      <c r="D49" s="27"/>
      <c r="E49" s="28"/>
      <c r="F49" s="60">
        <f>SUM(F19:F48)</f>
        <v>54517563</v>
      </c>
      <c r="G49"/>
    </row>
    <row r="50" spans="2:7" ht="16.5" customHeight="1" thickTop="1" thickBot="1">
      <c r="B50" s="660" t="s">
        <v>50</v>
      </c>
      <c r="C50" s="661"/>
      <c r="D50" s="18"/>
      <c r="E50" s="19"/>
      <c r="F50" s="564">
        <f>F18-F49</f>
        <v>-190559</v>
      </c>
      <c r="G50"/>
    </row>
    <row r="51" spans="2:7" ht="16.5" customHeight="1" thickTop="1">
      <c r="G51"/>
    </row>
    <row r="52" spans="2:7" ht="16.5" customHeight="1"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D70" s="14"/>
      <c r="E70" s="14"/>
      <c r="F70" s="15"/>
      <c r="G70" s="15"/>
    </row>
    <row r="71" spans="2:7" ht="14.25" customHeight="1">
      <c r="B71" s="14"/>
      <c r="C71" s="14"/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0:C30"/>
    <mergeCell ref="L30:M30"/>
    <mergeCell ref="O36:P36"/>
    <mergeCell ref="B50:C50"/>
    <mergeCell ref="D38:E38"/>
    <mergeCell ref="D41:E41"/>
    <mergeCell ref="D42:E42"/>
    <mergeCell ref="J42:K42"/>
    <mergeCell ref="D43:E43"/>
    <mergeCell ref="D44:E44"/>
    <mergeCell ref="J44:K44"/>
    <mergeCell ref="D45:E45"/>
    <mergeCell ref="J45:K45"/>
    <mergeCell ref="D46:E46"/>
    <mergeCell ref="D47:E47"/>
    <mergeCell ref="D48:E48"/>
    <mergeCell ref="B31:C31"/>
    <mergeCell ref="D31:E31"/>
    <mergeCell ref="L31:M31"/>
    <mergeCell ref="J33:K33"/>
    <mergeCell ref="J34:K34"/>
    <mergeCell ref="J35:K35"/>
    <mergeCell ref="D36:E36"/>
    <mergeCell ref="D37:E37"/>
    <mergeCell ref="D28:E28"/>
    <mergeCell ref="D29:E29"/>
    <mergeCell ref="L29:M29"/>
    <mergeCell ref="B21:C21"/>
    <mergeCell ref="D21:E21"/>
    <mergeCell ref="D22:E22"/>
    <mergeCell ref="D23:E23"/>
    <mergeCell ref="L23:M23"/>
    <mergeCell ref="D24:E24"/>
    <mergeCell ref="D25:E25"/>
    <mergeCell ref="J25:K25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zoomScaleNormal="100" workbookViewId="0">
      <selection activeCell="B3" sqref="B3:F3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225</v>
      </c>
      <c r="C1" s="35"/>
      <c r="D1" s="35"/>
      <c r="E1" s="35"/>
      <c r="F1" s="35"/>
      <c r="G1" s="36"/>
      <c r="H1" s="36"/>
      <c r="J1" s="35" t="s">
        <v>226</v>
      </c>
      <c r="K1" s="35"/>
      <c r="L1" s="35"/>
      <c r="M1" s="35"/>
      <c r="N1" s="35"/>
      <c r="O1" s="36"/>
      <c r="P1" s="36"/>
    </row>
    <row r="2" spans="2:16" ht="8.25" hidden="1" customHeight="1">
      <c r="B2" s="631"/>
      <c r="C2" s="631"/>
      <c r="D2" s="631"/>
      <c r="E2" s="631"/>
      <c r="F2" s="631"/>
      <c r="G2" s="628"/>
      <c r="J2" s="631"/>
      <c r="K2" s="631"/>
      <c r="L2" s="631"/>
      <c r="M2" s="631"/>
      <c r="N2" s="631"/>
      <c r="O2" s="628"/>
    </row>
    <row r="3" spans="2:16" ht="15.75" customHeight="1">
      <c r="B3" s="724" t="s">
        <v>232</v>
      </c>
      <c r="C3" s="724"/>
      <c r="D3" s="724"/>
      <c r="E3" s="724"/>
      <c r="F3" s="724"/>
      <c r="G3" s="34"/>
      <c r="H3" s="34"/>
      <c r="J3" s="694" t="s">
        <v>231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632" t="s">
        <v>14</v>
      </c>
      <c r="E7" s="633"/>
      <c r="F7" s="46">
        <v>4158985</v>
      </c>
      <c r="G7"/>
      <c r="J7" s="672" t="s">
        <v>71</v>
      </c>
      <c r="K7" s="673"/>
      <c r="L7" s="622"/>
      <c r="M7" s="624"/>
      <c r="N7" s="46"/>
    </row>
    <row r="8" spans="2:16" ht="16.5" customHeight="1">
      <c r="B8" s="47"/>
      <c r="C8" s="5"/>
      <c r="D8" s="634" t="s">
        <v>227</v>
      </c>
      <c r="E8" s="633"/>
      <c r="F8" s="53">
        <v>186160</v>
      </c>
      <c r="G8"/>
      <c r="J8" s="72"/>
      <c r="K8" s="73"/>
      <c r="L8" s="622" t="s">
        <v>59</v>
      </c>
      <c r="M8" s="624"/>
      <c r="N8" s="46">
        <v>2000</v>
      </c>
    </row>
    <row r="9" spans="2:16" ht="16.5" customHeight="1">
      <c r="B9" s="64"/>
      <c r="C9" s="17"/>
      <c r="D9" s="634" t="s">
        <v>228</v>
      </c>
      <c r="E9" s="633"/>
      <c r="F9" s="53">
        <v>64675</v>
      </c>
      <c r="G9"/>
      <c r="J9" s="701"/>
      <c r="K9" s="702"/>
      <c r="L9" s="32" t="s">
        <v>63</v>
      </c>
      <c r="M9" s="33"/>
      <c r="N9" s="48">
        <f>SUM(N8)</f>
        <v>2000</v>
      </c>
    </row>
    <row r="10" spans="2:16" ht="16.5" customHeight="1">
      <c r="B10" s="692"/>
      <c r="C10" s="693"/>
      <c r="D10" s="725" t="s">
        <v>229</v>
      </c>
      <c r="E10" s="726"/>
      <c r="F10" s="49">
        <v>38120</v>
      </c>
      <c r="G10"/>
      <c r="J10" s="682"/>
      <c r="K10" s="683"/>
      <c r="L10" s="622" t="s">
        <v>60</v>
      </c>
      <c r="M10" s="624"/>
      <c r="N10" s="49">
        <v>10000</v>
      </c>
    </row>
    <row r="11" spans="2:16" ht="16.5" customHeight="1">
      <c r="B11" s="50"/>
      <c r="C11" s="6"/>
      <c r="D11" s="714" t="s">
        <v>230</v>
      </c>
      <c r="E11" s="715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74"/>
      <c r="C12" s="76"/>
      <c r="D12" s="24" t="s">
        <v>57</v>
      </c>
      <c r="E12" s="25"/>
      <c r="F12" s="54">
        <f>SUM(F7:F11)</f>
        <v>4447940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682" t="s">
        <v>54</v>
      </c>
      <c r="C13" s="683"/>
      <c r="D13" s="22" t="s">
        <v>51</v>
      </c>
      <c r="E13" s="17"/>
      <c r="F13" s="49">
        <v>0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50"/>
      <c r="C14" s="14"/>
      <c r="D14" s="680" t="s">
        <v>93</v>
      </c>
      <c r="E14" s="681"/>
      <c r="F14" s="66">
        <v>0</v>
      </c>
      <c r="G14"/>
      <c r="I14" s="31"/>
      <c r="J14" s="50"/>
      <c r="K14" s="6"/>
      <c r="L14" s="684" t="s">
        <v>62</v>
      </c>
      <c r="M14" s="685"/>
      <c r="N14" s="51">
        <f>SUM(N10:N13)</f>
        <v>10000</v>
      </c>
    </row>
    <row r="15" spans="2:16" ht="16.5" customHeight="1" thickBot="1">
      <c r="B15" s="50"/>
      <c r="C15" s="14"/>
      <c r="D15" s="2" t="s">
        <v>165</v>
      </c>
      <c r="E15" s="76"/>
      <c r="F15" s="464">
        <v>0</v>
      </c>
      <c r="G15"/>
      <c r="J15" s="686" t="s">
        <v>4</v>
      </c>
      <c r="K15" s="687"/>
      <c r="L15" s="40"/>
      <c r="M15" s="41"/>
      <c r="N15" s="52">
        <f>N9+N14</f>
        <v>12000</v>
      </c>
    </row>
    <row r="16" spans="2:16" ht="16.5" customHeight="1">
      <c r="B16" s="47"/>
      <c r="C16" s="10"/>
      <c r="D16" s="32" t="s">
        <v>58</v>
      </c>
      <c r="E16" s="33"/>
      <c r="F16" s="48">
        <f>SUM(F13:F15)</f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 thickBot="1">
      <c r="B17" s="677" t="s">
        <v>17</v>
      </c>
      <c r="C17" s="678"/>
      <c r="D17" s="29"/>
      <c r="E17" s="30"/>
      <c r="F17" s="67">
        <f>F12+F16</f>
        <v>4447940</v>
      </c>
      <c r="G17"/>
      <c r="J17" s="690" t="s">
        <v>70</v>
      </c>
      <c r="K17" s="691"/>
      <c r="L17" s="653" t="s">
        <v>76</v>
      </c>
      <c r="M17" s="655"/>
      <c r="N17" s="53">
        <v>40000</v>
      </c>
    </row>
    <row r="18" spans="2:16" ht="16.5" customHeight="1" thickTop="1">
      <c r="B18" s="68" t="s">
        <v>18</v>
      </c>
      <c r="C18" s="9"/>
      <c r="D18" s="653" t="s">
        <v>20</v>
      </c>
      <c r="E18" s="654"/>
      <c r="F18" s="49">
        <v>2907457</v>
      </c>
      <c r="G18"/>
      <c r="J18" s="47"/>
      <c r="L18" s="653" t="s">
        <v>5</v>
      </c>
      <c r="M18" s="655"/>
      <c r="N18" s="49">
        <v>0</v>
      </c>
    </row>
    <row r="19" spans="2:16" ht="16.5" customHeight="1">
      <c r="B19" s="672" t="s">
        <v>86</v>
      </c>
      <c r="C19" s="673"/>
      <c r="D19" s="704" t="s">
        <v>90</v>
      </c>
      <c r="E19" s="705"/>
      <c r="F19" s="49">
        <v>-3704</v>
      </c>
      <c r="G19"/>
      <c r="J19" s="627"/>
      <c r="K19" s="630"/>
      <c r="L19" s="653" t="s">
        <v>9</v>
      </c>
      <c r="M19" s="655"/>
      <c r="N19" s="49">
        <v>0</v>
      </c>
    </row>
    <row r="20" spans="2:16" ht="16.5" customHeight="1">
      <c r="B20" s="668" t="s">
        <v>87</v>
      </c>
      <c r="C20" s="706"/>
      <c r="D20" s="704" t="s">
        <v>91</v>
      </c>
      <c r="E20" s="705"/>
      <c r="F20" s="49">
        <v>175190</v>
      </c>
      <c r="G20"/>
      <c r="J20" s="625"/>
      <c r="K20" s="630"/>
      <c r="L20" s="653" t="s">
        <v>64</v>
      </c>
      <c r="M20" s="655"/>
      <c r="N20" s="49">
        <v>0</v>
      </c>
      <c r="P20" s="36"/>
    </row>
    <row r="21" spans="2:16" ht="16.5" customHeight="1">
      <c r="B21" s="625"/>
      <c r="C21" s="630"/>
      <c r="D21" s="653" t="s">
        <v>22</v>
      </c>
      <c r="E21" s="654"/>
      <c r="F21" s="49">
        <v>65000</v>
      </c>
      <c r="G21"/>
      <c r="J21" s="625"/>
      <c r="K21" s="630"/>
      <c r="L21" s="622" t="s">
        <v>10</v>
      </c>
      <c r="M21" s="624"/>
      <c r="N21" s="55">
        <v>8690</v>
      </c>
    </row>
    <row r="22" spans="2:16" ht="16.5" customHeight="1">
      <c r="B22" s="625"/>
      <c r="C22" s="630"/>
      <c r="D22" s="662" t="s">
        <v>45</v>
      </c>
      <c r="E22" s="674"/>
      <c r="F22" s="66">
        <v>430</v>
      </c>
      <c r="G22"/>
      <c r="J22" s="625"/>
      <c r="K22" s="630"/>
      <c r="L22" s="622" t="s">
        <v>65</v>
      </c>
      <c r="M22" s="624"/>
      <c r="N22" s="55">
        <v>15000</v>
      </c>
    </row>
    <row r="23" spans="2:16" ht="16.5" customHeight="1">
      <c r="B23" s="625"/>
      <c r="C23" s="630"/>
      <c r="D23" s="653" t="s">
        <v>25</v>
      </c>
      <c r="E23" s="654"/>
      <c r="F23" s="49">
        <v>343460</v>
      </c>
      <c r="G23"/>
      <c r="J23" s="625"/>
      <c r="K23" s="630"/>
      <c r="L23" s="653" t="s">
        <v>78</v>
      </c>
      <c r="M23" s="655"/>
      <c r="N23" s="56">
        <v>0</v>
      </c>
    </row>
    <row r="24" spans="2:16" ht="16.5" customHeight="1">
      <c r="B24" s="625"/>
      <c r="C24" s="630"/>
      <c r="D24" s="653" t="s">
        <v>28</v>
      </c>
      <c r="E24" s="654"/>
      <c r="F24" s="49">
        <v>167000</v>
      </c>
      <c r="G24"/>
      <c r="J24" s="625"/>
      <c r="K24" s="630"/>
      <c r="L24" s="23" t="s">
        <v>66</v>
      </c>
      <c r="M24" s="387"/>
      <c r="N24" s="57">
        <f>SUM(N17:N23)</f>
        <v>63690</v>
      </c>
    </row>
    <row r="25" spans="2:16" ht="16.5" customHeight="1">
      <c r="B25" s="625"/>
      <c r="C25" s="630"/>
      <c r="D25" s="622" t="s">
        <v>24</v>
      </c>
      <c r="E25" s="623"/>
      <c r="F25" s="49">
        <v>0</v>
      </c>
      <c r="G25"/>
      <c r="J25" s="675" t="s">
        <v>69</v>
      </c>
      <c r="K25" s="676"/>
      <c r="L25" s="622" t="s">
        <v>6</v>
      </c>
      <c r="M25" s="624"/>
      <c r="N25" s="49">
        <v>3772</v>
      </c>
    </row>
    <row r="26" spans="2:16" ht="16.5" customHeight="1">
      <c r="B26" s="625"/>
      <c r="C26" s="630"/>
      <c r="D26" s="622" t="s">
        <v>29</v>
      </c>
      <c r="E26" s="623"/>
      <c r="F26" s="49">
        <v>0</v>
      </c>
      <c r="G26"/>
      <c r="J26" s="47"/>
      <c r="L26" s="626" t="s">
        <v>8</v>
      </c>
      <c r="M26" s="7"/>
      <c r="N26" s="53">
        <v>0</v>
      </c>
    </row>
    <row r="27" spans="2:16" ht="16.5" customHeight="1">
      <c r="B27" s="625"/>
      <c r="C27" s="630"/>
      <c r="D27" s="653" t="s">
        <v>31</v>
      </c>
      <c r="E27" s="654"/>
      <c r="F27" s="49">
        <v>34204</v>
      </c>
      <c r="G27"/>
      <c r="J27" s="625"/>
      <c r="K27" s="630"/>
      <c r="L27" s="39" t="s">
        <v>68</v>
      </c>
      <c r="M27" s="7"/>
      <c r="N27" s="53">
        <v>0</v>
      </c>
    </row>
    <row r="28" spans="2:16" ht="16.5" customHeight="1">
      <c r="B28" s="625"/>
      <c r="C28" s="630"/>
      <c r="D28" s="653" t="s">
        <v>32</v>
      </c>
      <c r="E28" s="654"/>
      <c r="F28" s="49">
        <v>32059</v>
      </c>
      <c r="G28"/>
      <c r="J28" s="625"/>
      <c r="K28" s="630"/>
      <c r="L28" s="39" t="s">
        <v>7</v>
      </c>
      <c r="M28" s="7"/>
      <c r="N28" s="53">
        <v>0</v>
      </c>
    </row>
    <row r="29" spans="2:16" ht="16.5" customHeight="1">
      <c r="B29" s="668"/>
      <c r="C29" s="669"/>
      <c r="D29" s="622" t="s">
        <v>33</v>
      </c>
      <c r="E29" s="624"/>
      <c r="F29" s="55">
        <v>24277</v>
      </c>
      <c r="G29"/>
      <c r="J29" s="625"/>
      <c r="K29" s="78"/>
      <c r="L29" s="653" t="s">
        <v>166</v>
      </c>
      <c r="M29" s="655"/>
      <c r="N29" s="53">
        <v>0</v>
      </c>
    </row>
    <row r="30" spans="2:16" ht="16.5" customHeight="1">
      <c r="B30" s="692"/>
      <c r="C30" s="703"/>
      <c r="D30" s="653" t="s">
        <v>34</v>
      </c>
      <c r="E30" s="654"/>
      <c r="F30" s="56">
        <v>32400</v>
      </c>
      <c r="G30"/>
      <c r="J30" s="625"/>
      <c r="K30" s="78"/>
      <c r="L30" s="653" t="s">
        <v>81</v>
      </c>
      <c r="M30" s="655"/>
      <c r="N30" s="53">
        <v>0</v>
      </c>
    </row>
    <row r="31" spans="2:16" ht="16.5" customHeight="1" thickBot="1">
      <c r="B31" s="625"/>
      <c r="C31" s="630"/>
      <c r="D31" s="622" t="s">
        <v>35</v>
      </c>
      <c r="E31" s="624"/>
      <c r="F31" s="49">
        <v>0</v>
      </c>
      <c r="G31"/>
      <c r="J31" s="47"/>
      <c r="K31" s="75"/>
      <c r="L31" s="666" t="s">
        <v>67</v>
      </c>
      <c r="M31" s="667"/>
      <c r="N31" s="58">
        <f>SUM(N25:N30)</f>
        <v>3772</v>
      </c>
    </row>
    <row r="32" spans="2:16" ht="16.5" customHeight="1" thickTop="1" thickBot="1">
      <c r="B32" s="47"/>
      <c r="C32" s="10"/>
      <c r="D32" s="622" t="s">
        <v>36</v>
      </c>
      <c r="E32" s="624"/>
      <c r="F32" s="49">
        <v>2724</v>
      </c>
      <c r="G32" s="10"/>
      <c r="I32" s="303"/>
      <c r="J32" s="59" t="s">
        <v>53</v>
      </c>
      <c r="K32" s="38"/>
      <c r="L32" s="27"/>
      <c r="M32" s="28"/>
      <c r="N32" s="60">
        <f>N24+N31</f>
        <v>67462</v>
      </c>
    </row>
    <row r="33" spans="2:16" ht="16.5" customHeight="1" thickTop="1" thickBot="1">
      <c r="B33" s="625"/>
      <c r="C33" s="630"/>
      <c r="D33" s="622" t="s">
        <v>37</v>
      </c>
      <c r="E33" s="624"/>
      <c r="F33" s="49">
        <v>54171</v>
      </c>
      <c r="G33"/>
      <c r="J33" s="722" t="s">
        <v>50</v>
      </c>
      <c r="K33" s="723"/>
      <c r="L33" s="565"/>
      <c r="M33" s="566"/>
      <c r="N33" s="567">
        <f>N15-N32</f>
        <v>-55462</v>
      </c>
    </row>
    <row r="34" spans="2:16" ht="16.5" customHeight="1">
      <c r="B34" s="625"/>
      <c r="C34" s="630"/>
      <c r="D34" s="626" t="s">
        <v>38</v>
      </c>
      <c r="E34" s="7"/>
      <c r="F34" s="53">
        <v>39938</v>
      </c>
      <c r="G34"/>
      <c r="J34" s="721"/>
      <c r="K34" s="721"/>
      <c r="L34" s="325"/>
      <c r="M34" s="325"/>
      <c r="N34" s="325"/>
    </row>
    <row r="35" spans="2:16" ht="16.5" customHeight="1">
      <c r="B35" s="625"/>
      <c r="C35" s="630"/>
      <c r="D35" s="653" t="s">
        <v>39</v>
      </c>
      <c r="E35" s="654"/>
      <c r="F35" s="53">
        <v>0</v>
      </c>
      <c r="G35"/>
      <c r="I35" s="629"/>
      <c r="J35" s="720"/>
      <c r="K35" s="720"/>
      <c r="L35" s="326"/>
      <c r="M35" s="326"/>
      <c r="N35" s="326"/>
    </row>
    <row r="36" spans="2:16" ht="16.5" customHeight="1">
      <c r="B36" s="625"/>
      <c r="C36" s="630"/>
      <c r="D36" s="653" t="s">
        <v>40</v>
      </c>
      <c r="E36" s="654"/>
      <c r="F36" s="53">
        <v>200</v>
      </c>
      <c r="G36" s="11"/>
      <c r="O36" s="711"/>
      <c r="P36" s="711"/>
    </row>
    <row r="37" spans="2:16" ht="16.5" customHeight="1">
      <c r="B37" s="625"/>
      <c r="C37" s="630"/>
      <c r="D37" s="653" t="s">
        <v>95</v>
      </c>
      <c r="E37" s="654"/>
      <c r="F37" s="53">
        <v>13650</v>
      </c>
      <c r="G37"/>
    </row>
    <row r="38" spans="2:16" ht="16.5" customHeight="1">
      <c r="B38" s="625"/>
      <c r="C38" s="630"/>
      <c r="D38" s="626" t="s">
        <v>42</v>
      </c>
      <c r="E38" s="7"/>
      <c r="F38" s="53">
        <v>30825</v>
      </c>
      <c r="G38"/>
      <c r="H38" s="629"/>
      <c r="J38" s="302" t="s">
        <v>144</v>
      </c>
      <c r="K38" s="302"/>
      <c r="L38" s="301"/>
      <c r="M38" s="301"/>
      <c r="N38" s="629"/>
    </row>
    <row r="39" spans="2:16" ht="16.5" customHeight="1">
      <c r="B39" s="625"/>
      <c r="C39" s="630"/>
      <c r="D39" s="4" t="s">
        <v>43</v>
      </c>
      <c r="E39" s="4"/>
      <c r="F39" s="49">
        <v>12264</v>
      </c>
      <c r="G39"/>
    </row>
    <row r="40" spans="2:16" ht="16.5" customHeight="1">
      <c r="B40" s="625"/>
      <c r="C40" s="630"/>
      <c r="D40" s="653" t="s">
        <v>124</v>
      </c>
      <c r="E40" s="654"/>
      <c r="F40" s="49">
        <v>5000</v>
      </c>
      <c r="G40"/>
      <c r="J40" s="300" t="s">
        <v>148</v>
      </c>
      <c r="K40" s="300"/>
      <c r="L40" s="300"/>
      <c r="N40" s="300" t="s">
        <v>150</v>
      </c>
      <c r="O40" s="300"/>
    </row>
    <row r="41" spans="2:16" ht="16.5" customHeight="1">
      <c r="B41" s="625"/>
      <c r="C41" s="630"/>
      <c r="D41" s="664" t="s">
        <v>11</v>
      </c>
      <c r="E41" s="665"/>
      <c r="F41" s="66">
        <v>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217760</v>
      </c>
    </row>
    <row r="42" spans="2:16" ht="16.5" customHeight="1">
      <c r="B42" s="625"/>
      <c r="C42" s="630"/>
      <c r="D42" s="662" t="s">
        <v>12</v>
      </c>
      <c r="E42" s="663"/>
      <c r="F42" s="66">
        <v>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1156</v>
      </c>
    </row>
    <row r="43" spans="2:16" ht="16.5" customHeight="1">
      <c r="B43" s="625"/>
      <c r="C43" s="630"/>
      <c r="D43" s="653" t="s">
        <v>203</v>
      </c>
      <c r="E43" s="654"/>
      <c r="F43" s="49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74100</v>
      </c>
    </row>
    <row r="44" spans="2:16" ht="16.5" customHeight="1">
      <c r="B44" s="625"/>
      <c r="C44" s="630"/>
      <c r="D44" s="653" t="s">
        <v>75</v>
      </c>
      <c r="E44" s="655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  <c r="O44" s="305">
        <v>97671</v>
      </c>
    </row>
    <row r="45" spans="2:16" ht="16.5" customHeight="1">
      <c r="B45" s="625"/>
      <c r="C45" s="630"/>
      <c r="D45" s="653" t="s">
        <v>160</v>
      </c>
      <c r="E45" s="655"/>
      <c r="F45" s="66">
        <v>0</v>
      </c>
      <c r="G45"/>
      <c r="J45" s="710" t="s">
        <v>147</v>
      </c>
      <c r="K45" s="710"/>
      <c r="L45" s="305">
        <v>390687</v>
      </c>
      <c r="N45" s="300" t="s">
        <v>154</v>
      </c>
      <c r="O45" s="305">
        <v>390687</v>
      </c>
    </row>
    <row r="46" spans="2:16" ht="16.5" customHeight="1">
      <c r="B46" s="625"/>
      <c r="C46" s="630"/>
      <c r="D46" s="653" t="s">
        <v>171</v>
      </c>
      <c r="E46" s="655"/>
      <c r="F46" s="66">
        <v>0</v>
      </c>
      <c r="G46"/>
    </row>
    <row r="47" spans="2:16" ht="16.5" customHeight="1" thickBot="1">
      <c r="B47" s="625"/>
      <c r="C47" s="630"/>
      <c r="D47" s="653" t="s">
        <v>79</v>
      </c>
      <c r="E47" s="655"/>
      <c r="F47" s="70">
        <v>0</v>
      </c>
      <c r="G47"/>
      <c r="J47" t="s">
        <v>159</v>
      </c>
    </row>
    <row r="48" spans="2:16" ht="16.5" customHeight="1" thickTop="1" thickBot="1">
      <c r="B48" s="189" t="s">
        <v>53</v>
      </c>
      <c r="C48" s="190"/>
      <c r="D48" s="27"/>
      <c r="E48" s="28"/>
      <c r="F48" s="60">
        <f>SUM(F18:F47)</f>
        <v>3936545</v>
      </c>
      <c r="G48"/>
    </row>
    <row r="49" spans="2:7" ht="16.5" customHeight="1" thickTop="1" thickBot="1">
      <c r="B49" s="660" t="s">
        <v>50</v>
      </c>
      <c r="C49" s="661"/>
      <c r="D49" s="18"/>
      <c r="E49" s="19"/>
      <c r="F49" s="564">
        <f>F17-F48</f>
        <v>511395</v>
      </c>
      <c r="G49"/>
    </row>
    <row r="50" spans="2:7" ht="16.5" customHeight="1" thickTop="1">
      <c r="G50"/>
    </row>
    <row r="51" spans="2:7" ht="16.5" customHeight="1"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D6:E6"/>
    <mergeCell ref="L6:M6"/>
    <mergeCell ref="B7:C7"/>
    <mergeCell ref="J7:K7"/>
    <mergeCell ref="J9:K9"/>
    <mergeCell ref="B17:C17"/>
    <mergeCell ref="L18:M18"/>
    <mergeCell ref="D10:E10"/>
    <mergeCell ref="L11:M11"/>
    <mergeCell ref="D11:E11"/>
    <mergeCell ref="L12:M12"/>
    <mergeCell ref="L13:M13"/>
    <mergeCell ref="B13:C13"/>
    <mergeCell ref="L14:M14"/>
    <mergeCell ref="B10:C10"/>
    <mergeCell ref="J10:K10"/>
    <mergeCell ref="D14:E14"/>
    <mergeCell ref="J15:K15"/>
    <mergeCell ref="L16:M16"/>
    <mergeCell ref="J17:K17"/>
    <mergeCell ref="L17:M17"/>
    <mergeCell ref="B19:C19"/>
    <mergeCell ref="D19:E19"/>
    <mergeCell ref="L20:M20"/>
    <mergeCell ref="B20:C20"/>
    <mergeCell ref="D20:E20"/>
    <mergeCell ref="J25:K25"/>
    <mergeCell ref="D27:E27"/>
    <mergeCell ref="D28:E28"/>
    <mergeCell ref="L29:M29"/>
    <mergeCell ref="D18:E18"/>
    <mergeCell ref="L19:M19"/>
    <mergeCell ref="D21:E21"/>
    <mergeCell ref="D22:E22"/>
    <mergeCell ref="L23:M23"/>
    <mergeCell ref="D23:E23"/>
    <mergeCell ref="D24:E24"/>
    <mergeCell ref="B29:C29"/>
    <mergeCell ref="L30:M30"/>
    <mergeCell ref="B30:C30"/>
    <mergeCell ref="D30:E30"/>
    <mergeCell ref="J33:K33"/>
    <mergeCell ref="L31:M31"/>
    <mergeCell ref="J34:K34"/>
    <mergeCell ref="J35:K35"/>
    <mergeCell ref="D35:E35"/>
    <mergeCell ref="O36:P36"/>
    <mergeCell ref="D36:E36"/>
    <mergeCell ref="B49:C49"/>
    <mergeCell ref="D37:E37"/>
    <mergeCell ref="D40:E40"/>
    <mergeCell ref="D41:E41"/>
    <mergeCell ref="J42:K42"/>
    <mergeCell ref="D42:E42"/>
    <mergeCell ref="D43:E43"/>
    <mergeCell ref="J44:K44"/>
    <mergeCell ref="D44:E44"/>
    <mergeCell ref="J45:K45"/>
    <mergeCell ref="D45:E45"/>
    <mergeCell ref="D46:E46"/>
    <mergeCell ref="D47:E47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74"/>
  <sheetViews>
    <sheetView tabSelected="1" topLeftCell="B31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225</v>
      </c>
      <c r="C1" s="35"/>
      <c r="D1" s="35"/>
      <c r="E1" s="35"/>
      <c r="F1" s="35"/>
      <c r="G1" s="36"/>
      <c r="H1" s="36"/>
      <c r="J1" s="35" t="s">
        <v>226</v>
      </c>
      <c r="K1" s="35"/>
      <c r="L1" s="35"/>
      <c r="M1" s="35"/>
      <c r="N1" s="35"/>
      <c r="O1" s="36"/>
      <c r="P1" s="36"/>
    </row>
    <row r="2" spans="2:16" ht="8.25" hidden="1" customHeight="1">
      <c r="B2" s="644"/>
      <c r="C2" s="644"/>
      <c r="D2" s="644"/>
      <c r="E2" s="644"/>
      <c r="F2" s="644"/>
      <c r="G2" s="641"/>
      <c r="J2" s="644"/>
      <c r="K2" s="644"/>
      <c r="L2" s="644"/>
      <c r="M2" s="644"/>
      <c r="N2" s="644"/>
      <c r="O2" s="641"/>
    </row>
    <row r="3" spans="2:16" ht="15.75" customHeight="1">
      <c r="B3" s="724" t="s">
        <v>234</v>
      </c>
      <c r="C3" s="724"/>
      <c r="D3" s="724"/>
      <c r="E3" s="724"/>
      <c r="F3" s="724"/>
      <c r="G3" s="34"/>
      <c r="H3" s="34"/>
      <c r="J3" s="694" t="s">
        <v>233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645" t="s">
        <v>14</v>
      </c>
      <c r="E7" s="646"/>
      <c r="F7" s="46">
        <v>8609062</v>
      </c>
      <c r="G7"/>
      <c r="J7" s="672" t="s">
        <v>71</v>
      </c>
      <c r="K7" s="673"/>
      <c r="L7" s="635"/>
      <c r="M7" s="637"/>
      <c r="N7" s="46"/>
    </row>
    <row r="8" spans="2:16" ht="16.5" customHeight="1">
      <c r="B8" s="47"/>
      <c r="C8" s="5"/>
      <c r="D8" s="634" t="s">
        <v>227</v>
      </c>
      <c r="E8" s="646"/>
      <c r="F8" s="53">
        <v>361470</v>
      </c>
      <c r="G8"/>
      <c r="J8" s="72"/>
      <c r="K8" s="73"/>
      <c r="L8" s="635" t="s">
        <v>59</v>
      </c>
      <c r="M8" s="637"/>
      <c r="N8" s="46">
        <v>188000</v>
      </c>
    </row>
    <row r="9" spans="2:16" ht="16.5" customHeight="1">
      <c r="B9" s="64"/>
      <c r="C9" s="17"/>
      <c r="D9" s="634" t="s">
        <v>228</v>
      </c>
      <c r="E9" s="646"/>
      <c r="F9" s="53">
        <v>128618</v>
      </c>
      <c r="G9"/>
      <c r="J9" s="701"/>
      <c r="K9" s="702"/>
      <c r="L9" s="32" t="s">
        <v>63</v>
      </c>
      <c r="M9" s="33"/>
      <c r="N9" s="48">
        <f>SUM(N8)</f>
        <v>188000</v>
      </c>
    </row>
    <row r="10" spans="2:16" ht="16.5" customHeight="1">
      <c r="B10" s="692"/>
      <c r="C10" s="693"/>
      <c r="D10" s="725" t="s">
        <v>229</v>
      </c>
      <c r="E10" s="726"/>
      <c r="F10" s="49">
        <v>77033</v>
      </c>
      <c r="G10"/>
      <c r="J10" s="682"/>
      <c r="K10" s="683"/>
      <c r="L10" s="635" t="s">
        <v>60</v>
      </c>
      <c r="M10" s="637"/>
      <c r="N10" s="49">
        <v>358910</v>
      </c>
    </row>
    <row r="11" spans="2:16" ht="16.5" customHeight="1">
      <c r="B11" s="50"/>
      <c r="C11" s="6"/>
      <c r="D11" s="714" t="s">
        <v>230</v>
      </c>
      <c r="E11" s="715"/>
      <c r="F11" s="49">
        <v>0</v>
      </c>
      <c r="G11"/>
      <c r="J11" s="50"/>
      <c r="K11" s="6"/>
      <c r="L11" s="653" t="s">
        <v>77</v>
      </c>
      <c r="M11" s="654"/>
      <c r="N11" s="49">
        <v>300000</v>
      </c>
    </row>
    <row r="12" spans="2:16" ht="16.5" customHeight="1">
      <c r="B12" s="74"/>
      <c r="C12" s="76"/>
      <c r="D12" s="24" t="s">
        <v>57</v>
      </c>
      <c r="E12" s="25"/>
      <c r="F12" s="54">
        <f>SUM(F7:F11)</f>
        <v>9176183</v>
      </c>
      <c r="G12"/>
      <c r="J12" s="47"/>
      <c r="K12" s="37"/>
      <c r="L12" s="653" t="s">
        <v>3</v>
      </c>
      <c r="M12" s="654"/>
      <c r="N12" s="49" t="s">
        <v>211</v>
      </c>
    </row>
    <row r="13" spans="2:16" ht="16.5" customHeight="1" thickBot="1">
      <c r="B13" s="682" t="s">
        <v>54</v>
      </c>
      <c r="C13" s="683"/>
      <c r="D13" s="22" t="s">
        <v>51</v>
      </c>
      <c r="E13" s="17"/>
      <c r="F13" s="49">
        <v>0</v>
      </c>
      <c r="G13"/>
      <c r="H13" s="16"/>
      <c r="J13" s="47"/>
      <c r="K13" s="37"/>
      <c r="L13" s="653" t="s">
        <v>61</v>
      </c>
      <c r="M13" s="654"/>
      <c r="N13" s="49">
        <v>0</v>
      </c>
      <c r="P13" s="16"/>
    </row>
    <row r="14" spans="2:16" ht="16.5" customHeight="1" thickTop="1" thickBot="1">
      <c r="B14" s="50"/>
      <c r="C14" s="14"/>
      <c r="D14" s="680" t="s">
        <v>93</v>
      </c>
      <c r="E14" s="681"/>
      <c r="F14" s="66">
        <v>0</v>
      </c>
      <c r="G14"/>
      <c r="I14" s="31"/>
      <c r="J14" s="50"/>
      <c r="K14" s="6"/>
      <c r="L14" s="684" t="s">
        <v>62</v>
      </c>
      <c r="M14" s="685"/>
      <c r="N14" s="51">
        <f>SUM(N10:N13)</f>
        <v>658910</v>
      </c>
    </row>
    <row r="15" spans="2:16" ht="16.5" customHeight="1" thickBot="1">
      <c r="B15" s="50"/>
      <c r="C15" s="14"/>
      <c r="D15" s="2" t="s">
        <v>165</v>
      </c>
      <c r="E15" s="76"/>
      <c r="F15" s="464">
        <v>0</v>
      </c>
      <c r="G15"/>
      <c r="J15" s="686" t="s">
        <v>4</v>
      </c>
      <c r="K15" s="687"/>
      <c r="L15" s="40"/>
      <c r="M15" s="41"/>
      <c r="N15" s="52">
        <f>N9+N14</f>
        <v>846910</v>
      </c>
    </row>
    <row r="16" spans="2:16" ht="16.5" customHeight="1">
      <c r="B16" s="47"/>
      <c r="C16" s="10"/>
      <c r="D16" s="32" t="s">
        <v>58</v>
      </c>
      <c r="E16" s="33"/>
      <c r="F16" s="48">
        <f>SUM(F13:F15)</f>
        <v>0</v>
      </c>
      <c r="G16"/>
      <c r="J16" s="50" t="s">
        <v>18</v>
      </c>
      <c r="K16" s="6"/>
      <c r="L16" s="688"/>
      <c r="M16" s="689"/>
      <c r="N16" s="53"/>
    </row>
    <row r="17" spans="2:16" ht="16.5" customHeight="1" thickBot="1">
      <c r="B17" s="677" t="s">
        <v>17</v>
      </c>
      <c r="C17" s="678"/>
      <c r="D17" s="29"/>
      <c r="E17" s="30"/>
      <c r="F17" s="67">
        <f>F12+F16</f>
        <v>9176183</v>
      </c>
      <c r="G17"/>
      <c r="J17" s="690" t="s">
        <v>70</v>
      </c>
      <c r="K17" s="691"/>
      <c r="L17" s="653" t="s">
        <v>76</v>
      </c>
      <c r="M17" s="655"/>
      <c r="N17" s="53">
        <v>80000</v>
      </c>
    </row>
    <row r="18" spans="2:16" ht="16.5" customHeight="1" thickTop="1">
      <c r="B18" s="68" t="s">
        <v>18</v>
      </c>
      <c r="C18" s="9"/>
      <c r="D18" s="653" t="s">
        <v>20</v>
      </c>
      <c r="E18" s="654"/>
      <c r="F18" s="49">
        <v>5950460</v>
      </c>
      <c r="G18"/>
      <c r="J18" s="47"/>
      <c r="L18" s="653" t="s">
        <v>5</v>
      </c>
      <c r="M18" s="655"/>
      <c r="N18" s="49">
        <v>0</v>
      </c>
    </row>
    <row r="19" spans="2:16" ht="16.5" customHeight="1">
      <c r="B19" s="672" t="s">
        <v>86</v>
      </c>
      <c r="C19" s="673"/>
      <c r="D19" s="704" t="s">
        <v>90</v>
      </c>
      <c r="E19" s="705"/>
      <c r="F19" s="49">
        <v>-7712</v>
      </c>
      <c r="G19"/>
      <c r="J19" s="640"/>
      <c r="K19" s="643"/>
      <c r="L19" s="653" t="s">
        <v>9</v>
      </c>
      <c r="M19" s="655"/>
      <c r="N19" s="49">
        <v>33591</v>
      </c>
    </row>
    <row r="20" spans="2:16" ht="16.5" customHeight="1">
      <c r="B20" s="668" t="s">
        <v>87</v>
      </c>
      <c r="C20" s="706"/>
      <c r="D20" s="704" t="s">
        <v>91</v>
      </c>
      <c r="E20" s="705"/>
      <c r="F20" s="49">
        <v>684674</v>
      </c>
      <c r="G20"/>
      <c r="J20" s="638"/>
      <c r="K20" s="643"/>
      <c r="L20" s="653" t="s">
        <v>64</v>
      </c>
      <c r="M20" s="655"/>
      <c r="N20" s="49">
        <v>100000</v>
      </c>
      <c r="P20" s="36"/>
    </row>
    <row r="21" spans="2:16" ht="16.5" customHeight="1">
      <c r="B21" s="638"/>
      <c r="C21" s="643"/>
      <c r="D21" s="653" t="s">
        <v>22</v>
      </c>
      <c r="E21" s="654"/>
      <c r="F21" s="49">
        <v>134500</v>
      </c>
      <c r="G21"/>
      <c r="J21" s="638"/>
      <c r="K21" s="643"/>
      <c r="L21" s="635" t="s">
        <v>10</v>
      </c>
      <c r="M21" s="637"/>
      <c r="N21" s="55">
        <v>15720</v>
      </c>
    </row>
    <row r="22" spans="2:16" ht="16.5" customHeight="1">
      <c r="B22" s="638"/>
      <c r="C22" s="643"/>
      <c r="D22" s="662" t="s">
        <v>45</v>
      </c>
      <c r="E22" s="674"/>
      <c r="F22" s="66">
        <v>1164</v>
      </c>
      <c r="G22"/>
      <c r="J22" s="638"/>
      <c r="K22" s="643"/>
      <c r="L22" s="635" t="s">
        <v>65</v>
      </c>
      <c r="M22" s="637"/>
      <c r="N22" s="55">
        <v>15000</v>
      </c>
    </row>
    <row r="23" spans="2:16" ht="16.5" customHeight="1">
      <c r="B23" s="638"/>
      <c r="C23" s="643"/>
      <c r="D23" s="653" t="s">
        <v>25</v>
      </c>
      <c r="E23" s="654"/>
      <c r="F23" s="49">
        <v>708470</v>
      </c>
      <c r="G23"/>
      <c r="J23" s="638"/>
      <c r="K23" s="643"/>
      <c r="L23" s="653" t="s">
        <v>78</v>
      </c>
      <c r="M23" s="655"/>
      <c r="N23" s="56">
        <v>0</v>
      </c>
    </row>
    <row r="24" spans="2:16" ht="16.5" customHeight="1">
      <c r="B24" s="638"/>
      <c r="C24" s="643"/>
      <c r="D24" s="653" t="s">
        <v>28</v>
      </c>
      <c r="E24" s="654"/>
      <c r="F24" s="49">
        <v>454000</v>
      </c>
      <c r="G24"/>
      <c r="J24" s="638"/>
      <c r="K24" s="643"/>
      <c r="L24" s="23" t="s">
        <v>66</v>
      </c>
      <c r="M24" s="387"/>
      <c r="N24" s="57">
        <f>SUM(N17:N23)</f>
        <v>244311</v>
      </c>
    </row>
    <row r="25" spans="2:16" ht="16.5" customHeight="1">
      <c r="B25" s="638"/>
      <c r="C25" s="643"/>
      <c r="D25" s="635" t="s">
        <v>24</v>
      </c>
      <c r="E25" s="636"/>
      <c r="F25" s="49">
        <v>0</v>
      </c>
      <c r="G25"/>
      <c r="J25" s="675" t="s">
        <v>69</v>
      </c>
      <c r="K25" s="676"/>
      <c r="L25" s="635" t="s">
        <v>6</v>
      </c>
      <c r="M25" s="637"/>
      <c r="N25" s="49">
        <v>4782</v>
      </c>
    </row>
    <row r="26" spans="2:16" ht="16.5" customHeight="1">
      <c r="B26" s="638"/>
      <c r="C26" s="643"/>
      <c r="D26" s="635" t="s">
        <v>29</v>
      </c>
      <c r="E26" s="636"/>
      <c r="F26" s="49">
        <v>0</v>
      </c>
      <c r="G26"/>
      <c r="J26" s="47"/>
      <c r="L26" s="639" t="s">
        <v>8</v>
      </c>
      <c r="M26" s="7"/>
      <c r="N26" s="53">
        <v>0</v>
      </c>
    </row>
    <row r="27" spans="2:16" ht="16.5" customHeight="1">
      <c r="B27" s="638"/>
      <c r="C27" s="643"/>
      <c r="D27" s="653" t="s">
        <v>31</v>
      </c>
      <c r="E27" s="654"/>
      <c r="F27" s="49">
        <v>98329</v>
      </c>
      <c r="G27"/>
      <c r="J27" s="638"/>
      <c r="K27" s="643"/>
      <c r="L27" s="39" t="s">
        <v>68</v>
      </c>
      <c r="M27" s="7"/>
      <c r="N27" s="53">
        <v>0</v>
      </c>
    </row>
    <row r="28" spans="2:16" ht="16.5" customHeight="1">
      <c r="B28" s="638"/>
      <c r="C28" s="643"/>
      <c r="D28" s="653" t="s">
        <v>32</v>
      </c>
      <c r="E28" s="654"/>
      <c r="F28" s="49">
        <v>63909</v>
      </c>
      <c r="G28"/>
      <c r="J28" s="638"/>
      <c r="K28" s="643"/>
      <c r="L28" s="39" t="s">
        <v>7</v>
      </c>
      <c r="M28" s="7"/>
      <c r="N28" s="53">
        <v>0</v>
      </c>
    </row>
    <row r="29" spans="2:16" ht="16.5" customHeight="1">
      <c r="B29" s="668"/>
      <c r="C29" s="669"/>
      <c r="D29" s="635" t="s">
        <v>33</v>
      </c>
      <c r="E29" s="637"/>
      <c r="F29" s="55">
        <v>46510</v>
      </c>
      <c r="G29"/>
      <c r="J29" s="638"/>
      <c r="K29" s="78"/>
      <c r="L29" s="653" t="s">
        <v>166</v>
      </c>
      <c r="M29" s="655"/>
      <c r="N29" s="53">
        <v>0</v>
      </c>
    </row>
    <row r="30" spans="2:16" ht="16.5" customHeight="1">
      <c r="B30" s="692"/>
      <c r="C30" s="703"/>
      <c r="D30" s="653" t="s">
        <v>34</v>
      </c>
      <c r="E30" s="654"/>
      <c r="F30" s="56">
        <v>48600</v>
      </c>
      <c r="G30"/>
      <c r="J30" s="638"/>
      <c r="K30" s="78"/>
      <c r="L30" s="653" t="s">
        <v>81</v>
      </c>
      <c r="M30" s="655"/>
      <c r="N30" s="53">
        <v>0</v>
      </c>
    </row>
    <row r="31" spans="2:16" ht="16.5" customHeight="1" thickBot="1">
      <c r="B31" s="638"/>
      <c r="C31" s="643"/>
      <c r="D31" s="635" t="s">
        <v>35</v>
      </c>
      <c r="E31" s="637"/>
      <c r="F31" s="49">
        <v>48957</v>
      </c>
      <c r="G31"/>
      <c r="J31" s="47"/>
      <c r="K31" s="75"/>
      <c r="L31" s="666" t="s">
        <v>67</v>
      </c>
      <c r="M31" s="667"/>
      <c r="N31" s="58">
        <f>SUM(N25:N30)</f>
        <v>4782</v>
      </c>
    </row>
    <row r="32" spans="2:16" ht="16.5" customHeight="1" thickTop="1" thickBot="1">
      <c r="B32" s="47"/>
      <c r="C32" s="10"/>
      <c r="D32" s="635" t="s">
        <v>36</v>
      </c>
      <c r="E32" s="637"/>
      <c r="F32" s="49">
        <v>4854</v>
      </c>
      <c r="G32" s="10"/>
      <c r="I32" s="303"/>
      <c r="J32" s="59" t="s">
        <v>53</v>
      </c>
      <c r="K32" s="38"/>
      <c r="L32" s="27"/>
      <c r="M32" s="28"/>
      <c r="N32" s="60">
        <f>N24+N31</f>
        <v>249093</v>
      </c>
    </row>
    <row r="33" spans="2:16" ht="16.5" customHeight="1" thickTop="1" thickBot="1">
      <c r="B33" s="638"/>
      <c r="C33" s="643"/>
      <c r="D33" s="635" t="s">
        <v>37</v>
      </c>
      <c r="E33" s="637"/>
      <c r="F33" s="49">
        <v>96931</v>
      </c>
      <c r="G33"/>
      <c r="J33" s="722" t="s">
        <v>50</v>
      </c>
      <c r="K33" s="723"/>
      <c r="L33" s="565"/>
      <c r="M33" s="566"/>
      <c r="N33" s="567">
        <f>N15-N32</f>
        <v>597817</v>
      </c>
    </row>
    <row r="34" spans="2:16" ht="16.5" customHeight="1">
      <c r="B34" s="638"/>
      <c r="C34" s="643"/>
      <c r="D34" s="639" t="s">
        <v>38</v>
      </c>
      <c r="E34" s="7"/>
      <c r="F34" s="53">
        <v>154828</v>
      </c>
      <c r="G34"/>
      <c r="J34" s="721"/>
      <c r="K34" s="721"/>
      <c r="L34" s="325"/>
      <c r="M34" s="325"/>
      <c r="N34" s="325"/>
    </row>
    <row r="35" spans="2:16" ht="16.5" customHeight="1">
      <c r="B35" s="638"/>
      <c r="C35" s="643"/>
      <c r="D35" s="653" t="s">
        <v>39</v>
      </c>
      <c r="E35" s="654"/>
      <c r="F35" s="53">
        <v>0</v>
      </c>
      <c r="G35"/>
      <c r="I35" s="642"/>
      <c r="J35" s="720"/>
      <c r="K35" s="720"/>
      <c r="L35" s="326"/>
      <c r="M35" s="326"/>
      <c r="N35" s="326"/>
    </row>
    <row r="36" spans="2:16" ht="16.5" customHeight="1">
      <c r="B36" s="638"/>
      <c r="C36" s="643"/>
      <c r="D36" s="653" t="s">
        <v>40</v>
      </c>
      <c r="E36" s="654"/>
      <c r="F36" s="53">
        <v>453700</v>
      </c>
      <c r="G36" s="11"/>
      <c r="O36" s="711"/>
      <c r="P36" s="711"/>
    </row>
    <row r="37" spans="2:16" ht="16.5" customHeight="1">
      <c r="B37" s="638"/>
      <c r="C37" s="643"/>
      <c r="D37" s="653" t="s">
        <v>95</v>
      </c>
      <c r="E37" s="654"/>
      <c r="F37" s="53">
        <v>13650</v>
      </c>
      <c r="G37"/>
    </row>
    <row r="38" spans="2:16" ht="16.5" customHeight="1">
      <c r="B38" s="638"/>
      <c r="C38" s="643"/>
      <c r="D38" s="639" t="s">
        <v>42</v>
      </c>
      <c r="E38" s="7"/>
      <c r="F38" s="53">
        <v>54118</v>
      </c>
      <c r="G38"/>
      <c r="H38" s="642"/>
      <c r="J38" s="302" t="s">
        <v>144</v>
      </c>
      <c r="K38" s="302"/>
      <c r="L38" s="301"/>
      <c r="M38" s="301"/>
      <c r="N38" s="642"/>
    </row>
    <row r="39" spans="2:16" ht="16.5" customHeight="1">
      <c r="B39" s="638"/>
      <c r="C39" s="643"/>
      <c r="D39" s="4" t="s">
        <v>43</v>
      </c>
      <c r="E39" s="4"/>
      <c r="F39" s="49">
        <v>18046</v>
      </c>
      <c r="G39"/>
    </row>
    <row r="40" spans="2:16" ht="16.5" customHeight="1">
      <c r="B40" s="638"/>
      <c r="C40" s="643"/>
      <c r="D40" s="653" t="s">
        <v>124</v>
      </c>
      <c r="E40" s="654"/>
      <c r="F40" s="49">
        <v>5000</v>
      </c>
      <c r="G40"/>
      <c r="J40" s="300" t="s">
        <v>148</v>
      </c>
      <c r="K40" s="300"/>
      <c r="L40" s="300"/>
      <c r="N40" s="300" t="s">
        <v>150</v>
      </c>
      <c r="O40" s="300"/>
    </row>
    <row r="41" spans="2:16" ht="16.5" customHeight="1">
      <c r="B41" s="638"/>
      <c r="C41" s="643"/>
      <c r="D41" s="664" t="s">
        <v>11</v>
      </c>
      <c r="E41" s="665"/>
      <c r="F41" s="66">
        <v>5000</v>
      </c>
      <c r="G41"/>
      <c r="J41" s="304" t="s">
        <v>145</v>
      </c>
      <c r="K41" s="304"/>
      <c r="L41" s="305">
        <v>43661</v>
      </c>
      <c r="N41" s="300" t="s">
        <v>151</v>
      </c>
      <c r="O41" s="305">
        <v>217760</v>
      </c>
    </row>
    <row r="42" spans="2:16" ht="16.5" customHeight="1">
      <c r="B42" s="638"/>
      <c r="C42" s="643"/>
      <c r="D42" s="662" t="s">
        <v>12</v>
      </c>
      <c r="E42" s="663"/>
      <c r="F42" s="66">
        <v>0</v>
      </c>
      <c r="G42"/>
      <c r="J42" s="710" t="s">
        <v>155</v>
      </c>
      <c r="K42" s="710"/>
      <c r="L42" s="305">
        <v>100000</v>
      </c>
      <c r="N42" s="300" t="s">
        <v>152</v>
      </c>
      <c r="O42" s="305">
        <v>1156</v>
      </c>
    </row>
    <row r="43" spans="2:16" ht="16.5" customHeight="1">
      <c r="B43" s="638"/>
      <c r="C43" s="643"/>
      <c r="D43" s="653" t="s">
        <v>203</v>
      </c>
      <c r="E43" s="654"/>
      <c r="F43" s="49">
        <v>0</v>
      </c>
      <c r="G43"/>
      <c r="J43" s="304" t="s">
        <v>149</v>
      </c>
      <c r="K43" s="304"/>
      <c r="L43" s="305">
        <v>7490</v>
      </c>
      <c r="N43" s="300" t="s">
        <v>158</v>
      </c>
      <c r="O43" s="305">
        <v>74100</v>
      </c>
    </row>
    <row r="44" spans="2:16" ht="16.5" customHeight="1">
      <c r="B44" s="638"/>
      <c r="C44" s="643"/>
      <c r="D44" s="653" t="s">
        <v>75</v>
      </c>
      <c r="E44" s="655"/>
      <c r="F44" s="49">
        <v>0</v>
      </c>
      <c r="G44"/>
      <c r="J44" s="709" t="s">
        <v>146</v>
      </c>
      <c r="K44" s="709"/>
      <c r="L44" s="305">
        <v>239536</v>
      </c>
      <c r="N44" s="300" t="s">
        <v>153</v>
      </c>
      <c r="O44" s="305">
        <v>97671</v>
      </c>
    </row>
    <row r="45" spans="2:16" ht="16.5" customHeight="1">
      <c r="B45" s="638"/>
      <c r="C45" s="643"/>
      <c r="D45" s="653" t="s">
        <v>160</v>
      </c>
      <c r="E45" s="655"/>
      <c r="F45" s="66">
        <v>0</v>
      </c>
      <c r="G45"/>
      <c r="J45" s="710" t="s">
        <v>147</v>
      </c>
      <c r="K45" s="710"/>
      <c r="L45" s="305">
        <v>390687</v>
      </c>
      <c r="N45" s="300" t="s">
        <v>154</v>
      </c>
      <c r="O45" s="305">
        <v>390687</v>
      </c>
    </row>
    <row r="46" spans="2:16" ht="16.5" customHeight="1">
      <c r="B46" s="638"/>
      <c r="C46" s="643"/>
      <c r="D46" s="653" t="s">
        <v>171</v>
      </c>
      <c r="E46" s="655"/>
      <c r="F46" s="66">
        <v>300000</v>
      </c>
      <c r="G46"/>
    </row>
    <row r="47" spans="2:16" ht="16.5" customHeight="1" thickBot="1">
      <c r="B47" s="638"/>
      <c r="C47" s="643"/>
      <c r="D47" s="653" t="s">
        <v>79</v>
      </c>
      <c r="E47" s="655"/>
      <c r="F47" s="70">
        <v>0</v>
      </c>
      <c r="G47"/>
      <c r="J47" t="s">
        <v>159</v>
      </c>
    </row>
    <row r="48" spans="2:16" ht="16.5" customHeight="1" thickTop="1" thickBot="1">
      <c r="B48" s="189" t="s">
        <v>53</v>
      </c>
      <c r="C48" s="190"/>
      <c r="D48" s="27"/>
      <c r="E48" s="28"/>
      <c r="F48" s="60">
        <f>SUM(F18:F47)</f>
        <v>9337988</v>
      </c>
      <c r="G48"/>
    </row>
    <row r="49" spans="2:7" ht="16.5" customHeight="1" thickTop="1" thickBot="1">
      <c r="B49" s="660" t="s">
        <v>50</v>
      </c>
      <c r="C49" s="661"/>
      <c r="D49" s="18"/>
      <c r="E49" s="19"/>
      <c r="F49" s="564">
        <f>F17-F48</f>
        <v>-161805</v>
      </c>
      <c r="G49"/>
    </row>
    <row r="50" spans="2:7" ht="16.5" customHeight="1" thickTop="1">
      <c r="G50"/>
    </row>
    <row r="51" spans="2:7" ht="16.5" customHeight="1"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D69" s="14"/>
      <c r="E69" s="14"/>
      <c r="F69" s="15"/>
      <c r="G69" s="15"/>
    </row>
    <row r="70" spans="2:7" ht="14.25" customHeight="1">
      <c r="B70" s="14"/>
      <c r="C70" s="14"/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7">
    <mergeCell ref="B3:F3"/>
    <mergeCell ref="J3:N3"/>
    <mergeCell ref="B4:H4"/>
    <mergeCell ref="J4:P4"/>
    <mergeCell ref="D5:F5"/>
    <mergeCell ref="L5:N5"/>
    <mergeCell ref="B13:C13"/>
    <mergeCell ref="L13:M13"/>
    <mergeCell ref="D14:E14"/>
    <mergeCell ref="L14:M14"/>
    <mergeCell ref="D6:E6"/>
    <mergeCell ref="L6:M6"/>
    <mergeCell ref="B7:C7"/>
    <mergeCell ref="J7:K7"/>
    <mergeCell ref="J9:K9"/>
    <mergeCell ref="B10:C10"/>
    <mergeCell ref="D10:E10"/>
    <mergeCell ref="J10:K10"/>
    <mergeCell ref="D18:E18"/>
    <mergeCell ref="L18:M18"/>
    <mergeCell ref="D11:E11"/>
    <mergeCell ref="L11:M11"/>
    <mergeCell ref="L12:M12"/>
    <mergeCell ref="J15:K15"/>
    <mergeCell ref="L16:M16"/>
    <mergeCell ref="B17:C17"/>
    <mergeCell ref="J17:K17"/>
    <mergeCell ref="L17:M17"/>
    <mergeCell ref="J25:K25"/>
    <mergeCell ref="B19:C19"/>
    <mergeCell ref="D19:E19"/>
    <mergeCell ref="L19:M19"/>
    <mergeCell ref="B20:C20"/>
    <mergeCell ref="D20:E20"/>
    <mergeCell ref="L20:M20"/>
    <mergeCell ref="D21:E21"/>
    <mergeCell ref="D22:E22"/>
    <mergeCell ref="D23:E23"/>
    <mergeCell ref="L23:M23"/>
    <mergeCell ref="D24:E24"/>
    <mergeCell ref="D27:E27"/>
    <mergeCell ref="D28:E28"/>
    <mergeCell ref="B29:C29"/>
    <mergeCell ref="L29:M29"/>
    <mergeCell ref="B30:C30"/>
    <mergeCell ref="D30:E30"/>
    <mergeCell ref="L30:M30"/>
    <mergeCell ref="L31:M31"/>
    <mergeCell ref="J33:K33"/>
    <mergeCell ref="J34:K34"/>
    <mergeCell ref="D35:E35"/>
    <mergeCell ref="J35:K35"/>
    <mergeCell ref="O36:P36"/>
    <mergeCell ref="D37:E37"/>
    <mergeCell ref="D40:E40"/>
    <mergeCell ref="D41:E41"/>
    <mergeCell ref="D42:E42"/>
    <mergeCell ref="J42:K42"/>
    <mergeCell ref="D36:E36"/>
    <mergeCell ref="D47:E47"/>
    <mergeCell ref="B49:C49"/>
    <mergeCell ref="D43:E43"/>
    <mergeCell ref="D44:E44"/>
    <mergeCell ref="J44:K44"/>
    <mergeCell ref="D45:E45"/>
    <mergeCell ref="J45:K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1" zoomScaleNormal="100" workbookViewId="0">
      <selection activeCell="F51" sqref="F51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22"/>
      <c r="J2" s="1"/>
      <c r="K2" s="1"/>
      <c r="L2" s="1"/>
      <c r="M2" s="1"/>
      <c r="N2" s="1"/>
      <c r="O2" s="122"/>
    </row>
    <row r="3" spans="2:16" ht="15.75" customHeight="1">
      <c r="B3" s="694" t="s">
        <v>100</v>
      </c>
      <c r="C3" s="694"/>
      <c r="D3" s="694"/>
      <c r="E3" s="694"/>
      <c r="F3" s="694"/>
      <c r="G3" s="34"/>
      <c r="H3" s="34"/>
      <c r="J3" s="694" t="s">
        <v>101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17" t="s">
        <v>14</v>
      </c>
      <c r="E7" s="118"/>
      <c r="F7" s="46">
        <v>18638407</v>
      </c>
      <c r="G7"/>
      <c r="J7" s="672" t="s">
        <v>71</v>
      </c>
      <c r="K7" s="673"/>
      <c r="L7" s="117"/>
      <c r="M7" s="118"/>
      <c r="N7" s="46"/>
    </row>
    <row r="8" spans="2:16" ht="16.5" customHeight="1">
      <c r="B8" s="47"/>
      <c r="C8" s="5"/>
      <c r="D8" s="117" t="s">
        <v>13</v>
      </c>
      <c r="E8" s="121"/>
      <c r="F8" s="46">
        <v>849050</v>
      </c>
      <c r="G8"/>
      <c r="J8" s="72"/>
      <c r="K8" s="73"/>
      <c r="L8" s="117" t="s">
        <v>59</v>
      </c>
      <c r="M8" s="118"/>
      <c r="N8" s="46">
        <v>223000</v>
      </c>
    </row>
    <row r="9" spans="2:16" ht="16.5" customHeight="1">
      <c r="B9" s="64"/>
      <c r="C9" s="17"/>
      <c r="D9" s="4" t="s">
        <v>15</v>
      </c>
      <c r="E9" s="121"/>
      <c r="F9" s="53">
        <v>238000</v>
      </c>
      <c r="G9"/>
      <c r="J9" s="701"/>
      <c r="K9" s="702"/>
      <c r="L9" s="32" t="s">
        <v>63</v>
      </c>
      <c r="M9" s="33"/>
      <c r="N9" s="48">
        <f>SUM(N7:N8)</f>
        <v>223000</v>
      </c>
    </row>
    <row r="10" spans="2:16" ht="16.5" customHeight="1">
      <c r="B10" s="692"/>
      <c r="C10" s="693"/>
      <c r="D10" s="20" t="s">
        <v>16</v>
      </c>
      <c r="E10" s="8"/>
      <c r="F10" s="53">
        <v>286000</v>
      </c>
      <c r="G10"/>
      <c r="J10" s="682"/>
      <c r="K10" s="683"/>
      <c r="L10" s="117" t="s">
        <v>60</v>
      </c>
      <c r="M10" s="118"/>
      <c r="N10" s="49">
        <v>367881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7128156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27139613</v>
      </c>
      <c r="G13"/>
      <c r="H13" s="16"/>
      <c r="J13" s="47"/>
      <c r="K13" s="37"/>
      <c r="L13" s="653" t="s">
        <v>61</v>
      </c>
      <c r="M13" s="654"/>
      <c r="N13" s="49">
        <v>369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525</v>
      </c>
      <c r="G14"/>
      <c r="I14" s="31"/>
      <c r="J14" s="50"/>
      <c r="K14" s="6"/>
      <c r="L14" s="684" t="s">
        <v>62</v>
      </c>
      <c r="M14" s="685"/>
      <c r="N14" s="51">
        <f>SUM(N10:N13)</f>
        <v>368250</v>
      </c>
    </row>
    <row r="15" spans="2:16" ht="16.5" customHeight="1" thickBot="1">
      <c r="B15" s="50"/>
      <c r="C15" s="14"/>
      <c r="D15" s="680" t="s">
        <v>56</v>
      </c>
      <c r="E15" s="681"/>
      <c r="F15" s="66">
        <v>15000</v>
      </c>
      <c r="G15"/>
      <c r="J15" s="686" t="s">
        <v>4</v>
      </c>
      <c r="K15" s="687"/>
      <c r="L15" s="40"/>
      <c r="M15" s="41"/>
      <c r="N15" s="52">
        <f>N9+N14</f>
        <v>591250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15525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27155138</v>
      </c>
      <c r="G18"/>
      <c r="J18" s="47"/>
      <c r="L18" s="653" t="s">
        <v>5</v>
      </c>
      <c r="M18" s="655"/>
      <c r="N18" s="49">
        <v>3300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15334409</v>
      </c>
      <c r="G19"/>
      <c r="J19" s="123"/>
      <c r="K19" s="125"/>
      <c r="L19" s="653" t="s">
        <v>9</v>
      </c>
      <c r="M19" s="655"/>
      <c r="N19" s="49">
        <v>122831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343182</v>
      </c>
      <c r="G20"/>
      <c r="J20" s="124"/>
      <c r="K20" s="125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1105170</v>
      </c>
      <c r="G21"/>
      <c r="J21" s="124"/>
      <c r="K21" s="125"/>
      <c r="L21" s="117" t="s">
        <v>10</v>
      </c>
      <c r="M21" s="118"/>
      <c r="N21" s="55">
        <v>26087</v>
      </c>
    </row>
    <row r="22" spans="2:16" ht="16.5" customHeight="1">
      <c r="B22" s="124"/>
      <c r="C22" s="125"/>
      <c r="D22" s="653" t="s">
        <v>22</v>
      </c>
      <c r="E22" s="654"/>
      <c r="F22" s="49">
        <v>592140</v>
      </c>
      <c r="G22"/>
      <c r="J22" s="124"/>
      <c r="K22" s="125"/>
      <c r="L22" s="653" t="s">
        <v>65</v>
      </c>
      <c r="M22" s="655"/>
      <c r="N22" s="56">
        <v>22000</v>
      </c>
    </row>
    <row r="23" spans="2:16" ht="16.5" customHeight="1">
      <c r="B23" s="124"/>
      <c r="C23" s="125"/>
      <c r="D23" s="662" t="s">
        <v>45</v>
      </c>
      <c r="E23" s="674"/>
      <c r="F23" s="66">
        <v>8078</v>
      </c>
      <c r="G23"/>
      <c r="J23" s="124"/>
      <c r="K23" s="125"/>
      <c r="L23" s="23" t="s">
        <v>66</v>
      </c>
      <c r="M23" s="119"/>
      <c r="N23" s="57">
        <f>SUM(N17:N22)</f>
        <v>274218</v>
      </c>
    </row>
    <row r="24" spans="2:16" ht="16.5" customHeight="1">
      <c r="B24" s="124"/>
      <c r="C24" s="125"/>
      <c r="D24" s="653" t="s">
        <v>25</v>
      </c>
      <c r="E24" s="654"/>
      <c r="F24" s="49">
        <v>2032850</v>
      </c>
      <c r="G24"/>
      <c r="J24" s="675" t="s">
        <v>69</v>
      </c>
      <c r="K24" s="676"/>
      <c r="L24" s="117" t="s">
        <v>6</v>
      </c>
      <c r="M24" s="118"/>
      <c r="N24" s="49">
        <v>9132</v>
      </c>
    </row>
    <row r="25" spans="2:16" ht="16.5" customHeight="1">
      <c r="B25" s="124"/>
      <c r="C25" s="125"/>
      <c r="D25" s="653" t="s">
        <v>28</v>
      </c>
      <c r="E25" s="654"/>
      <c r="F25" s="49">
        <v>1086000</v>
      </c>
      <c r="G25"/>
      <c r="J25" s="47"/>
      <c r="L25" s="120" t="s">
        <v>8</v>
      </c>
      <c r="M25" s="7"/>
      <c r="N25" s="53">
        <v>31477</v>
      </c>
    </row>
    <row r="26" spans="2:16" ht="16.5" customHeight="1">
      <c r="B26" s="124"/>
      <c r="C26" s="125"/>
      <c r="D26" s="117" t="s">
        <v>24</v>
      </c>
      <c r="E26" s="121"/>
      <c r="F26" s="49">
        <v>0</v>
      </c>
      <c r="G26"/>
      <c r="J26" s="124"/>
      <c r="K26" s="125"/>
      <c r="L26" s="39" t="s">
        <v>68</v>
      </c>
      <c r="M26" s="7"/>
      <c r="N26" s="53">
        <v>290</v>
      </c>
    </row>
    <row r="27" spans="2:16" ht="16.5" customHeight="1">
      <c r="B27" s="124"/>
      <c r="C27" s="125"/>
      <c r="D27" s="117" t="s">
        <v>29</v>
      </c>
      <c r="E27" s="121"/>
      <c r="F27" s="49">
        <v>26449</v>
      </c>
      <c r="G27"/>
      <c r="J27" s="124"/>
      <c r="K27" s="125"/>
      <c r="L27" s="39" t="s">
        <v>7</v>
      </c>
      <c r="M27" s="7"/>
      <c r="N27" s="53">
        <v>0</v>
      </c>
    </row>
    <row r="28" spans="2:16" ht="16.5" customHeight="1">
      <c r="B28" s="124"/>
      <c r="C28" s="125"/>
      <c r="D28" s="653" t="s">
        <v>31</v>
      </c>
      <c r="E28" s="654"/>
      <c r="F28" s="49">
        <v>235720</v>
      </c>
      <c r="G28"/>
      <c r="J28" s="124"/>
      <c r="K28" s="78"/>
      <c r="L28" s="653" t="s">
        <v>81</v>
      </c>
      <c r="M28" s="655"/>
      <c r="N28" s="53">
        <v>100000</v>
      </c>
    </row>
    <row r="29" spans="2:16" ht="16.5" customHeight="1" thickBot="1">
      <c r="B29" s="124"/>
      <c r="C29" s="125"/>
      <c r="D29" s="653" t="s">
        <v>32</v>
      </c>
      <c r="E29" s="654"/>
      <c r="F29" s="49">
        <v>352538</v>
      </c>
      <c r="G29"/>
      <c r="J29" s="47"/>
      <c r="K29" s="75"/>
      <c r="L29" s="666" t="s">
        <v>67</v>
      </c>
      <c r="M29" s="667"/>
      <c r="N29" s="58">
        <f>SUM(N24:N28)</f>
        <v>140899</v>
      </c>
    </row>
    <row r="30" spans="2:16" ht="16.5" customHeight="1" thickTop="1" thickBot="1">
      <c r="B30" s="668"/>
      <c r="C30" s="669"/>
      <c r="D30" s="117" t="s">
        <v>33</v>
      </c>
      <c r="E30" s="118"/>
      <c r="F30" s="55">
        <v>116949</v>
      </c>
      <c r="G30"/>
      <c r="J30" s="59" t="s">
        <v>53</v>
      </c>
      <c r="K30" s="38"/>
      <c r="L30" s="27"/>
      <c r="M30" s="28"/>
      <c r="N30" s="60">
        <f>N23+N29</f>
        <v>415117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162743</v>
      </c>
      <c r="G31"/>
      <c r="J31" s="660" t="s">
        <v>50</v>
      </c>
      <c r="K31" s="661"/>
      <c r="L31" s="18"/>
      <c r="M31" s="19"/>
      <c r="N31" s="61">
        <f>N15-N30</f>
        <v>176133</v>
      </c>
    </row>
    <row r="32" spans="2:16" ht="16.5" customHeight="1" thickTop="1" thickBot="1">
      <c r="B32" s="124"/>
      <c r="C32" s="125"/>
      <c r="D32" s="117" t="s">
        <v>35</v>
      </c>
      <c r="E32" s="118"/>
      <c r="F32" s="49">
        <v>377714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17" t="s">
        <v>36</v>
      </c>
      <c r="E33" s="118"/>
      <c r="F33" s="49">
        <v>127488</v>
      </c>
      <c r="G33"/>
      <c r="J33" s="649" t="s">
        <v>49</v>
      </c>
      <c r="K33" s="650"/>
      <c r="L33" s="651"/>
      <c r="M33" s="652"/>
      <c r="N33" s="63">
        <f>N31+N32</f>
        <v>3813471</v>
      </c>
    </row>
    <row r="34" spans="2:15" ht="16.5" customHeight="1">
      <c r="B34" s="124"/>
      <c r="C34" s="125"/>
      <c r="D34" s="117" t="s">
        <v>37</v>
      </c>
      <c r="E34" s="118"/>
      <c r="F34" s="49">
        <v>449040</v>
      </c>
      <c r="G34"/>
    </row>
    <row r="35" spans="2:15" ht="16.5" customHeight="1">
      <c r="B35" s="124"/>
      <c r="C35" s="125"/>
      <c r="D35" s="120" t="s">
        <v>38</v>
      </c>
      <c r="E35" s="7"/>
      <c r="F35" s="53">
        <v>457363</v>
      </c>
      <c r="G35"/>
    </row>
    <row r="36" spans="2:15" ht="16.5" customHeight="1">
      <c r="B36" s="124"/>
      <c r="C36" s="125"/>
      <c r="D36" s="653" t="s">
        <v>39</v>
      </c>
      <c r="E36" s="654"/>
      <c r="F36" s="53">
        <v>484690</v>
      </c>
      <c r="G36" s="11"/>
      <c r="O36" s="11"/>
    </row>
    <row r="37" spans="2:15" ht="16.5" customHeight="1">
      <c r="B37" s="124"/>
      <c r="C37" s="125"/>
      <c r="D37" s="653" t="s">
        <v>40</v>
      </c>
      <c r="E37" s="654"/>
      <c r="F37" s="53">
        <v>328000</v>
      </c>
      <c r="G37"/>
    </row>
    <row r="38" spans="2:15" ht="16.5" customHeight="1">
      <c r="B38" s="124"/>
      <c r="C38" s="125"/>
      <c r="D38" s="653" t="s">
        <v>95</v>
      </c>
      <c r="E38" s="654"/>
      <c r="F38" s="53">
        <v>30520</v>
      </c>
      <c r="G38"/>
    </row>
    <row r="39" spans="2:15" ht="16.5" customHeight="1">
      <c r="B39" s="124"/>
      <c r="C39" s="125"/>
      <c r="D39" s="120" t="s">
        <v>42</v>
      </c>
      <c r="E39" s="7"/>
      <c r="F39" s="53">
        <v>206242</v>
      </c>
      <c r="G39"/>
    </row>
    <row r="40" spans="2:15" ht="16.5" customHeight="1">
      <c r="B40" s="124"/>
      <c r="C40" s="125"/>
      <c r="D40" s="4" t="s">
        <v>43</v>
      </c>
      <c r="E40" s="4"/>
      <c r="F40" s="49">
        <v>106404</v>
      </c>
      <c r="G40"/>
    </row>
    <row r="41" spans="2:15" ht="16.5" customHeight="1">
      <c r="B41" s="124"/>
      <c r="C41" s="125"/>
      <c r="D41" s="653" t="s">
        <v>44</v>
      </c>
      <c r="E41" s="654"/>
      <c r="F41" s="49">
        <v>0</v>
      </c>
      <c r="G41"/>
    </row>
    <row r="42" spans="2:15" ht="16.5" customHeight="1">
      <c r="B42" s="124"/>
      <c r="C42" s="125"/>
      <c r="D42" s="664" t="s">
        <v>11</v>
      </c>
      <c r="E42" s="665"/>
      <c r="F42" s="66">
        <v>96180</v>
      </c>
      <c r="G42"/>
    </row>
    <row r="43" spans="2:15" ht="16.5" customHeight="1">
      <c r="B43" s="124"/>
      <c r="C43" s="125"/>
      <c r="D43" s="662" t="s">
        <v>12</v>
      </c>
      <c r="E43" s="663"/>
      <c r="F43" s="66">
        <v>0</v>
      </c>
      <c r="G43"/>
    </row>
    <row r="44" spans="2:15" ht="16.5" customHeight="1">
      <c r="B44" s="124"/>
      <c r="C44" s="125"/>
      <c r="D44" s="653" t="s">
        <v>60</v>
      </c>
      <c r="E44" s="654"/>
      <c r="F44" s="49">
        <v>0</v>
      </c>
      <c r="G44"/>
    </row>
    <row r="45" spans="2:15" ht="16.5" customHeight="1">
      <c r="B45" s="124"/>
      <c r="C45" s="125"/>
      <c r="D45" s="653" t="s">
        <v>75</v>
      </c>
      <c r="E45" s="655"/>
      <c r="F45" s="49">
        <v>2840</v>
      </c>
      <c r="G45"/>
    </row>
    <row r="46" spans="2:15" ht="16.5" customHeight="1" thickBot="1">
      <c r="B46" s="124"/>
      <c r="C46" s="125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24062709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3092429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39465653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1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31"/>
      <c r="J2" s="1"/>
      <c r="K2" s="1"/>
      <c r="L2" s="1"/>
      <c r="M2" s="1"/>
      <c r="N2" s="1"/>
      <c r="O2" s="131"/>
    </row>
    <row r="3" spans="2:16" ht="15.75" customHeight="1">
      <c r="B3" s="694" t="s">
        <v>102</v>
      </c>
      <c r="C3" s="694"/>
      <c r="D3" s="694"/>
      <c r="E3" s="694"/>
      <c r="F3" s="694"/>
      <c r="G3" s="34"/>
      <c r="H3" s="34"/>
      <c r="J3" s="694" t="s">
        <v>103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26" t="s">
        <v>14</v>
      </c>
      <c r="E7" s="127"/>
      <c r="F7" s="46">
        <v>22769763</v>
      </c>
      <c r="G7"/>
      <c r="J7" s="672" t="s">
        <v>71</v>
      </c>
      <c r="K7" s="673"/>
      <c r="L7" s="126"/>
      <c r="M7" s="127"/>
      <c r="N7" s="46"/>
    </row>
    <row r="8" spans="2:16" ht="16.5" customHeight="1">
      <c r="B8" s="47"/>
      <c r="C8" s="5"/>
      <c r="D8" s="126" t="s">
        <v>13</v>
      </c>
      <c r="E8" s="130"/>
      <c r="F8" s="46">
        <v>912300</v>
      </c>
      <c r="G8"/>
      <c r="J8" s="72"/>
      <c r="K8" s="73"/>
      <c r="L8" s="126" t="s">
        <v>59</v>
      </c>
      <c r="M8" s="127"/>
      <c r="N8" s="46">
        <v>225000</v>
      </c>
    </row>
    <row r="9" spans="2:16" ht="16.5" customHeight="1">
      <c r="B9" s="64"/>
      <c r="C9" s="17"/>
      <c r="D9" s="4" t="s">
        <v>15</v>
      </c>
      <c r="E9" s="130"/>
      <c r="F9" s="53">
        <v>276000</v>
      </c>
      <c r="G9"/>
      <c r="J9" s="701"/>
      <c r="K9" s="702"/>
      <c r="L9" s="32" t="s">
        <v>63</v>
      </c>
      <c r="M9" s="33"/>
      <c r="N9" s="48">
        <f>SUM(N7:N8)</f>
        <v>225000</v>
      </c>
    </row>
    <row r="10" spans="2:16" ht="16.5" customHeight="1">
      <c r="B10" s="692"/>
      <c r="C10" s="693"/>
      <c r="D10" s="20" t="s">
        <v>16</v>
      </c>
      <c r="E10" s="8"/>
      <c r="F10" s="53">
        <v>339300</v>
      </c>
      <c r="G10"/>
      <c r="J10" s="682"/>
      <c r="K10" s="683"/>
      <c r="L10" s="126" t="s">
        <v>60</v>
      </c>
      <c r="M10" s="127"/>
      <c r="N10" s="49">
        <v>367881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7246725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31544088</v>
      </c>
      <c r="G13"/>
      <c r="H13" s="16"/>
      <c r="J13" s="47"/>
      <c r="K13" s="37"/>
      <c r="L13" s="653" t="s">
        <v>61</v>
      </c>
      <c r="M13" s="654"/>
      <c r="N13" s="49">
        <v>369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525</v>
      </c>
      <c r="G14"/>
      <c r="I14" s="31"/>
      <c r="J14" s="50"/>
      <c r="K14" s="6"/>
      <c r="L14" s="684" t="s">
        <v>62</v>
      </c>
      <c r="M14" s="685"/>
      <c r="N14" s="51">
        <f>SUM(N10:N13)</f>
        <v>368250</v>
      </c>
    </row>
    <row r="15" spans="2:16" ht="16.5" customHeight="1" thickBot="1">
      <c r="B15" s="50"/>
      <c r="C15" s="14"/>
      <c r="D15" s="680" t="s">
        <v>56</v>
      </c>
      <c r="E15" s="681"/>
      <c r="F15" s="66">
        <v>15000</v>
      </c>
      <c r="G15"/>
      <c r="J15" s="686" t="s">
        <v>4</v>
      </c>
      <c r="K15" s="687"/>
      <c r="L15" s="40"/>
      <c r="M15" s="41"/>
      <c r="N15" s="52">
        <f>N9+N14</f>
        <v>593250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15525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31559613</v>
      </c>
      <c r="G18"/>
      <c r="J18" s="47"/>
      <c r="L18" s="653" t="s">
        <v>5</v>
      </c>
      <c r="M18" s="655"/>
      <c r="N18" s="49">
        <v>3300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18245397</v>
      </c>
      <c r="G19"/>
      <c r="J19" s="132"/>
      <c r="K19" s="134"/>
      <c r="L19" s="653" t="s">
        <v>9</v>
      </c>
      <c r="M19" s="655"/>
      <c r="N19" s="49">
        <v>122831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335956</v>
      </c>
      <c r="G20"/>
      <c r="J20" s="133"/>
      <c r="K20" s="134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941144</v>
      </c>
      <c r="G21"/>
      <c r="J21" s="133"/>
      <c r="K21" s="134"/>
      <c r="L21" s="126" t="s">
        <v>10</v>
      </c>
      <c r="M21" s="127"/>
      <c r="N21" s="55">
        <v>26087</v>
      </c>
    </row>
    <row r="22" spans="2:16" ht="16.5" customHeight="1">
      <c r="B22" s="133"/>
      <c r="C22" s="134"/>
      <c r="D22" s="653" t="s">
        <v>22</v>
      </c>
      <c r="E22" s="654"/>
      <c r="F22" s="49">
        <v>684303</v>
      </c>
      <c r="G22"/>
      <c r="J22" s="133"/>
      <c r="K22" s="134"/>
      <c r="L22" s="653" t="s">
        <v>65</v>
      </c>
      <c r="M22" s="655"/>
      <c r="N22" s="56">
        <v>22000</v>
      </c>
    </row>
    <row r="23" spans="2:16" ht="16.5" customHeight="1">
      <c r="B23" s="133"/>
      <c r="C23" s="134"/>
      <c r="D23" s="662" t="s">
        <v>45</v>
      </c>
      <c r="E23" s="674"/>
      <c r="F23" s="66">
        <v>8814</v>
      </c>
      <c r="G23"/>
      <c r="J23" s="133"/>
      <c r="K23" s="134"/>
      <c r="L23" s="23" t="s">
        <v>66</v>
      </c>
      <c r="M23" s="128"/>
      <c r="N23" s="57">
        <f>SUM(N17:N22)</f>
        <v>274218</v>
      </c>
    </row>
    <row r="24" spans="2:16" ht="16.5" customHeight="1">
      <c r="B24" s="133"/>
      <c r="C24" s="134"/>
      <c r="D24" s="653" t="s">
        <v>25</v>
      </c>
      <c r="E24" s="654"/>
      <c r="F24" s="49">
        <v>2369410</v>
      </c>
      <c r="G24"/>
      <c r="J24" s="675" t="s">
        <v>69</v>
      </c>
      <c r="K24" s="676"/>
      <c r="L24" s="126" t="s">
        <v>6</v>
      </c>
      <c r="M24" s="127"/>
      <c r="N24" s="49">
        <v>9132</v>
      </c>
    </row>
    <row r="25" spans="2:16" ht="16.5" customHeight="1">
      <c r="B25" s="133"/>
      <c r="C25" s="134"/>
      <c r="D25" s="653" t="s">
        <v>28</v>
      </c>
      <c r="E25" s="654"/>
      <c r="F25" s="49">
        <v>1137000</v>
      </c>
      <c r="G25"/>
      <c r="J25" s="47"/>
      <c r="L25" s="129" t="s">
        <v>8</v>
      </c>
      <c r="M25" s="7"/>
      <c r="N25" s="53">
        <v>34933</v>
      </c>
    </row>
    <row r="26" spans="2:16" ht="16.5" customHeight="1">
      <c r="B26" s="133"/>
      <c r="C26" s="134"/>
      <c r="D26" s="126" t="s">
        <v>24</v>
      </c>
      <c r="E26" s="130"/>
      <c r="F26" s="49">
        <v>15691</v>
      </c>
      <c r="G26"/>
      <c r="J26" s="133"/>
      <c r="K26" s="134"/>
      <c r="L26" s="39" t="s">
        <v>68</v>
      </c>
      <c r="M26" s="7"/>
      <c r="N26" s="53">
        <v>290</v>
      </c>
    </row>
    <row r="27" spans="2:16" ht="16.5" customHeight="1">
      <c r="B27" s="133"/>
      <c r="C27" s="134"/>
      <c r="D27" s="126" t="s">
        <v>29</v>
      </c>
      <c r="E27" s="130"/>
      <c r="F27" s="49">
        <v>26449</v>
      </c>
      <c r="G27"/>
      <c r="J27" s="133"/>
      <c r="K27" s="134"/>
      <c r="L27" s="39" t="s">
        <v>7</v>
      </c>
      <c r="M27" s="7"/>
      <c r="N27" s="53">
        <v>0</v>
      </c>
    </row>
    <row r="28" spans="2:16" ht="16.5" customHeight="1">
      <c r="B28" s="133"/>
      <c r="C28" s="134"/>
      <c r="D28" s="653" t="s">
        <v>31</v>
      </c>
      <c r="E28" s="654"/>
      <c r="F28" s="49">
        <v>244620</v>
      </c>
      <c r="G28"/>
      <c r="J28" s="133"/>
      <c r="K28" s="78"/>
      <c r="L28" s="653" t="s">
        <v>81</v>
      </c>
      <c r="M28" s="655"/>
      <c r="N28" s="53">
        <v>100000</v>
      </c>
    </row>
    <row r="29" spans="2:16" ht="16.5" customHeight="1" thickBot="1">
      <c r="B29" s="133"/>
      <c r="C29" s="134"/>
      <c r="D29" s="653" t="s">
        <v>32</v>
      </c>
      <c r="E29" s="654"/>
      <c r="F29" s="49">
        <v>375275</v>
      </c>
      <c r="G29"/>
      <c r="J29" s="47"/>
      <c r="K29" s="75"/>
      <c r="L29" s="666" t="s">
        <v>67</v>
      </c>
      <c r="M29" s="667"/>
      <c r="N29" s="58">
        <f>SUM(N24:N28)</f>
        <v>144355</v>
      </c>
    </row>
    <row r="30" spans="2:16" ht="16.5" customHeight="1" thickTop="1" thickBot="1">
      <c r="B30" s="668"/>
      <c r="C30" s="669"/>
      <c r="D30" s="126" t="s">
        <v>33</v>
      </c>
      <c r="E30" s="127"/>
      <c r="F30" s="55">
        <v>147260</v>
      </c>
      <c r="G30"/>
      <c r="J30" s="59" t="s">
        <v>53</v>
      </c>
      <c r="K30" s="38"/>
      <c r="L30" s="27"/>
      <c r="M30" s="28"/>
      <c r="N30" s="60">
        <f>N23+N29</f>
        <v>418573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201719</v>
      </c>
      <c r="G31"/>
      <c r="J31" s="660" t="s">
        <v>50</v>
      </c>
      <c r="K31" s="661"/>
      <c r="L31" s="18"/>
      <c r="M31" s="19"/>
      <c r="N31" s="61">
        <f>N15-N30</f>
        <v>174677</v>
      </c>
    </row>
    <row r="32" spans="2:16" ht="16.5" customHeight="1" thickTop="1" thickBot="1">
      <c r="B32" s="133"/>
      <c r="C32" s="134"/>
      <c r="D32" s="126" t="s">
        <v>35</v>
      </c>
      <c r="E32" s="127"/>
      <c r="F32" s="49">
        <v>479486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26" t="s">
        <v>36</v>
      </c>
      <c r="E33" s="127"/>
      <c r="F33" s="49">
        <v>139288</v>
      </c>
      <c r="G33"/>
      <c r="J33" s="649" t="s">
        <v>49</v>
      </c>
      <c r="K33" s="650"/>
      <c r="L33" s="651"/>
      <c r="M33" s="652"/>
      <c r="N33" s="63">
        <f>N31+N32</f>
        <v>3812015</v>
      </c>
    </row>
    <row r="34" spans="2:15" ht="16.5" customHeight="1">
      <c r="B34" s="133"/>
      <c r="C34" s="134"/>
      <c r="D34" s="126" t="s">
        <v>37</v>
      </c>
      <c r="E34" s="127"/>
      <c r="F34" s="49">
        <v>491615</v>
      </c>
      <c r="G34"/>
    </row>
    <row r="35" spans="2:15" ht="16.5" customHeight="1">
      <c r="B35" s="133"/>
      <c r="C35" s="134"/>
      <c r="D35" s="129" t="s">
        <v>38</v>
      </c>
      <c r="E35" s="7"/>
      <c r="F35" s="53">
        <v>533379</v>
      </c>
      <c r="G35"/>
    </row>
    <row r="36" spans="2:15" ht="16.5" customHeight="1">
      <c r="B36" s="133"/>
      <c r="C36" s="134"/>
      <c r="D36" s="653" t="s">
        <v>39</v>
      </c>
      <c r="E36" s="654"/>
      <c r="F36" s="53">
        <v>484690</v>
      </c>
      <c r="G36" s="11"/>
      <c r="O36" s="11"/>
    </row>
    <row r="37" spans="2:15" ht="16.5" customHeight="1">
      <c r="B37" s="133"/>
      <c r="C37" s="134"/>
      <c r="D37" s="653" t="s">
        <v>40</v>
      </c>
      <c r="E37" s="654"/>
      <c r="F37" s="53">
        <v>328000</v>
      </c>
      <c r="G37"/>
    </row>
    <row r="38" spans="2:15" ht="16.5" customHeight="1">
      <c r="B38" s="133"/>
      <c r="C38" s="134"/>
      <c r="D38" s="653" t="s">
        <v>95</v>
      </c>
      <c r="E38" s="654"/>
      <c r="F38" s="53">
        <v>30520</v>
      </c>
      <c r="G38"/>
    </row>
    <row r="39" spans="2:15" ht="16.5" customHeight="1">
      <c r="B39" s="133"/>
      <c r="C39" s="134"/>
      <c r="D39" s="129" t="s">
        <v>42</v>
      </c>
      <c r="E39" s="7"/>
      <c r="F39" s="53">
        <v>240739</v>
      </c>
      <c r="G39"/>
    </row>
    <row r="40" spans="2:15" ht="16.5" customHeight="1">
      <c r="B40" s="133"/>
      <c r="C40" s="134"/>
      <c r="D40" s="4" t="s">
        <v>43</v>
      </c>
      <c r="E40" s="4"/>
      <c r="F40" s="49">
        <v>141568</v>
      </c>
      <c r="G40"/>
    </row>
    <row r="41" spans="2:15" ht="16.5" customHeight="1">
      <c r="B41" s="133"/>
      <c r="C41" s="134"/>
      <c r="D41" s="653" t="s">
        <v>44</v>
      </c>
      <c r="E41" s="654"/>
      <c r="F41" s="49">
        <v>0</v>
      </c>
      <c r="G41"/>
    </row>
    <row r="42" spans="2:15" ht="16.5" customHeight="1">
      <c r="B42" s="133"/>
      <c r="C42" s="134"/>
      <c r="D42" s="664" t="s">
        <v>11</v>
      </c>
      <c r="E42" s="665"/>
      <c r="F42" s="66">
        <v>112380</v>
      </c>
      <c r="G42"/>
    </row>
    <row r="43" spans="2:15" ht="16.5" customHeight="1">
      <c r="B43" s="133"/>
      <c r="C43" s="134"/>
      <c r="D43" s="662" t="s">
        <v>12</v>
      </c>
      <c r="E43" s="663"/>
      <c r="F43" s="66">
        <v>0</v>
      </c>
      <c r="G43"/>
    </row>
    <row r="44" spans="2:15" ht="16.5" customHeight="1">
      <c r="B44" s="133"/>
      <c r="C44" s="134"/>
      <c r="D44" s="653" t="s">
        <v>60</v>
      </c>
      <c r="E44" s="654"/>
      <c r="F44" s="49">
        <v>0</v>
      </c>
      <c r="G44"/>
    </row>
    <row r="45" spans="2:15" ht="16.5" customHeight="1">
      <c r="B45" s="133"/>
      <c r="C45" s="134"/>
      <c r="D45" s="653" t="s">
        <v>75</v>
      </c>
      <c r="E45" s="655"/>
      <c r="F45" s="49">
        <v>2840</v>
      </c>
      <c r="G45"/>
    </row>
    <row r="46" spans="2:15" ht="16.5" customHeight="1" thickBot="1">
      <c r="B46" s="133"/>
      <c r="C46" s="134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27717543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3842070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40215294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31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40"/>
      <c r="J2" s="1"/>
      <c r="K2" s="1"/>
      <c r="L2" s="1"/>
      <c r="M2" s="1"/>
      <c r="N2" s="1"/>
      <c r="O2" s="140"/>
    </row>
    <row r="3" spans="2:16" ht="15.75" customHeight="1">
      <c r="B3" s="694" t="s">
        <v>104</v>
      </c>
      <c r="C3" s="694"/>
      <c r="D3" s="694"/>
      <c r="E3" s="694"/>
      <c r="F3" s="694"/>
      <c r="G3" s="34"/>
      <c r="H3" s="34"/>
      <c r="J3" s="694" t="s">
        <v>105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35" t="s">
        <v>14</v>
      </c>
      <c r="E7" s="136"/>
      <c r="F7" s="46">
        <v>26921679</v>
      </c>
      <c r="G7"/>
      <c r="J7" s="672" t="s">
        <v>71</v>
      </c>
      <c r="K7" s="673"/>
      <c r="L7" s="135"/>
      <c r="M7" s="136"/>
      <c r="N7" s="46"/>
    </row>
    <row r="8" spans="2:16" ht="16.5" customHeight="1">
      <c r="B8" s="47"/>
      <c r="C8" s="5"/>
      <c r="D8" s="135" t="s">
        <v>13</v>
      </c>
      <c r="E8" s="139"/>
      <c r="F8" s="46">
        <v>1320500</v>
      </c>
      <c r="G8"/>
      <c r="J8" s="72"/>
      <c r="K8" s="73"/>
      <c r="L8" s="135" t="s">
        <v>59</v>
      </c>
      <c r="M8" s="136"/>
      <c r="N8" s="46">
        <v>227000</v>
      </c>
    </row>
    <row r="9" spans="2:16" ht="16.5" customHeight="1">
      <c r="B9" s="64"/>
      <c r="C9" s="17"/>
      <c r="D9" s="4" t="s">
        <v>15</v>
      </c>
      <c r="E9" s="139"/>
      <c r="F9" s="53">
        <v>322000</v>
      </c>
      <c r="G9"/>
      <c r="J9" s="701"/>
      <c r="K9" s="702"/>
      <c r="L9" s="32" t="s">
        <v>63</v>
      </c>
      <c r="M9" s="33"/>
      <c r="N9" s="48">
        <f>SUM(N7:N8)</f>
        <v>227000</v>
      </c>
    </row>
    <row r="10" spans="2:16" ht="16.5" customHeight="1">
      <c r="B10" s="692"/>
      <c r="C10" s="693"/>
      <c r="D10" s="20" t="s">
        <v>16</v>
      </c>
      <c r="E10" s="8"/>
      <c r="F10" s="53">
        <v>396825</v>
      </c>
      <c r="G10"/>
      <c r="J10" s="682"/>
      <c r="K10" s="683"/>
      <c r="L10" s="135" t="s">
        <v>60</v>
      </c>
      <c r="M10" s="136"/>
      <c r="N10" s="49">
        <v>370881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7252424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36213428</v>
      </c>
      <c r="G13"/>
      <c r="H13" s="16"/>
      <c r="J13" s="47"/>
      <c r="K13" s="37"/>
      <c r="L13" s="653" t="s">
        <v>61</v>
      </c>
      <c r="M13" s="654"/>
      <c r="N13" s="49">
        <v>369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525</v>
      </c>
      <c r="G14"/>
      <c r="I14" s="31"/>
      <c r="J14" s="50"/>
      <c r="K14" s="6"/>
      <c r="L14" s="684" t="s">
        <v>62</v>
      </c>
      <c r="M14" s="685"/>
      <c r="N14" s="51">
        <f>SUM(N10:N13)</f>
        <v>371250</v>
      </c>
    </row>
    <row r="15" spans="2:16" ht="16.5" customHeight="1" thickBot="1">
      <c r="B15" s="50"/>
      <c r="C15" s="14"/>
      <c r="D15" s="680" t="s">
        <v>56</v>
      </c>
      <c r="E15" s="681"/>
      <c r="F15" s="66">
        <v>15000</v>
      </c>
      <c r="G15"/>
      <c r="J15" s="686" t="s">
        <v>4</v>
      </c>
      <c r="K15" s="687"/>
      <c r="L15" s="40"/>
      <c r="M15" s="41"/>
      <c r="N15" s="52">
        <f>N9+N14</f>
        <v>598250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15525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36228953</v>
      </c>
      <c r="G18"/>
      <c r="J18" s="47"/>
      <c r="L18" s="653" t="s">
        <v>5</v>
      </c>
      <c r="M18" s="655"/>
      <c r="N18" s="49">
        <v>3300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21164181</v>
      </c>
      <c r="G19"/>
      <c r="J19" s="141"/>
      <c r="K19" s="143"/>
      <c r="L19" s="653" t="s">
        <v>9</v>
      </c>
      <c r="M19" s="655"/>
      <c r="N19" s="49">
        <v>132002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328165</v>
      </c>
      <c r="G20"/>
      <c r="J20" s="142"/>
      <c r="K20" s="143"/>
      <c r="L20" s="653" t="s">
        <v>64</v>
      </c>
      <c r="M20" s="655"/>
      <c r="N20" s="49">
        <v>100000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1416628</v>
      </c>
      <c r="G21"/>
      <c r="J21" s="142"/>
      <c r="K21" s="143"/>
      <c r="L21" s="135" t="s">
        <v>10</v>
      </c>
      <c r="M21" s="136"/>
      <c r="N21" s="55">
        <v>30396</v>
      </c>
    </row>
    <row r="22" spans="2:16" ht="16.5" customHeight="1">
      <c r="B22" s="142"/>
      <c r="C22" s="143"/>
      <c r="D22" s="653" t="s">
        <v>22</v>
      </c>
      <c r="E22" s="654"/>
      <c r="F22" s="49">
        <v>783404</v>
      </c>
      <c r="G22"/>
      <c r="J22" s="142"/>
      <c r="K22" s="143"/>
      <c r="L22" s="653" t="s">
        <v>65</v>
      </c>
      <c r="M22" s="655"/>
      <c r="N22" s="56">
        <v>22000</v>
      </c>
    </row>
    <row r="23" spans="2:16" ht="16.5" customHeight="1">
      <c r="B23" s="142"/>
      <c r="C23" s="143"/>
      <c r="D23" s="662" t="s">
        <v>45</v>
      </c>
      <c r="E23" s="674"/>
      <c r="F23" s="66">
        <v>10901</v>
      </c>
      <c r="G23"/>
      <c r="J23" s="142"/>
      <c r="K23" s="143"/>
      <c r="L23" s="23" t="s">
        <v>66</v>
      </c>
      <c r="M23" s="137"/>
      <c r="N23" s="57">
        <f>SUM(N17:N22)</f>
        <v>287698</v>
      </c>
    </row>
    <row r="24" spans="2:16" ht="16.5" customHeight="1">
      <c r="B24" s="142"/>
      <c r="C24" s="143"/>
      <c r="D24" s="653" t="s">
        <v>25</v>
      </c>
      <c r="E24" s="654"/>
      <c r="F24" s="49">
        <v>2711010</v>
      </c>
      <c r="G24"/>
      <c r="J24" s="675" t="s">
        <v>69</v>
      </c>
      <c r="K24" s="676"/>
      <c r="L24" s="135" t="s">
        <v>6</v>
      </c>
      <c r="M24" s="136"/>
      <c r="N24" s="49">
        <v>13202</v>
      </c>
    </row>
    <row r="25" spans="2:16" ht="16.5" customHeight="1">
      <c r="B25" s="142"/>
      <c r="C25" s="143"/>
      <c r="D25" s="653" t="s">
        <v>28</v>
      </c>
      <c r="E25" s="654"/>
      <c r="F25" s="49">
        <v>1428000</v>
      </c>
      <c r="G25"/>
      <c r="J25" s="47"/>
      <c r="L25" s="138" t="s">
        <v>8</v>
      </c>
      <c r="M25" s="7"/>
      <c r="N25" s="53">
        <v>34933</v>
      </c>
    </row>
    <row r="26" spans="2:16" ht="16.5" customHeight="1">
      <c r="B26" s="142"/>
      <c r="C26" s="143"/>
      <c r="D26" s="135" t="s">
        <v>24</v>
      </c>
      <c r="E26" s="139"/>
      <c r="F26" s="49">
        <v>15691</v>
      </c>
      <c r="G26"/>
      <c r="J26" s="142"/>
      <c r="K26" s="143"/>
      <c r="L26" s="39" t="s">
        <v>68</v>
      </c>
      <c r="M26" s="7"/>
      <c r="N26" s="53">
        <v>290</v>
      </c>
    </row>
    <row r="27" spans="2:16" ht="16.5" customHeight="1">
      <c r="B27" s="142"/>
      <c r="C27" s="143"/>
      <c r="D27" s="135" t="s">
        <v>29</v>
      </c>
      <c r="E27" s="139"/>
      <c r="F27" s="49">
        <v>26889</v>
      </c>
      <c r="G27"/>
      <c r="J27" s="142"/>
      <c r="K27" s="143"/>
      <c r="L27" s="39" t="s">
        <v>7</v>
      </c>
      <c r="M27" s="7"/>
      <c r="N27" s="53">
        <v>0</v>
      </c>
    </row>
    <row r="28" spans="2:16" ht="16.5" customHeight="1">
      <c r="B28" s="142"/>
      <c r="C28" s="143"/>
      <c r="D28" s="653" t="s">
        <v>31</v>
      </c>
      <c r="E28" s="654"/>
      <c r="F28" s="49">
        <v>319448</v>
      </c>
      <c r="G28"/>
      <c r="J28" s="142"/>
      <c r="K28" s="78"/>
      <c r="L28" s="653" t="s">
        <v>81</v>
      </c>
      <c r="M28" s="655"/>
      <c r="N28" s="53">
        <v>100000</v>
      </c>
    </row>
    <row r="29" spans="2:16" ht="16.5" customHeight="1" thickBot="1">
      <c r="B29" s="142"/>
      <c r="C29" s="143"/>
      <c r="D29" s="653" t="s">
        <v>32</v>
      </c>
      <c r="E29" s="654"/>
      <c r="F29" s="49">
        <v>396497</v>
      </c>
      <c r="G29"/>
      <c r="J29" s="47"/>
      <c r="K29" s="75"/>
      <c r="L29" s="666" t="s">
        <v>67</v>
      </c>
      <c r="M29" s="667"/>
      <c r="N29" s="58">
        <f>SUM(N24:N28)</f>
        <v>148425</v>
      </c>
    </row>
    <row r="30" spans="2:16" ht="16.5" customHeight="1" thickTop="1" thickBot="1">
      <c r="B30" s="668"/>
      <c r="C30" s="669"/>
      <c r="D30" s="135" t="s">
        <v>33</v>
      </c>
      <c r="E30" s="136"/>
      <c r="F30" s="55">
        <v>172978</v>
      </c>
      <c r="G30"/>
      <c r="J30" s="59" t="s">
        <v>53</v>
      </c>
      <c r="K30" s="38"/>
      <c r="L30" s="27"/>
      <c r="M30" s="28"/>
      <c r="N30" s="60">
        <f>N23+N29</f>
        <v>436123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217919</v>
      </c>
      <c r="G31"/>
      <c r="J31" s="660" t="s">
        <v>50</v>
      </c>
      <c r="K31" s="661"/>
      <c r="L31" s="18"/>
      <c r="M31" s="19"/>
      <c r="N31" s="61">
        <f>N15-N30</f>
        <v>162127</v>
      </c>
    </row>
    <row r="32" spans="2:16" ht="16.5" customHeight="1" thickTop="1" thickBot="1">
      <c r="B32" s="142"/>
      <c r="C32" s="143"/>
      <c r="D32" s="135" t="s">
        <v>35</v>
      </c>
      <c r="E32" s="136"/>
      <c r="F32" s="49">
        <v>518267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35" t="s">
        <v>36</v>
      </c>
      <c r="E33" s="136"/>
      <c r="F33" s="49">
        <v>153346</v>
      </c>
      <c r="G33"/>
      <c r="J33" s="649" t="s">
        <v>49</v>
      </c>
      <c r="K33" s="650"/>
      <c r="L33" s="651"/>
      <c r="M33" s="652"/>
      <c r="N33" s="63">
        <f>N31+N32</f>
        <v>3799465</v>
      </c>
    </row>
    <row r="34" spans="2:15" ht="16.5" customHeight="1">
      <c r="B34" s="142"/>
      <c r="C34" s="143"/>
      <c r="D34" s="135" t="s">
        <v>37</v>
      </c>
      <c r="E34" s="136"/>
      <c r="F34" s="49">
        <v>550043</v>
      </c>
      <c r="G34"/>
    </row>
    <row r="35" spans="2:15" ht="16.5" customHeight="1">
      <c r="B35" s="142"/>
      <c r="C35" s="143"/>
      <c r="D35" s="138" t="s">
        <v>38</v>
      </c>
      <c r="E35" s="7"/>
      <c r="F35" s="53">
        <v>609428</v>
      </c>
      <c r="G35"/>
    </row>
    <row r="36" spans="2:15" ht="16.5" customHeight="1">
      <c r="B36" s="142"/>
      <c r="C36" s="143"/>
      <c r="D36" s="653" t="s">
        <v>39</v>
      </c>
      <c r="E36" s="654"/>
      <c r="F36" s="53">
        <v>484690</v>
      </c>
      <c r="G36" s="11"/>
      <c r="O36" s="11"/>
    </row>
    <row r="37" spans="2:15" ht="16.5" customHeight="1">
      <c r="B37" s="142"/>
      <c r="C37" s="143"/>
      <c r="D37" s="653" t="s">
        <v>40</v>
      </c>
      <c r="E37" s="654"/>
      <c r="F37" s="53">
        <v>328000</v>
      </c>
      <c r="G37"/>
    </row>
    <row r="38" spans="2:15" ht="16.5" customHeight="1">
      <c r="B38" s="142"/>
      <c r="C38" s="143"/>
      <c r="D38" s="653" t="s">
        <v>95</v>
      </c>
      <c r="E38" s="654"/>
      <c r="F38" s="53">
        <v>30520</v>
      </c>
      <c r="G38"/>
    </row>
    <row r="39" spans="2:15" ht="16.5" customHeight="1">
      <c r="B39" s="142"/>
      <c r="C39" s="143"/>
      <c r="D39" s="138" t="s">
        <v>42</v>
      </c>
      <c r="E39" s="7"/>
      <c r="F39" s="53">
        <v>257682</v>
      </c>
      <c r="G39"/>
    </row>
    <row r="40" spans="2:15" ht="16.5" customHeight="1">
      <c r="B40" s="142"/>
      <c r="C40" s="143"/>
      <c r="D40" s="4" t="s">
        <v>43</v>
      </c>
      <c r="E40" s="4"/>
      <c r="F40" s="49">
        <v>169882</v>
      </c>
      <c r="G40"/>
    </row>
    <row r="41" spans="2:15" ht="16.5" customHeight="1">
      <c r="B41" s="142"/>
      <c r="C41" s="143"/>
      <c r="D41" s="653" t="s">
        <v>44</v>
      </c>
      <c r="E41" s="654"/>
      <c r="F41" s="49">
        <v>0</v>
      </c>
      <c r="G41"/>
    </row>
    <row r="42" spans="2:15" ht="16.5" customHeight="1">
      <c r="B42" s="142"/>
      <c r="C42" s="143"/>
      <c r="D42" s="664" t="s">
        <v>11</v>
      </c>
      <c r="E42" s="665"/>
      <c r="F42" s="66">
        <v>112380</v>
      </c>
      <c r="G42"/>
    </row>
    <row r="43" spans="2:15" ht="16.5" customHeight="1">
      <c r="B43" s="142"/>
      <c r="C43" s="143"/>
      <c r="D43" s="662" t="s">
        <v>12</v>
      </c>
      <c r="E43" s="663"/>
      <c r="F43" s="66">
        <v>0</v>
      </c>
      <c r="G43"/>
    </row>
    <row r="44" spans="2:15" ht="16.5" customHeight="1">
      <c r="B44" s="142"/>
      <c r="C44" s="143"/>
      <c r="D44" s="653" t="s">
        <v>60</v>
      </c>
      <c r="E44" s="654"/>
      <c r="F44" s="49">
        <v>0</v>
      </c>
      <c r="G44"/>
    </row>
    <row r="45" spans="2:15" ht="16.5" customHeight="1">
      <c r="B45" s="142"/>
      <c r="C45" s="143"/>
      <c r="D45" s="653" t="s">
        <v>75</v>
      </c>
      <c r="E45" s="655"/>
      <c r="F45" s="49">
        <v>2840</v>
      </c>
      <c r="G45"/>
    </row>
    <row r="46" spans="2:15" ht="16.5" customHeight="1" thickBot="1">
      <c r="B46" s="142"/>
      <c r="C46" s="143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32208789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4020164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40393388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3:F3"/>
    <mergeCell ref="J3:N3"/>
    <mergeCell ref="B4:H4"/>
    <mergeCell ref="J4:P4"/>
    <mergeCell ref="D5:F5"/>
    <mergeCell ref="L5:N5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L22:M22"/>
    <mergeCell ref="D23:E23"/>
    <mergeCell ref="D24:E24"/>
    <mergeCell ref="J24:K24"/>
    <mergeCell ref="D25:E25"/>
    <mergeCell ref="B30:C30"/>
    <mergeCell ref="B31:C31"/>
    <mergeCell ref="D31:E31"/>
    <mergeCell ref="J31:K31"/>
    <mergeCell ref="D22:E22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P74"/>
  <sheetViews>
    <sheetView topLeftCell="B28" zoomScaleNormal="100" workbookViewId="0">
      <selection activeCell="F50" sqref="F50"/>
    </sheetView>
  </sheetViews>
  <sheetFormatPr defaultRowHeight="13.5"/>
  <cols>
    <col min="5" max="5" width="12.125" customWidth="1"/>
    <col min="6" max="6" width="20.625" customWidth="1"/>
    <col min="7" max="7" width="22.625" style="16" customWidth="1"/>
    <col min="8" max="8" width="16.125" customWidth="1"/>
    <col min="14" max="14" width="17.875" customWidth="1"/>
  </cols>
  <sheetData>
    <row r="1" spans="2:16" ht="18.75" customHeight="1">
      <c r="B1" s="35" t="s">
        <v>82</v>
      </c>
      <c r="C1" s="35"/>
      <c r="D1" s="35"/>
      <c r="E1" s="35"/>
      <c r="F1" s="35"/>
      <c r="G1" s="36"/>
      <c r="H1" s="36"/>
      <c r="J1" s="35" t="s">
        <v>85</v>
      </c>
      <c r="K1" s="35"/>
      <c r="L1" s="35"/>
      <c r="M1" s="35"/>
      <c r="N1" s="35"/>
      <c r="O1" s="36"/>
      <c r="P1" s="36"/>
    </row>
    <row r="2" spans="2:16" ht="8.25" hidden="1" customHeight="1">
      <c r="B2" s="1"/>
      <c r="C2" s="1"/>
      <c r="D2" s="1"/>
      <c r="E2" s="1"/>
      <c r="F2" s="1"/>
      <c r="G2" s="148"/>
      <c r="J2" s="1"/>
      <c r="K2" s="1"/>
      <c r="L2" s="1"/>
      <c r="M2" s="1"/>
      <c r="N2" s="1"/>
      <c r="O2" s="148"/>
    </row>
    <row r="3" spans="2:16" ht="15.75" customHeight="1">
      <c r="B3" s="694" t="s">
        <v>107</v>
      </c>
      <c r="C3" s="694"/>
      <c r="D3" s="694"/>
      <c r="E3" s="694"/>
      <c r="F3" s="694"/>
      <c r="G3" s="34"/>
      <c r="H3" s="34"/>
      <c r="J3" s="694" t="s">
        <v>106</v>
      </c>
      <c r="K3" s="694"/>
      <c r="L3" s="694"/>
      <c r="M3" s="694"/>
      <c r="N3" s="694"/>
      <c r="O3" s="34"/>
      <c r="P3" s="34"/>
    </row>
    <row r="4" spans="2:16" ht="0.75" customHeight="1" thickBot="1">
      <c r="B4" s="695"/>
      <c r="C4" s="695"/>
      <c r="D4" s="695"/>
      <c r="E4" s="695"/>
      <c r="F4" s="695"/>
      <c r="G4" s="695"/>
      <c r="H4" s="695"/>
      <c r="J4" s="695"/>
      <c r="K4" s="695"/>
      <c r="L4" s="695"/>
      <c r="M4" s="695"/>
      <c r="N4" s="695"/>
      <c r="O4" s="695"/>
      <c r="P4" s="695"/>
    </row>
    <row r="5" spans="2:16" ht="16.5" customHeight="1">
      <c r="B5" s="42"/>
      <c r="C5" s="43"/>
      <c r="D5" s="696" t="s">
        <v>0</v>
      </c>
      <c r="E5" s="697"/>
      <c r="F5" s="698"/>
      <c r="G5"/>
      <c r="J5" s="42"/>
      <c r="K5" s="43"/>
      <c r="L5" s="696" t="s">
        <v>72</v>
      </c>
      <c r="M5" s="697"/>
      <c r="N5" s="698"/>
    </row>
    <row r="6" spans="2:16" ht="16.5" customHeight="1">
      <c r="B6" s="44"/>
      <c r="C6" s="3"/>
      <c r="D6" s="699" t="s">
        <v>1</v>
      </c>
      <c r="E6" s="700"/>
      <c r="F6" s="45" t="s">
        <v>2</v>
      </c>
      <c r="G6"/>
      <c r="J6" s="44"/>
      <c r="K6" s="3"/>
      <c r="L6" s="699" t="s">
        <v>1</v>
      </c>
      <c r="M6" s="700"/>
      <c r="N6" s="45" t="s">
        <v>2</v>
      </c>
    </row>
    <row r="7" spans="2:16" ht="16.5" customHeight="1">
      <c r="B7" s="672" t="s">
        <v>55</v>
      </c>
      <c r="C7" s="673"/>
      <c r="D7" s="144" t="s">
        <v>14</v>
      </c>
      <c r="E7" s="145"/>
      <c r="F7" s="46">
        <v>31198576</v>
      </c>
      <c r="G7"/>
      <c r="J7" s="672" t="s">
        <v>71</v>
      </c>
      <c r="K7" s="673"/>
      <c r="L7" s="144"/>
      <c r="M7" s="145"/>
      <c r="N7" s="46"/>
    </row>
    <row r="8" spans="2:16" ht="16.5" customHeight="1">
      <c r="B8" s="47"/>
      <c r="C8" s="5"/>
      <c r="D8" s="144" t="s">
        <v>13</v>
      </c>
      <c r="E8" s="146"/>
      <c r="F8" s="46">
        <v>1386650</v>
      </c>
      <c r="G8"/>
      <c r="J8" s="72"/>
      <c r="K8" s="73"/>
      <c r="L8" s="144" t="s">
        <v>59</v>
      </c>
      <c r="M8" s="145"/>
      <c r="N8" s="46">
        <v>228000</v>
      </c>
    </row>
    <row r="9" spans="2:16" ht="16.5" customHeight="1">
      <c r="B9" s="64"/>
      <c r="C9" s="17"/>
      <c r="D9" s="4" t="s">
        <v>15</v>
      </c>
      <c r="E9" s="146"/>
      <c r="F9" s="53">
        <v>359000</v>
      </c>
      <c r="G9"/>
      <c r="J9" s="701"/>
      <c r="K9" s="702"/>
      <c r="L9" s="32" t="s">
        <v>63</v>
      </c>
      <c r="M9" s="33"/>
      <c r="N9" s="48">
        <f>SUM(N7:N8)</f>
        <v>228000</v>
      </c>
    </row>
    <row r="10" spans="2:16" ht="16.5" customHeight="1">
      <c r="B10" s="692"/>
      <c r="C10" s="693"/>
      <c r="D10" s="20" t="s">
        <v>16</v>
      </c>
      <c r="E10" s="8"/>
      <c r="F10" s="53">
        <v>456300</v>
      </c>
      <c r="G10"/>
      <c r="J10" s="682"/>
      <c r="K10" s="683"/>
      <c r="L10" s="144" t="s">
        <v>60</v>
      </c>
      <c r="M10" s="145"/>
      <c r="N10" s="49">
        <v>390881</v>
      </c>
    </row>
    <row r="11" spans="2:16" ht="16.5" customHeight="1">
      <c r="B11" s="50"/>
      <c r="C11" s="6"/>
      <c r="D11" s="679" t="s">
        <v>80</v>
      </c>
      <c r="E11" s="654"/>
      <c r="F11" s="49">
        <v>0</v>
      </c>
      <c r="G11"/>
      <c r="J11" s="50"/>
      <c r="K11" s="6"/>
      <c r="L11" s="653" t="s">
        <v>77</v>
      </c>
      <c r="M11" s="654"/>
      <c r="N11" s="49">
        <v>0</v>
      </c>
    </row>
    <row r="12" spans="2:16" ht="16.5" customHeight="1">
      <c r="B12" s="65"/>
      <c r="C12" s="21"/>
      <c r="D12" s="707" t="s">
        <v>73</v>
      </c>
      <c r="E12" s="708"/>
      <c r="F12" s="49">
        <v>7296740</v>
      </c>
      <c r="G12"/>
      <c r="J12" s="47"/>
      <c r="K12" s="37"/>
      <c r="L12" s="653" t="s">
        <v>3</v>
      </c>
      <c r="M12" s="654"/>
      <c r="N12" s="49">
        <v>0</v>
      </c>
    </row>
    <row r="13" spans="2:16" ht="16.5" customHeight="1" thickBot="1">
      <c r="B13" s="74"/>
      <c r="D13" s="24" t="s">
        <v>57</v>
      </c>
      <c r="E13" s="25"/>
      <c r="F13" s="54">
        <f>SUM(F7:F12)</f>
        <v>40697266</v>
      </c>
      <c r="G13"/>
      <c r="H13" s="16"/>
      <c r="J13" s="47"/>
      <c r="K13" s="37"/>
      <c r="L13" s="653" t="s">
        <v>61</v>
      </c>
      <c r="M13" s="654"/>
      <c r="N13" s="49">
        <v>369</v>
      </c>
      <c r="P13" s="16"/>
    </row>
    <row r="14" spans="2:16" ht="16.5" customHeight="1" thickTop="1" thickBot="1">
      <c r="B14" s="682" t="s">
        <v>54</v>
      </c>
      <c r="C14" s="683"/>
      <c r="D14" s="22" t="s">
        <v>51</v>
      </c>
      <c r="E14" s="17"/>
      <c r="F14" s="49">
        <v>525</v>
      </c>
      <c r="G14"/>
      <c r="I14" s="31"/>
      <c r="J14" s="50"/>
      <c r="K14" s="6"/>
      <c r="L14" s="684" t="s">
        <v>62</v>
      </c>
      <c r="M14" s="685"/>
      <c r="N14" s="51">
        <f>SUM(N10:N13)</f>
        <v>391250</v>
      </c>
    </row>
    <row r="15" spans="2:16" ht="16.5" customHeight="1" thickBot="1">
      <c r="B15" s="50"/>
      <c r="C15" s="14"/>
      <c r="D15" s="680" t="s">
        <v>56</v>
      </c>
      <c r="E15" s="681"/>
      <c r="F15" s="66">
        <v>29490</v>
      </c>
      <c r="G15"/>
      <c r="J15" s="686" t="s">
        <v>4</v>
      </c>
      <c r="K15" s="687"/>
      <c r="L15" s="40"/>
      <c r="M15" s="41"/>
      <c r="N15" s="52">
        <f>N9+N14</f>
        <v>619250</v>
      </c>
    </row>
    <row r="16" spans="2:16" ht="16.5" customHeight="1">
      <c r="B16" s="50"/>
      <c r="C16" s="14"/>
      <c r="D16" s="2"/>
      <c r="E16" s="76"/>
      <c r="F16" s="77"/>
      <c r="G16"/>
      <c r="J16" s="50" t="s">
        <v>18</v>
      </c>
      <c r="K16" s="6"/>
      <c r="L16" s="688"/>
      <c r="M16" s="689"/>
      <c r="N16" s="53"/>
    </row>
    <row r="17" spans="2:16" ht="16.5" customHeight="1">
      <c r="B17" s="47"/>
      <c r="C17" s="10"/>
      <c r="D17" s="32" t="s">
        <v>58</v>
      </c>
      <c r="E17" s="33"/>
      <c r="F17" s="48">
        <f>SUM(F14:F15)</f>
        <v>30015</v>
      </c>
      <c r="G17"/>
      <c r="J17" s="690" t="s">
        <v>70</v>
      </c>
      <c r="K17" s="691"/>
      <c r="L17" s="653" t="s">
        <v>76</v>
      </c>
      <c r="M17" s="655"/>
      <c r="N17" s="53">
        <v>0</v>
      </c>
    </row>
    <row r="18" spans="2:16" ht="16.5" customHeight="1" thickBot="1">
      <c r="B18" s="677" t="s">
        <v>17</v>
      </c>
      <c r="C18" s="678"/>
      <c r="D18" s="29"/>
      <c r="E18" s="30"/>
      <c r="F18" s="67">
        <f>F13+F17</f>
        <v>40727281</v>
      </c>
      <c r="G18"/>
      <c r="J18" s="47"/>
      <c r="L18" s="653" t="s">
        <v>5</v>
      </c>
      <c r="M18" s="655"/>
      <c r="N18" s="49">
        <v>3300</v>
      </c>
    </row>
    <row r="19" spans="2:16" ht="16.5" customHeight="1" thickTop="1">
      <c r="B19" s="68" t="s">
        <v>18</v>
      </c>
      <c r="C19" s="9"/>
      <c r="D19" s="653" t="s">
        <v>20</v>
      </c>
      <c r="E19" s="654"/>
      <c r="F19" s="49">
        <v>23992743</v>
      </c>
      <c r="G19"/>
      <c r="J19" s="149"/>
      <c r="K19" s="152"/>
      <c r="L19" s="653" t="s">
        <v>9</v>
      </c>
      <c r="M19" s="655"/>
      <c r="N19" s="49">
        <v>132002</v>
      </c>
    </row>
    <row r="20" spans="2:16" ht="16.5" customHeight="1">
      <c r="B20" s="672" t="s">
        <v>86</v>
      </c>
      <c r="C20" s="673"/>
      <c r="D20" s="704" t="s">
        <v>90</v>
      </c>
      <c r="E20" s="705"/>
      <c r="F20" s="49">
        <v>320559</v>
      </c>
      <c r="G20"/>
      <c r="J20" s="147"/>
      <c r="K20" s="152"/>
      <c r="L20" s="653" t="s">
        <v>64</v>
      </c>
      <c r="M20" s="655"/>
      <c r="N20" s="49">
        <v>101469</v>
      </c>
      <c r="P20" s="36"/>
    </row>
    <row r="21" spans="2:16" ht="16.5" customHeight="1">
      <c r="B21" s="668" t="s">
        <v>87</v>
      </c>
      <c r="C21" s="706"/>
      <c r="D21" s="704" t="s">
        <v>91</v>
      </c>
      <c r="E21" s="705"/>
      <c r="F21" s="49">
        <v>1272332</v>
      </c>
      <c r="G21"/>
      <c r="J21" s="147"/>
      <c r="K21" s="152"/>
      <c r="L21" s="144" t="s">
        <v>10</v>
      </c>
      <c r="M21" s="145"/>
      <c r="N21" s="55">
        <v>125550</v>
      </c>
    </row>
    <row r="22" spans="2:16" ht="16.5" customHeight="1">
      <c r="B22" s="147"/>
      <c r="C22" s="152"/>
      <c r="D22" s="653" t="s">
        <v>22</v>
      </c>
      <c r="E22" s="654"/>
      <c r="F22" s="49">
        <v>868404</v>
      </c>
      <c r="G22"/>
      <c r="J22" s="147"/>
      <c r="K22" s="152"/>
      <c r="L22" s="653" t="s">
        <v>65</v>
      </c>
      <c r="M22" s="655"/>
      <c r="N22" s="56">
        <v>22000</v>
      </c>
    </row>
    <row r="23" spans="2:16" ht="16.5" customHeight="1">
      <c r="B23" s="147"/>
      <c r="C23" s="152"/>
      <c r="D23" s="662" t="s">
        <v>45</v>
      </c>
      <c r="E23" s="674"/>
      <c r="F23" s="66">
        <v>11701</v>
      </c>
      <c r="G23"/>
      <c r="J23" s="147"/>
      <c r="K23" s="152"/>
      <c r="L23" s="23" t="s">
        <v>66</v>
      </c>
      <c r="M23" s="151"/>
      <c r="N23" s="57">
        <f>SUM(N17:N22)</f>
        <v>384321</v>
      </c>
    </row>
    <row r="24" spans="2:16" ht="16.5" customHeight="1">
      <c r="B24" s="147"/>
      <c r="C24" s="152"/>
      <c r="D24" s="653" t="s">
        <v>25</v>
      </c>
      <c r="E24" s="654"/>
      <c r="F24" s="49">
        <v>3044780</v>
      </c>
      <c r="G24"/>
      <c r="J24" s="675" t="s">
        <v>69</v>
      </c>
      <c r="K24" s="676"/>
      <c r="L24" s="144" t="s">
        <v>6</v>
      </c>
      <c r="M24" s="145"/>
      <c r="N24" s="49">
        <v>13202</v>
      </c>
    </row>
    <row r="25" spans="2:16" ht="16.5" customHeight="1">
      <c r="B25" s="147"/>
      <c r="C25" s="152"/>
      <c r="D25" s="653" t="s">
        <v>28</v>
      </c>
      <c r="E25" s="654"/>
      <c r="F25" s="49">
        <v>1455000</v>
      </c>
      <c r="G25"/>
      <c r="J25" s="47"/>
      <c r="L25" s="150" t="s">
        <v>8</v>
      </c>
      <c r="M25" s="7"/>
      <c r="N25" s="53">
        <v>38775</v>
      </c>
    </row>
    <row r="26" spans="2:16" ht="16.5" customHeight="1">
      <c r="B26" s="147"/>
      <c r="C26" s="152"/>
      <c r="D26" s="144" t="s">
        <v>24</v>
      </c>
      <c r="E26" s="146"/>
      <c r="F26" s="49">
        <v>15691</v>
      </c>
      <c r="G26"/>
      <c r="J26" s="147"/>
      <c r="K26" s="152"/>
      <c r="L26" s="39" t="s">
        <v>68</v>
      </c>
      <c r="M26" s="7"/>
      <c r="N26" s="53">
        <v>290</v>
      </c>
    </row>
    <row r="27" spans="2:16" ht="16.5" customHeight="1">
      <c r="B27" s="147"/>
      <c r="C27" s="152"/>
      <c r="D27" s="144" t="s">
        <v>29</v>
      </c>
      <c r="E27" s="146"/>
      <c r="F27" s="49">
        <v>26889</v>
      </c>
      <c r="G27"/>
      <c r="J27" s="147"/>
      <c r="K27" s="152"/>
      <c r="L27" s="39" t="s">
        <v>7</v>
      </c>
      <c r="M27" s="7"/>
      <c r="N27" s="53">
        <v>0</v>
      </c>
    </row>
    <row r="28" spans="2:16" ht="16.5" customHeight="1">
      <c r="B28" s="147"/>
      <c r="C28" s="152"/>
      <c r="D28" s="653" t="s">
        <v>31</v>
      </c>
      <c r="E28" s="654"/>
      <c r="F28" s="49">
        <v>337490</v>
      </c>
      <c r="G28"/>
      <c r="J28" s="147"/>
      <c r="K28" s="78"/>
      <c r="L28" s="653" t="s">
        <v>81</v>
      </c>
      <c r="M28" s="655"/>
      <c r="N28" s="53">
        <v>100000</v>
      </c>
    </row>
    <row r="29" spans="2:16" ht="16.5" customHeight="1" thickBot="1">
      <c r="B29" s="147"/>
      <c r="C29" s="152"/>
      <c r="D29" s="653" t="s">
        <v>32</v>
      </c>
      <c r="E29" s="654"/>
      <c r="F29" s="49">
        <v>408197</v>
      </c>
      <c r="G29"/>
      <c r="J29" s="47"/>
      <c r="K29" s="75"/>
      <c r="L29" s="666" t="s">
        <v>67</v>
      </c>
      <c r="M29" s="667"/>
      <c r="N29" s="58">
        <f>SUM(N24:N28)</f>
        <v>152267</v>
      </c>
    </row>
    <row r="30" spans="2:16" ht="16.5" customHeight="1" thickTop="1" thickBot="1">
      <c r="B30" s="668"/>
      <c r="C30" s="669"/>
      <c r="D30" s="144" t="s">
        <v>33</v>
      </c>
      <c r="E30" s="145"/>
      <c r="F30" s="55">
        <v>201065</v>
      </c>
      <c r="G30"/>
      <c r="J30" s="59" t="s">
        <v>53</v>
      </c>
      <c r="K30" s="38"/>
      <c r="L30" s="27"/>
      <c r="M30" s="28"/>
      <c r="N30" s="60">
        <f>N23+N29</f>
        <v>536588</v>
      </c>
    </row>
    <row r="31" spans="2:16" ht="16.5" customHeight="1" thickTop="1" thickBot="1">
      <c r="B31" s="692"/>
      <c r="C31" s="703"/>
      <c r="D31" s="653" t="s">
        <v>34</v>
      </c>
      <c r="E31" s="654"/>
      <c r="F31" s="56">
        <v>234119</v>
      </c>
      <c r="G31"/>
      <c r="J31" s="660" t="s">
        <v>50</v>
      </c>
      <c r="K31" s="661"/>
      <c r="L31" s="18"/>
      <c r="M31" s="19"/>
      <c r="N31" s="61">
        <f>N15-N30</f>
        <v>82662</v>
      </c>
    </row>
    <row r="32" spans="2:16" ht="16.5" customHeight="1" thickTop="1" thickBot="1">
      <c r="B32" s="147"/>
      <c r="C32" s="152"/>
      <c r="D32" s="144" t="s">
        <v>35</v>
      </c>
      <c r="E32" s="145"/>
      <c r="F32" s="49">
        <v>627074</v>
      </c>
      <c r="G32" s="10"/>
      <c r="J32" s="647" t="s">
        <v>48</v>
      </c>
      <c r="K32" s="648"/>
      <c r="L32" s="12"/>
      <c r="M32" s="13"/>
      <c r="N32" s="62">
        <v>3637338</v>
      </c>
      <c r="O32" s="10"/>
    </row>
    <row r="33" spans="2:15" ht="16.5" customHeight="1" thickTop="1" thickBot="1">
      <c r="B33" s="47"/>
      <c r="C33" s="10"/>
      <c r="D33" s="144" t="s">
        <v>36</v>
      </c>
      <c r="E33" s="145"/>
      <c r="F33" s="49">
        <v>172362</v>
      </c>
      <c r="G33"/>
      <c r="J33" s="649" t="s">
        <v>49</v>
      </c>
      <c r="K33" s="650"/>
      <c r="L33" s="651"/>
      <c r="M33" s="652"/>
      <c r="N33" s="63">
        <f>N31+N32</f>
        <v>3720000</v>
      </c>
    </row>
    <row r="34" spans="2:15" ht="16.5" customHeight="1">
      <c r="B34" s="147"/>
      <c r="C34" s="152"/>
      <c r="D34" s="144" t="s">
        <v>37</v>
      </c>
      <c r="E34" s="145"/>
      <c r="F34" s="49">
        <v>712226</v>
      </c>
      <c r="G34"/>
    </row>
    <row r="35" spans="2:15" ht="16.5" customHeight="1">
      <c r="B35" s="147"/>
      <c r="C35" s="152"/>
      <c r="D35" s="150" t="s">
        <v>38</v>
      </c>
      <c r="E35" s="7"/>
      <c r="F35" s="53">
        <v>686546</v>
      </c>
      <c r="G35"/>
    </row>
    <row r="36" spans="2:15" ht="16.5" customHeight="1">
      <c r="B36" s="147"/>
      <c r="C36" s="152"/>
      <c r="D36" s="653" t="s">
        <v>39</v>
      </c>
      <c r="E36" s="654"/>
      <c r="F36" s="53">
        <v>563660</v>
      </c>
      <c r="G36" s="11"/>
      <c r="O36" s="11"/>
    </row>
    <row r="37" spans="2:15" ht="16.5" customHeight="1">
      <c r="B37" s="147"/>
      <c r="C37" s="152"/>
      <c r="D37" s="653" t="s">
        <v>40</v>
      </c>
      <c r="E37" s="654"/>
      <c r="F37" s="53">
        <v>344100</v>
      </c>
      <c r="G37"/>
    </row>
    <row r="38" spans="2:15" ht="16.5" customHeight="1">
      <c r="B38" s="147"/>
      <c r="C38" s="152"/>
      <c r="D38" s="653" t="s">
        <v>95</v>
      </c>
      <c r="E38" s="654"/>
      <c r="F38" s="53">
        <v>30520</v>
      </c>
      <c r="G38"/>
    </row>
    <row r="39" spans="2:15" ht="16.5" customHeight="1">
      <c r="B39" s="147"/>
      <c r="C39" s="152"/>
      <c r="D39" s="150" t="s">
        <v>42</v>
      </c>
      <c r="E39" s="7"/>
      <c r="F39" s="53">
        <v>293179</v>
      </c>
      <c r="G39"/>
    </row>
    <row r="40" spans="2:15" ht="16.5" customHeight="1">
      <c r="B40" s="147"/>
      <c r="C40" s="152"/>
      <c r="D40" s="4" t="s">
        <v>43</v>
      </c>
      <c r="E40" s="4"/>
      <c r="F40" s="49">
        <v>187766</v>
      </c>
      <c r="G40"/>
    </row>
    <row r="41" spans="2:15" ht="16.5" customHeight="1">
      <c r="B41" s="147"/>
      <c r="C41" s="152"/>
      <c r="D41" s="653" t="s">
        <v>44</v>
      </c>
      <c r="E41" s="654"/>
      <c r="F41" s="49">
        <v>0</v>
      </c>
      <c r="G41"/>
    </row>
    <row r="42" spans="2:15" ht="16.5" customHeight="1">
      <c r="B42" s="147"/>
      <c r="C42" s="152"/>
      <c r="D42" s="664" t="s">
        <v>11</v>
      </c>
      <c r="E42" s="665"/>
      <c r="F42" s="66">
        <v>112380</v>
      </c>
      <c r="G42"/>
    </row>
    <row r="43" spans="2:15" ht="16.5" customHeight="1">
      <c r="B43" s="147"/>
      <c r="C43" s="152"/>
      <c r="D43" s="662" t="s">
        <v>12</v>
      </c>
      <c r="E43" s="663"/>
      <c r="F43" s="66">
        <v>0</v>
      </c>
      <c r="G43"/>
    </row>
    <row r="44" spans="2:15" ht="16.5" customHeight="1">
      <c r="B44" s="147"/>
      <c r="C44" s="152"/>
      <c r="D44" s="653" t="s">
        <v>60</v>
      </c>
      <c r="E44" s="654"/>
      <c r="F44" s="49">
        <v>0</v>
      </c>
      <c r="G44"/>
    </row>
    <row r="45" spans="2:15" ht="16.5" customHeight="1">
      <c r="B45" s="147"/>
      <c r="C45" s="152"/>
      <c r="D45" s="653" t="s">
        <v>75</v>
      </c>
      <c r="E45" s="655"/>
      <c r="F45" s="49">
        <v>2840</v>
      </c>
      <c r="G45"/>
    </row>
    <row r="46" spans="2:15" ht="16.5" customHeight="1" thickBot="1">
      <c r="B46" s="147"/>
      <c r="C46" s="152"/>
      <c r="D46" s="653" t="s">
        <v>79</v>
      </c>
      <c r="E46" s="655"/>
      <c r="F46" s="70">
        <v>0</v>
      </c>
      <c r="G46"/>
    </row>
    <row r="47" spans="2:15" ht="16.5" customHeight="1" thickTop="1" thickBot="1">
      <c r="B47" s="71" t="s">
        <v>53</v>
      </c>
      <c r="C47" s="26"/>
      <c r="D47" s="27"/>
      <c r="E47" s="28"/>
      <c r="F47" s="60">
        <f>SUM(F19:F46)</f>
        <v>35921623</v>
      </c>
      <c r="G47"/>
    </row>
    <row r="48" spans="2:15" ht="16.5" customHeight="1" thickTop="1" thickBot="1">
      <c r="B48" s="660" t="s">
        <v>50</v>
      </c>
      <c r="C48" s="661"/>
      <c r="D48" s="18"/>
      <c r="E48" s="19"/>
      <c r="F48" s="61">
        <f>F18-F47</f>
        <v>4805658</v>
      </c>
      <c r="G48"/>
    </row>
    <row r="49" spans="2:7" ht="16.5" customHeight="1" thickTop="1" thickBot="1">
      <c r="B49" s="647" t="s">
        <v>48</v>
      </c>
      <c r="C49" s="648"/>
      <c r="D49" s="12"/>
      <c r="E49" s="13"/>
      <c r="F49" s="62">
        <v>36373224</v>
      </c>
      <c r="G49"/>
    </row>
    <row r="50" spans="2:7" ht="16.5" customHeight="1" thickTop="1" thickBot="1">
      <c r="B50" s="649" t="s">
        <v>49</v>
      </c>
      <c r="C50" s="650"/>
      <c r="D50" s="651"/>
      <c r="E50" s="652"/>
      <c r="F50" s="63">
        <f>F48+F49</f>
        <v>41178882</v>
      </c>
      <c r="G50"/>
    </row>
    <row r="51" spans="2:7" ht="16.5" customHeight="1">
      <c r="B51" s="14"/>
      <c r="C51" s="14"/>
      <c r="D51" s="14"/>
      <c r="E51" s="14"/>
      <c r="F51" s="15"/>
      <c r="G51"/>
    </row>
    <row r="52" spans="2:7" ht="16.5" customHeight="1">
      <c r="B52" s="14"/>
      <c r="C52" s="14"/>
      <c r="D52" s="14"/>
      <c r="E52" s="14"/>
      <c r="F52" s="15"/>
      <c r="G52"/>
    </row>
    <row r="53" spans="2:7" ht="16.5" customHeight="1">
      <c r="B53" s="14"/>
      <c r="C53" s="14"/>
      <c r="D53" s="14"/>
      <c r="E53" s="14"/>
      <c r="F53" s="15"/>
      <c r="G53"/>
    </row>
    <row r="54" spans="2:7" ht="16.5" customHeight="1">
      <c r="B54" s="14"/>
      <c r="C54" s="14"/>
      <c r="D54" s="14"/>
      <c r="E54" s="14"/>
      <c r="F54" s="15"/>
      <c r="G54"/>
    </row>
    <row r="55" spans="2:7" ht="16.5" customHeight="1">
      <c r="B55" s="14"/>
      <c r="C55" s="14"/>
      <c r="D55" s="14"/>
      <c r="E55" s="14"/>
      <c r="F55" s="15"/>
      <c r="G55"/>
    </row>
    <row r="56" spans="2:7" ht="14.25" customHeight="1">
      <c r="B56" s="14"/>
      <c r="C56" s="14"/>
      <c r="D56" s="14"/>
      <c r="E56" s="14"/>
      <c r="F56" s="15"/>
      <c r="G56" s="15"/>
    </row>
    <row r="57" spans="2:7" ht="14.25" customHeight="1">
      <c r="B57" s="14"/>
      <c r="C57" s="14"/>
      <c r="D57" s="14"/>
      <c r="E57" s="14"/>
      <c r="F57" s="15"/>
      <c r="G57" s="15"/>
    </row>
    <row r="58" spans="2:7" ht="14.25" customHeight="1">
      <c r="B58" s="14"/>
      <c r="C58" s="14"/>
      <c r="D58" s="14"/>
      <c r="E58" s="14"/>
      <c r="F58" s="15"/>
      <c r="G58" s="15"/>
    </row>
    <row r="59" spans="2:7" ht="14.25" customHeight="1">
      <c r="B59" s="14"/>
      <c r="C59" s="14"/>
      <c r="D59" s="14"/>
      <c r="E59" s="14"/>
      <c r="F59" s="15"/>
      <c r="G59" s="15"/>
    </row>
    <row r="60" spans="2:7" ht="14.25" customHeight="1">
      <c r="B60" s="14"/>
      <c r="C60" s="14"/>
      <c r="D60" s="14"/>
      <c r="E60" s="14"/>
      <c r="F60" s="15"/>
      <c r="G60" s="15"/>
    </row>
    <row r="61" spans="2:7" ht="14.25" customHeight="1">
      <c r="B61" s="14"/>
      <c r="C61" s="14"/>
      <c r="D61" s="14"/>
      <c r="E61" s="14"/>
      <c r="F61" s="15"/>
      <c r="G61" s="15"/>
    </row>
    <row r="62" spans="2:7" ht="14.25" customHeight="1">
      <c r="B62" s="14"/>
      <c r="C62" s="14"/>
      <c r="D62" s="14"/>
      <c r="E62" s="14"/>
      <c r="F62" s="15"/>
      <c r="G62" s="15"/>
    </row>
    <row r="63" spans="2:7" ht="14.25" customHeight="1">
      <c r="B63" s="14"/>
      <c r="C63" s="14"/>
      <c r="D63" s="14"/>
      <c r="E63" s="14"/>
      <c r="F63" s="15"/>
      <c r="G63" s="15"/>
    </row>
    <row r="64" spans="2:7" ht="14.25" customHeight="1">
      <c r="B64" s="14"/>
      <c r="C64" s="14"/>
      <c r="D64" s="14"/>
      <c r="E64" s="14"/>
      <c r="F64" s="15"/>
      <c r="G64" s="15"/>
    </row>
    <row r="65" spans="2:7" ht="14.25" customHeight="1">
      <c r="B65" s="14"/>
      <c r="C65" s="14"/>
      <c r="D65" s="14"/>
      <c r="E65" s="14"/>
      <c r="F65" s="15"/>
      <c r="G65" s="15"/>
    </row>
    <row r="66" spans="2:7" ht="14.25" customHeight="1">
      <c r="B66" s="14"/>
      <c r="C66" s="14"/>
      <c r="D66" s="14"/>
      <c r="E66" s="14"/>
      <c r="F66" s="15"/>
      <c r="G66" s="15"/>
    </row>
    <row r="67" spans="2:7" ht="14.25" customHeight="1">
      <c r="B67" s="14"/>
      <c r="C67" s="14"/>
      <c r="D67" s="14"/>
      <c r="E67" s="14"/>
      <c r="F67" s="15"/>
      <c r="G67" s="15"/>
    </row>
    <row r="68" spans="2:7" ht="14.25" customHeight="1">
      <c r="B68" s="14"/>
      <c r="C68" s="14"/>
      <c r="D68" s="14"/>
      <c r="E68" s="14"/>
      <c r="F68" s="15"/>
      <c r="G68" s="15"/>
    </row>
    <row r="69" spans="2:7" ht="14.25" customHeight="1">
      <c r="B69" s="14"/>
      <c r="C69" s="14"/>
      <c r="G69" s="15"/>
    </row>
    <row r="70" spans="2:7" ht="14.25" customHeight="1">
      <c r="G70" s="15"/>
    </row>
    <row r="71" spans="2:7" ht="14.25" customHeight="1">
      <c r="G71" s="15"/>
    </row>
    <row r="72" spans="2:7" ht="14.25" customHeight="1">
      <c r="G72" s="15"/>
    </row>
    <row r="73" spans="2:7" ht="14.25" customHeight="1">
      <c r="G73" s="15"/>
    </row>
    <row r="74" spans="2:7" ht="14.25" customHeight="1"/>
  </sheetData>
  <mergeCells count="64">
    <mergeCell ref="B48:C48"/>
    <mergeCell ref="B49:C49"/>
    <mergeCell ref="B50:C50"/>
    <mergeCell ref="D50:E50"/>
    <mergeCell ref="D41:E41"/>
    <mergeCell ref="D42:E42"/>
    <mergeCell ref="D43:E43"/>
    <mergeCell ref="D44:E44"/>
    <mergeCell ref="D45:E45"/>
    <mergeCell ref="D46:E46"/>
    <mergeCell ref="D38:E38"/>
    <mergeCell ref="D28:E28"/>
    <mergeCell ref="L28:M28"/>
    <mergeCell ref="D29:E29"/>
    <mergeCell ref="L29:M29"/>
    <mergeCell ref="J32:K32"/>
    <mergeCell ref="J33:K33"/>
    <mergeCell ref="L33:M33"/>
    <mergeCell ref="D36:E36"/>
    <mergeCell ref="D37:E37"/>
    <mergeCell ref="B30:C30"/>
    <mergeCell ref="B31:C31"/>
    <mergeCell ref="D31:E31"/>
    <mergeCell ref="J31:K31"/>
    <mergeCell ref="D22:E22"/>
    <mergeCell ref="L22:M22"/>
    <mergeCell ref="D23:E23"/>
    <mergeCell ref="D24:E24"/>
    <mergeCell ref="J24:K24"/>
    <mergeCell ref="D25:E25"/>
    <mergeCell ref="B21:C21"/>
    <mergeCell ref="D21:E21"/>
    <mergeCell ref="D15:E15"/>
    <mergeCell ref="J15:K15"/>
    <mergeCell ref="L16:M16"/>
    <mergeCell ref="J17:K17"/>
    <mergeCell ref="L17:M17"/>
    <mergeCell ref="B18:C18"/>
    <mergeCell ref="L18:M18"/>
    <mergeCell ref="D19:E19"/>
    <mergeCell ref="L19:M19"/>
    <mergeCell ref="B20:C20"/>
    <mergeCell ref="D20:E20"/>
    <mergeCell ref="L20:M20"/>
    <mergeCell ref="B14:C14"/>
    <mergeCell ref="L14:M14"/>
    <mergeCell ref="D6:E6"/>
    <mergeCell ref="L6:M6"/>
    <mergeCell ref="B7:C7"/>
    <mergeCell ref="J7:K7"/>
    <mergeCell ref="J9:K9"/>
    <mergeCell ref="B10:C10"/>
    <mergeCell ref="J10:K10"/>
    <mergeCell ref="D11:E11"/>
    <mergeCell ref="L11:M11"/>
    <mergeCell ref="D12:E12"/>
    <mergeCell ref="L12:M12"/>
    <mergeCell ref="L13:M13"/>
    <mergeCell ref="B3:F3"/>
    <mergeCell ref="J3:N3"/>
    <mergeCell ref="B4:H4"/>
    <mergeCell ref="J4:P4"/>
    <mergeCell ref="D5:F5"/>
    <mergeCell ref="L5:N5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58</vt:i4>
      </vt:variant>
    </vt:vector>
  </HeadingPairs>
  <TitlesOfParts>
    <vt:vector size="58" baseType="lpstr">
      <vt:lpstr>27-4分離</vt:lpstr>
      <vt:lpstr>27-5分離 </vt:lpstr>
      <vt:lpstr>27-6分離  </vt:lpstr>
      <vt:lpstr>27-7分離  </vt:lpstr>
      <vt:lpstr>27-8分離 </vt:lpstr>
      <vt:lpstr>27-9分離  </vt:lpstr>
      <vt:lpstr>27-10分離   </vt:lpstr>
      <vt:lpstr>27-11分離   </vt:lpstr>
      <vt:lpstr>27-12分離 </vt:lpstr>
      <vt:lpstr>28-1分離 </vt:lpstr>
      <vt:lpstr>28-2分離  </vt:lpstr>
      <vt:lpstr>28-3分離  </vt:lpstr>
      <vt:lpstr>28-4分離 </vt:lpstr>
      <vt:lpstr>28-5分離</vt:lpstr>
      <vt:lpstr>28-6分離 </vt:lpstr>
      <vt:lpstr>28-7分離  </vt:lpstr>
      <vt:lpstr>28-8分離   </vt:lpstr>
      <vt:lpstr>28-9分離</vt:lpstr>
      <vt:lpstr>28-10分離 </vt:lpstr>
      <vt:lpstr>28-11分離 </vt:lpstr>
      <vt:lpstr>28-12分離  </vt:lpstr>
      <vt:lpstr>29-1分離  </vt:lpstr>
      <vt:lpstr>29-2分離   </vt:lpstr>
      <vt:lpstr>29-3分離    </vt:lpstr>
      <vt:lpstr>29-4分離    </vt:lpstr>
      <vt:lpstr>29-5分離    </vt:lpstr>
      <vt:lpstr>29-6分離     </vt:lpstr>
      <vt:lpstr>29-7分離      </vt:lpstr>
      <vt:lpstr>29-8分離       </vt:lpstr>
      <vt:lpstr>29-9分離        </vt:lpstr>
      <vt:lpstr>29-10分離        </vt:lpstr>
      <vt:lpstr>29-11分離         </vt:lpstr>
      <vt:lpstr>29-11分離          (2)</vt:lpstr>
      <vt:lpstr>29-12分離 </vt:lpstr>
      <vt:lpstr>29-12分離  (2)</vt:lpstr>
      <vt:lpstr>30-1分離  </vt:lpstr>
      <vt:lpstr>30-1分離   (2)</vt:lpstr>
      <vt:lpstr>30-2分離   </vt:lpstr>
      <vt:lpstr>30-2分離    (2)</vt:lpstr>
      <vt:lpstr>30-3分離    </vt:lpstr>
      <vt:lpstr>30-3分離     (2)</vt:lpstr>
      <vt:lpstr>30-3分離     決算</vt:lpstr>
      <vt:lpstr>30-3分離     決算 (2)</vt:lpstr>
      <vt:lpstr>30-4分離     </vt:lpstr>
      <vt:lpstr>30-5分離      </vt:lpstr>
      <vt:lpstr>30-6分離      </vt:lpstr>
      <vt:lpstr>30-7分離   </vt:lpstr>
      <vt:lpstr>30-8分離  </vt:lpstr>
      <vt:lpstr>30-9分離   </vt:lpstr>
      <vt:lpstr>30-10分離    </vt:lpstr>
      <vt:lpstr>30-11分離     </vt:lpstr>
      <vt:lpstr>30-12分離  </vt:lpstr>
      <vt:lpstr>31-1分離   </vt:lpstr>
      <vt:lpstr>31-2分離  </vt:lpstr>
      <vt:lpstr>31-3分離 </vt:lpstr>
      <vt:lpstr>31-3分離  (決算)</vt:lpstr>
      <vt:lpstr>31-4分離  </vt:lpstr>
      <vt:lpstr>1-5分離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ebichan</dc:creator>
  <cp:lastModifiedBy>yamakurakaoru</cp:lastModifiedBy>
  <cp:lastPrinted>2019-06-12T02:22:56Z</cp:lastPrinted>
  <dcterms:created xsi:type="dcterms:W3CDTF">2006-06-12T04:17:49Z</dcterms:created>
  <dcterms:modified xsi:type="dcterms:W3CDTF">2019-06-12T02:31:58Z</dcterms:modified>
</cp:coreProperties>
</file>