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tur_000\Dropbox\asus\■すぎと\■すぎとSOHOクラブ\■総会\SOHO_H31R1年度総会\"/>
    </mc:Choice>
  </mc:AlternateContent>
  <bookViews>
    <workbookView xWindow="0" yWindow="0" windowWidth="19200" windowHeight="69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50" i="1" l="1"/>
  <c r="C34" i="1"/>
  <c r="C15" i="1"/>
  <c r="C11" i="1"/>
  <c r="D36" i="1" l="1"/>
  <c r="E32" i="1" l="1"/>
  <c r="E27" i="1"/>
  <c r="E25" i="1"/>
  <c r="E19" i="1"/>
  <c r="E11" i="1"/>
  <c r="E13" i="1"/>
  <c r="E15" i="1"/>
  <c r="E17" i="1"/>
  <c r="E21" i="1" l="1"/>
  <c r="D21" i="1" l="1"/>
  <c r="E46" i="1" l="1"/>
  <c r="E44" i="1"/>
  <c r="E42" i="1"/>
  <c r="D29" i="1"/>
  <c r="C29" i="1"/>
  <c r="E29" i="1" s="1"/>
  <c r="C21" i="1"/>
  <c r="D37" i="1" l="1"/>
  <c r="D38" i="1" s="1"/>
  <c r="D48" i="1" l="1"/>
  <c r="C36" i="1"/>
  <c r="C37" i="1"/>
  <c r="C48" i="1" s="1"/>
  <c r="E34" i="1"/>
  <c r="E36" i="1" s="1"/>
  <c r="E37" i="1" s="1"/>
  <c r="E38" i="1" s="1"/>
  <c r="E48" i="1" l="1"/>
  <c r="C50" i="1"/>
  <c r="C38" i="1"/>
</calcChain>
</file>

<file path=xl/sharedStrings.xml><?xml version="1.0" encoding="utf-8"?>
<sst xmlns="http://schemas.openxmlformats.org/spreadsheetml/2006/main" count="38" uniqueCount="36">
  <si>
    <t>特定非営利活動に係る事業</t>
    <rPh sb="0" eb="2">
      <t>トクテイ</t>
    </rPh>
    <rPh sb="2" eb="3">
      <t>ヒ</t>
    </rPh>
    <rPh sb="3" eb="5">
      <t>エイリ</t>
    </rPh>
    <rPh sb="5" eb="7">
      <t>カツドウ</t>
    </rPh>
    <rPh sb="8" eb="9">
      <t>カカ</t>
    </rPh>
    <rPh sb="10" eb="12">
      <t>ジギョウ</t>
    </rPh>
    <phoneticPr fontId="1"/>
  </si>
  <si>
    <t>その他の事業</t>
    <rPh sb="2" eb="3">
      <t>タ</t>
    </rPh>
    <rPh sb="4" eb="6">
      <t>ジギョウ</t>
    </rPh>
    <phoneticPr fontId="1"/>
  </si>
  <si>
    <t>科　　目</t>
    <rPh sb="0" eb="1">
      <t>カ</t>
    </rPh>
    <rPh sb="3" eb="4">
      <t>モク</t>
    </rPh>
    <phoneticPr fontId="1"/>
  </si>
  <si>
    <t>合　　計</t>
    <rPh sb="0" eb="1">
      <t>ゴウ</t>
    </rPh>
    <rPh sb="3" eb="4">
      <t>ケイ</t>
    </rPh>
    <phoneticPr fontId="1"/>
  </si>
  <si>
    <t>（単位：円）</t>
    <rPh sb="1" eb="3">
      <t>タンイ</t>
    </rPh>
    <rPh sb="4" eb="5">
      <t>エン</t>
    </rPh>
    <phoneticPr fontId="1"/>
  </si>
  <si>
    <t>Ⅰ</t>
    <phoneticPr fontId="1"/>
  </si>
  <si>
    <t>経常収益</t>
    <rPh sb="0" eb="2">
      <t>ケイジョウ</t>
    </rPh>
    <rPh sb="2" eb="4">
      <t>シュウエキ</t>
    </rPh>
    <phoneticPr fontId="1"/>
  </si>
  <si>
    <t>１　受取会費</t>
    <rPh sb="2" eb="4">
      <t>ウケトリ</t>
    </rPh>
    <rPh sb="4" eb="6">
      <t>カイヒ</t>
    </rPh>
    <phoneticPr fontId="1"/>
  </si>
  <si>
    <t>２　受取寄付金</t>
    <rPh sb="2" eb="4">
      <t>ウケトリ</t>
    </rPh>
    <rPh sb="4" eb="7">
      <t>キフキン</t>
    </rPh>
    <phoneticPr fontId="1"/>
  </si>
  <si>
    <t>３　受取助成金等</t>
    <rPh sb="2" eb="4">
      <t>ウケトリ</t>
    </rPh>
    <rPh sb="4" eb="8">
      <t>ジョセイキントウ</t>
    </rPh>
    <phoneticPr fontId="1"/>
  </si>
  <si>
    <t>Ⅱ</t>
    <phoneticPr fontId="1"/>
  </si>
  <si>
    <t>経常費用</t>
    <rPh sb="0" eb="2">
      <t>ケイジョウ</t>
    </rPh>
    <rPh sb="2" eb="4">
      <t>ヒヨウ</t>
    </rPh>
    <phoneticPr fontId="1"/>
  </si>
  <si>
    <t>１　事業費</t>
    <rPh sb="2" eb="5">
      <t>ジギョウヒ</t>
    </rPh>
    <phoneticPr fontId="1"/>
  </si>
  <si>
    <t>　（１）人件費</t>
    <rPh sb="4" eb="7">
      <t>ジンケンヒ</t>
    </rPh>
    <phoneticPr fontId="1"/>
  </si>
  <si>
    <t>　（２）その他の経費</t>
    <rPh sb="6" eb="7">
      <t>タ</t>
    </rPh>
    <rPh sb="8" eb="10">
      <t>ケイヒ</t>
    </rPh>
    <phoneticPr fontId="1"/>
  </si>
  <si>
    <t>　　事業費計</t>
    <rPh sb="2" eb="5">
      <t>ジギョウヒ</t>
    </rPh>
    <rPh sb="5" eb="6">
      <t>ケイ</t>
    </rPh>
    <phoneticPr fontId="1"/>
  </si>
  <si>
    <t>２　管理費</t>
    <rPh sb="2" eb="5">
      <t>カンリヒ</t>
    </rPh>
    <phoneticPr fontId="1"/>
  </si>
  <si>
    <t>当期経常増減額（Ａ－B)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</si>
  <si>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</si>
  <si>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Ⅳ</t>
    <phoneticPr fontId="1"/>
  </si>
  <si>
    <t>経常外費用</t>
    <rPh sb="0" eb="2">
      <t>ケイジョウ</t>
    </rPh>
    <rPh sb="2" eb="3">
      <t>ソト</t>
    </rPh>
    <rPh sb="3" eb="5">
      <t>ヒヨウ</t>
    </rPh>
    <phoneticPr fontId="1"/>
  </si>
  <si>
    <t>経常外費用計（Ｄ）</t>
    <rPh sb="0" eb="2">
      <t>ケイジョウ</t>
    </rPh>
    <rPh sb="2" eb="3">
      <t>ソト</t>
    </rPh>
    <rPh sb="3" eb="5">
      <t>ヒヨウ</t>
    </rPh>
    <rPh sb="5" eb="6">
      <t>ケイ</t>
    </rPh>
    <phoneticPr fontId="1"/>
  </si>
  <si>
    <t>②前期繰越正味財産額</t>
    <rPh sb="1" eb="3">
      <t>ゼンキ</t>
    </rPh>
    <rPh sb="3" eb="5">
      <t>クリコシ</t>
    </rPh>
    <rPh sb="5" eb="7">
      <t>ショウミ</t>
    </rPh>
    <rPh sb="7" eb="9">
      <t>ザイサン</t>
    </rPh>
    <rPh sb="9" eb="10">
      <t>ガク</t>
    </rPh>
    <phoneticPr fontId="1"/>
  </si>
  <si>
    <t>次期繰越正味財産額（①＋②）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</si>
  <si>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管理費計</t>
    <rPh sb="0" eb="3">
      <t>カンリヒ</t>
    </rPh>
    <rPh sb="3" eb="4">
      <t>ケイ</t>
    </rPh>
    <phoneticPr fontId="1"/>
  </si>
  <si>
    <t>経常費用計（Ｂ）</t>
    <rPh sb="0" eb="2">
      <t>ケイジョウ</t>
    </rPh>
    <rPh sb="2" eb="4">
      <t>ヒヨウ</t>
    </rPh>
    <rPh sb="4" eb="5">
      <t>ケイ</t>
    </rPh>
    <phoneticPr fontId="1"/>
  </si>
  <si>
    <r>
      <rPr>
        <b/>
        <sz val="11"/>
        <color theme="1"/>
        <rFont val="ＭＳ Ｐ明朝"/>
        <family val="1"/>
        <charset val="128"/>
      </rPr>
      <t>①当期正味財産増減額</t>
    </r>
    <r>
      <rPr>
        <b/>
        <sz val="10"/>
        <color theme="1"/>
        <rFont val="ＭＳ Ｐ明朝"/>
        <family val="1"/>
        <charset val="128"/>
      </rPr>
      <t>（Ａ-Ｂ＋Ｃ-Ｄ）</t>
    </r>
    <rPh sb="1" eb="3">
      <t>トウキ</t>
    </rPh>
    <rPh sb="3" eb="5">
      <t>ショウミ</t>
    </rPh>
    <rPh sb="5" eb="7">
      <t>ザイサン</t>
    </rPh>
    <rPh sb="7" eb="10">
      <t>ゾウゲンガク</t>
    </rPh>
    <phoneticPr fontId="1"/>
  </si>
  <si>
    <t>４　事業収入</t>
    <rPh sb="2" eb="4">
      <t>ジギョウ</t>
    </rPh>
    <rPh sb="4" eb="6">
      <t>シュウニュウ</t>
    </rPh>
    <phoneticPr fontId="1"/>
  </si>
  <si>
    <t>５　その他の収入</t>
    <rPh sb="4" eb="5">
      <t>タ</t>
    </rPh>
    <rPh sb="6" eb="8">
      <t>シュウニュウ</t>
    </rPh>
    <phoneticPr fontId="1"/>
  </si>
  <si>
    <t>経常収入（Ａ）</t>
    <rPh sb="0" eb="2">
      <t>ケイジョウ</t>
    </rPh>
    <rPh sb="2" eb="4">
      <t>シュウニュウ</t>
    </rPh>
    <phoneticPr fontId="1"/>
  </si>
  <si>
    <t>経常外収入計（Ｃ）</t>
    <rPh sb="0" eb="2">
      <t>ケイジョウ</t>
    </rPh>
    <rPh sb="2" eb="3">
      <t>ソト</t>
    </rPh>
    <rPh sb="3" eb="5">
      <t>シュウニュウ</t>
    </rPh>
    <rPh sb="5" eb="6">
      <t>ケイ</t>
    </rPh>
    <phoneticPr fontId="1"/>
  </si>
  <si>
    <t>経常外収入</t>
    <rPh sb="0" eb="2">
      <t>ケイジョウ</t>
    </rPh>
    <rPh sb="2" eb="3">
      <t>ソト</t>
    </rPh>
    <rPh sb="3" eb="5">
      <t>シュウニュウ</t>
    </rPh>
    <phoneticPr fontId="1"/>
  </si>
  <si>
    <t>特定非営利活動法人すぎとＳＯＨＯクラブ　　　</t>
    <rPh sb="0" eb="9">
      <t>トクテイヒエイリカツドウホウジン</t>
    </rPh>
    <phoneticPr fontId="1"/>
  </si>
  <si>
    <t>第２号議案－２</t>
    <rPh sb="0" eb="1">
      <t>ダイ</t>
    </rPh>
    <rPh sb="2" eb="3">
      <t>ゴウ</t>
    </rPh>
    <rPh sb="3" eb="5">
      <t>ギアン</t>
    </rPh>
    <phoneticPr fontId="1"/>
  </si>
  <si>
    <t>令和2年度　事業活動予算(案）</t>
    <rPh sb="0" eb="1">
      <t>レイ</t>
    </rPh>
    <rPh sb="1" eb="2">
      <t>ワ</t>
    </rPh>
    <rPh sb="3" eb="5">
      <t>ネンド</t>
    </rPh>
    <rPh sb="6" eb="8">
      <t>ジギョウ</t>
    </rPh>
    <rPh sb="8" eb="10">
      <t>カツドウ</t>
    </rPh>
    <rPh sb="10" eb="12">
      <t>ヨサン</t>
    </rPh>
    <rPh sb="13" eb="14">
      <t>アン</t>
    </rPh>
    <phoneticPr fontId="1"/>
  </si>
  <si>
    <t>令和2年4月1日から令和3年3月31日まで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10" eb="11">
      <t>レイ</t>
    </rPh>
    <rPh sb="11" eb="12">
      <t>ワ</t>
    </rPh>
    <rPh sb="13" eb="14">
      <t>ネン</t>
    </rPh>
    <rPh sb="15" eb="16">
      <t>ガツ</t>
    </rPh>
    <rPh sb="18" eb="1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</si>
</sst>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3" fontId="2" fillId="0" borderId="10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3" fontId="2" fillId="0" borderId="11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3" fontId="6" fillId="0" borderId="11" xfId="0" applyNumberFormat="1" applyFont="1" applyBorder="1">
      <alignment vertical="center"/>
    </xf>
    <xf numFmtId="0" fontId="6" fillId="0" borderId="0" xfId="0" applyFont="1">
      <alignment vertical="center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3" fontId="2" fillId="0" borderId="12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7" fillId="0" borderId="7" xfId="0" applyFont="1" applyBorder="1">
      <alignment vertical="center"/>
    </xf>
    <xf numFmtId="3" fontId="6" fillId="0" borderId="12" xfId="0" applyNumberFormat="1" applyFont="1" applyBorder="1">
      <alignment vertical="center"/>
    </xf>
    <xf numFmtId="3" fontId="6" fillId="0" borderId="11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70" zoomScaleNormal="70" zoomScalePageLayoutView="55" workbookViewId="0">
      <selection activeCell="A6" sqref="A6"/>
    </sheetView>
  </sheetViews>
  <sheetFormatPr defaultColWidth="9" defaultRowHeight="14.4" x14ac:dyDescent="0.2"/>
  <cols>
    <col min="1" max="1" width="2.88671875" style="1" customWidth="1"/>
    <col min="2" max="2" width="35.21875" style="2" customWidth="1"/>
    <col min="3" max="3" width="18.33203125" style="3" customWidth="1"/>
    <col min="4" max="4" width="14.6640625" style="3" customWidth="1"/>
    <col min="5" max="5" width="18" style="2" customWidth="1"/>
    <col min="6" max="16384" width="9" style="2"/>
  </cols>
  <sheetData>
    <row r="1" spans="1:5" ht="21" customHeight="1" x14ac:dyDescent="0.2">
      <c r="E1" s="4" t="s">
        <v>33</v>
      </c>
    </row>
    <row r="2" spans="1:5" ht="9.75" customHeight="1" x14ac:dyDescent="0.2"/>
    <row r="3" spans="1:5" s="5" customFormat="1" ht="29.25" customHeight="1" x14ac:dyDescent="0.2">
      <c r="A3" s="33" t="s">
        <v>34</v>
      </c>
      <c r="B3" s="33"/>
      <c r="C3" s="33"/>
      <c r="D3" s="33"/>
      <c r="E3" s="33"/>
    </row>
    <row r="4" spans="1:5" s="5" customFormat="1" ht="10.5" customHeight="1" x14ac:dyDescent="0.2">
      <c r="A4" s="6"/>
      <c r="B4" s="6"/>
      <c r="C4" s="7"/>
      <c r="D4" s="7"/>
      <c r="E4" s="6"/>
    </row>
    <row r="5" spans="1:5" ht="21" customHeight="1" x14ac:dyDescent="0.2">
      <c r="A5" s="34" t="s">
        <v>35</v>
      </c>
      <c r="B5" s="34"/>
      <c r="C5" s="34"/>
      <c r="D5" s="34"/>
      <c r="E5" s="34"/>
    </row>
    <row r="6" spans="1:5" ht="21" customHeight="1" x14ac:dyDescent="0.2">
      <c r="C6" s="35" t="s">
        <v>32</v>
      </c>
      <c r="D6" s="35"/>
      <c r="E6" s="35"/>
    </row>
    <row r="7" spans="1:5" ht="9" customHeight="1" x14ac:dyDescent="0.2"/>
    <row r="8" spans="1:5" x14ac:dyDescent="0.2">
      <c r="E8" s="1" t="s">
        <v>4</v>
      </c>
    </row>
    <row r="9" spans="1:5" s="1" customFormat="1" ht="36.75" customHeight="1" x14ac:dyDescent="0.2">
      <c r="A9" s="8"/>
      <c r="B9" s="9" t="s">
        <v>2</v>
      </c>
      <c r="C9" s="10" t="s">
        <v>0</v>
      </c>
      <c r="D9" s="11" t="s">
        <v>1</v>
      </c>
      <c r="E9" s="12" t="s">
        <v>3</v>
      </c>
    </row>
    <row r="10" spans="1:5" x14ac:dyDescent="0.2">
      <c r="A10" s="13" t="s">
        <v>5</v>
      </c>
      <c r="B10" s="14" t="s">
        <v>6</v>
      </c>
      <c r="C10" s="15"/>
      <c r="D10" s="15"/>
      <c r="E10" s="16"/>
    </row>
    <row r="11" spans="1:5" x14ac:dyDescent="0.2">
      <c r="A11" s="17"/>
      <c r="B11" s="18" t="s">
        <v>7</v>
      </c>
      <c r="C11" s="19">
        <f>(12000*8)+(4800*5)</f>
        <v>120000</v>
      </c>
      <c r="D11" s="19">
        <v>0</v>
      </c>
      <c r="E11" s="19">
        <f>C11+D11</f>
        <v>120000</v>
      </c>
    </row>
    <row r="12" spans="1:5" ht="13.95" x14ac:dyDescent="0.2">
      <c r="A12" s="17"/>
      <c r="B12" s="18"/>
      <c r="C12" s="19"/>
      <c r="D12" s="19"/>
      <c r="E12" s="20"/>
    </row>
    <row r="13" spans="1:5" x14ac:dyDescent="0.2">
      <c r="A13" s="17"/>
      <c r="B13" s="18" t="s">
        <v>8</v>
      </c>
      <c r="C13" s="19">
        <v>0</v>
      </c>
      <c r="D13" s="19">
        <v>0</v>
      </c>
      <c r="E13" s="19">
        <f>C13+D13</f>
        <v>0</v>
      </c>
    </row>
    <row r="14" spans="1:5" ht="13.95" x14ac:dyDescent="0.2">
      <c r="A14" s="17"/>
      <c r="B14" s="18"/>
      <c r="C14" s="19"/>
      <c r="D14" s="19"/>
      <c r="E14" s="20"/>
    </row>
    <row r="15" spans="1:5" x14ac:dyDescent="0.2">
      <c r="A15" s="17"/>
      <c r="B15" s="18" t="s">
        <v>9</v>
      </c>
      <c r="C15" s="19">
        <f>2500000</f>
        <v>2500000</v>
      </c>
      <c r="D15" s="19">
        <v>0</v>
      </c>
      <c r="E15" s="19">
        <f>C15+D15</f>
        <v>2500000</v>
      </c>
    </row>
    <row r="16" spans="1:5" ht="13.95" x14ac:dyDescent="0.2">
      <c r="A16" s="17"/>
      <c r="B16" s="18"/>
      <c r="C16" s="19"/>
      <c r="D16" s="19"/>
      <c r="E16" s="20"/>
    </row>
    <row r="17" spans="1:5" x14ac:dyDescent="0.2">
      <c r="A17" s="17"/>
      <c r="B17" s="18" t="s">
        <v>27</v>
      </c>
      <c r="C17" s="19">
        <v>0</v>
      </c>
      <c r="D17" s="19">
        <v>0</v>
      </c>
      <c r="E17" s="19">
        <f>C17+D17</f>
        <v>0</v>
      </c>
    </row>
    <row r="18" spans="1:5" ht="13.95" x14ac:dyDescent="0.2">
      <c r="A18" s="17"/>
      <c r="B18" s="18"/>
      <c r="C18" s="19"/>
      <c r="D18" s="19"/>
      <c r="E18" s="20"/>
    </row>
    <row r="19" spans="1:5" x14ac:dyDescent="0.2">
      <c r="A19" s="17"/>
      <c r="B19" s="18" t="s">
        <v>28</v>
      </c>
      <c r="C19" s="19">
        <v>300000</v>
      </c>
      <c r="D19" s="19">
        <v>0</v>
      </c>
      <c r="E19" s="19">
        <f>C19+D19</f>
        <v>300000</v>
      </c>
    </row>
    <row r="20" spans="1:5" x14ac:dyDescent="0.2">
      <c r="A20" s="17"/>
      <c r="B20" s="18"/>
      <c r="C20" s="19"/>
      <c r="D20" s="19"/>
      <c r="E20" s="20"/>
    </row>
    <row r="21" spans="1:5" s="24" customFormat="1" x14ac:dyDescent="0.2">
      <c r="A21" s="21"/>
      <c r="B21" s="22" t="s">
        <v>29</v>
      </c>
      <c r="C21" s="23">
        <f>SUM(C11:C20)</f>
        <v>2920000</v>
      </c>
      <c r="D21" s="23">
        <f>SUM(D11:D20)</f>
        <v>0</v>
      </c>
      <c r="E21" s="31">
        <f>SUM(E11:E19)</f>
        <v>2920000</v>
      </c>
    </row>
    <row r="22" spans="1:5" x14ac:dyDescent="0.2">
      <c r="A22" s="17"/>
      <c r="B22" s="18"/>
      <c r="C22" s="19"/>
      <c r="D22" s="19"/>
      <c r="E22" s="20"/>
    </row>
    <row r="23" spans="1:5" x14ac:dyDescent="0.2">
      <c r="A23" s="17" t="s">
        <v>10</v>
      </c>
      <c r="B23" s="18" t="s">
        <v>11</v>
      </c>
      <c r="C23" s="19"/>
      <c r="D23" s="19"/>
      <c r="E23" s="19"/>
    </row>
    <row r="24" spans="1:5" x14ac:dyDescent="0.2">
      <c r="A24" s="17"/>
      <c r="B24" s="18" t="s">
        <v>12</v>
      </c>
      <c r="C24" s="19"/>
      <c r="D24" s="19"/>
      <c r="E24" s="20"/>
    </row>
    <row r="25" spans="1:5" x14ac:dyDescent="0.2">
      <c r="A25" s="17"/>
      <c r="B25" s="25" t="s">
        <v>13</v>
      </c>
      <c r="C25" s="19">
        <v>2500000</v>
      </c>
      <c r="D25" s="19">
        <v>0</v>
      </c>
      <c r="E25" s="19">
        <f>C25+D25</f>
        <v>2500000</v>
      </c>
    </row>
    <row r="26" spans="1:5" x14ac:dyDescent="0.2">
      <c r="A26" s="17"/>
      <c r="B26" s="25"/>
      <c r="C26" s="19"/>
      <c r="D26" s="19"/>
      <c r="E26" s="20"/>
    </row>
    <row r="27" spans="1:5" x14ac:dyDescent="0.2">
      <c r="A27" s="17"/>
      <c r="B27" s="18" t="s">
        <v>14</v>
      </c>
      <c r="C27" s="19">
        <v>100000</v>
      </c>
      <c r="D27" s="19">
        <v>0</v>
      </c>
      <c r="E27" s="19">
        <f>C27+D27</f>
        <v>100000</v>
      </c>
    </row>
    <row r="28" spans="1:5" x14ac:dyDescent="0.2">
      <c r="A28" s="17"/>
      <c r="B28" s="18"/>
      <c r="C28" s="19"/>
      <c r="D28" s="19"/>
      <c r="E28" s="20"/>
    </row>
    <row r="29" spans="1:5" s="24" customFormat="1" x14ac:dyDescent="0.2">
      <c r="A29" s="21"/>
      <c r="B29" s="22" t="s">
        <v>15</v>
      </c>
      <c r="C29" s="23">
        <f>SUM(C25:C28)</f>
        <v>2600000</v>
      </c>
      <c r="D29" s="23">
        <f>SUM(D27:D28)</f>
        <v>0</v>
      </c>
      <c r="E29" s="19">
        <f>C29+D29</f>
        <v>2600000</v>
      </c>
    </row>
    <row r="30" spans="1:5" x14ac:dyDescent="0.2">
      <c r="A30" s="17"/>
      <c r="B30" s="18"/>
      <c r="C30" s="19"/>
      <c r="D30" s="19"/>
      <c r="E30" s="20"/>
    </row>
    <row r="31" spans="1:5" x14ac:dyDescent="0.2">
      <c r="A31" s="17"/>
      <c r="B31" s="18" t="s">
        <v>16</v>
      </c>
      <c r="C31" s="19"/>
      <c r="D31" s="19"/>
      <c r="E31" s="20"/>
    </row>
    <row r="32" spans="1:5" x14ac:dyDescent="0.2">
      <c r="A32" s="17"/>
      <c r="B32" s="25" t="s">
        <v>13</v>
      </c>
      <c r="C32" s="19">
        <v>0</v>
      </c>
      <c r="D32" s="19">
        <v>0</v>
      </c>
      <c r="E32" s="19">
        <f>C32+D32</f>
        <v>0</v>
      </c>
    </row>
    <row r="33" spans="1:5" x14ac:dyDescent="0.2">
      <c r="A33" s="17"/>
      <c r="B33" s="25"/>
      <c r="C33" s="19"/>
      <c r="D33" s="19"/>
      <c r="E33" s="20"/>
    </row>
    <row r="34" spans="1:5" x14ac:dyDescent="0.2">
      <c r="A34" s="17"/>
      <c r="B34" s="18" t="s">
        <v>14</v>
      </c>
      <c r="C34" s="19">
        <f>20000*12</f>
        <v>240000</v>
      </c>
      <c r="D34" s="19">
        <v>0</v>
      </c>
      <c r="E34" s="19">
        <f>C34+D34</f>
        <v>240000</v>
      </c>
    </row>
    <row r="35" spans="1:5" x14ac:dyDescent="0.2">
      <c r="A35" s="17"/>
      <c r="B35" s="18"/>
      <c r="C35" s="19"/>
      <c r="D35" s="19"/>
      <c r="E35" s="20"/>
    </row>
    <row r="36" spans="1:5" s="24" customFormat="1" x14ac:dyDescent="0.2">
      <c r="A36" s="21"/>
      <c r="B36" s="22" t="s">
        <v>24</v>
      </c>
      <c r="C36" s="23">
        <f>SUM(C32:C35)</f>
        <v>240000</v>
      </c>
      <c r="D36" s="23">
        <f>SUM(D34:D35)</f>
        <v>0</v>
      </c>
      <c r="E36" s="23">
        <f>SUM(E32:E35)</f>
        <v>240000</v>
      </c>
    </row>
    <row r="37" spans="1:5" s="24" customFormat="1" x14ac:dyDescent="0.2">
      <c r="A37" s="21"/>
      <c r="B37" s="22" t="s">
        <v>25</v>
      </c>
      <c r="C37" s="23">
        <f>C29+C36</f>
        <v>2840000</v>
      </c>
      <c r="D37" s="23">
        <f>D29+D36</f>
        <v>0</v>
      </c>
      <c r="E37" s="31">
        <f>E29+E36</f>
        <v>2840000</v>
      </c>
    </row>
    <row r="38" spans="1:5" x14ac:dyDescent="0.2">
      <c r="A38" s="17"/>
      <c r="B38" s="18" t="s">
        <v>17</v>
      </c>
      <c r="C38" s="19">
        <f>C21-C37</f>
        <v>80000</v>
      </c>
      <c r="D38" s="19">
        <f>D21-D37</f>
        <v>0</v>
      </c>
      <c r="E38" s="19">
        <f>E21-E37</f>
        <v>80000</v>
      </c>
    </row>
    <row r="39" spans="1:5" x14ac:dyDescent="0.2">
      <c r="A39" s="17"/>
      <c r="B39" s="18"/>
      <c r="C39" s="19"/>
      <c r="D39" s="19"/>
      <c r="E39" s="20"/>
    </row>
    <row r="40" spans="1:5" x14ac:dyDescent="0.2">
      <c r="A40" s="17" t="s">
        <v>18</v>
      </c>
      <c r="B40" s="18" t="s">
        <v>31</v>
      </c>
      <c r="C40" s="19"/>
      <c r="D40" s="19"/>
      <c r="E40" s="20"/>
    </row>
    <row r="41" spans="1:5" x14ac:dyDescent="0.2">
      <c r="A41" s="17"/>
      <c r="B41" s="18"/>
      <c r="C41" s="19"/>
      <c r="D41" s="19"/>
      <c r="E41" s="20"/>
    </row>
    <row r="42" spans="1:5" x14ac:dyDescent="0.2">
      <c r="A42" s="17"/>
      <c r="B42" s="18" t="s">
        <v>30</v>
      </c>
      <c r="C42" s="19">
        <v>0</v>
      </c>
      <c r="D42" s="19">
        <v>0</v>
      </c>
      <c r="E42" s="28">
        <f>C42</f>
        <v>0</v>
      </c>
    </row>
    <row r="43" spans="1:5" x14ac:dyDescent="0.2">
      <c r="A43" s="17"/>
      <c r="B43" s="18"/>
      <c r="C43" s="19"/>
      <c r="D43" s="19"/>
      <c r="E43" s="20"/>
    </row>
    <row r="44" spans="1:5" x14ac:dyDescent="0.2">
      <c r="A44" s="17" t="s">
        <v>19</v>
      </c>
      <c r="B44" s="18" t="s">
        <v>20</v>
      </c>
      <c r="C44" s="19"/>
      <c r="D44" s="19"/>
      <c r="E44" s="19">
        <f>C44</f>
        <v>0</v>
      </c>
    </row>
    <row r="45" spans="1:5" x14ac:dyDescent="0.2">
      <c r="A45" s="17"/>
      <c r="B45" s="18"/>
      <c r="C45" s="19"/>
      <c r="D45" s="19"/>
      <c r="E45" s="20"/>
    </row>
    <row r="46" spans="1:5" x14ac:dyDescent="0.2">
      <c r="A46" s="17"/>
      <c r="B46" s="18" t="s">
        <v>21</v>
      </c>
      <c r="C46" s="19">
        <v>0</v>
      </c>
      <c r="D46" s="19">
        <v>0</v>
      </c>
      <c r="E46" s="28">
        <f>C46</f>
        <v>0</v>
      </c>
    </row>
    <row r="47" spans="1:5" x14ac:dyDescent="0.2">
      <c r="A47" s="17"/>
      <c r="B47" s="18"/>
      <c r="C47" s="19"/>
      <c r="D47" s="19"/>
      <c r="E47" s="20"/>
    </row>
    <row r="48" spans="1:5" x14ac:dyDescent="0.2">
      <c r="A48" s="17"/>
      <c r="B48" s="22" t="s">
        <v>26</v>
      </c>
      <c r="C48" s="32">
        <f>C21-C37+C42-C46</f>
        <v>80000</v>
      </c>
      <c r="D48" s="32">
        <f>D21-D37+D42-D46</f>
        <v>0</v>
      </c>
      <c r="E48" s="31">
        <f>C48+D48</f>
        <v>80000</v>
      </c>
    </row>
    <row r="49" spans="1:5" x14ac:dyDescent="0.2">
      <c r="A49" s="17"/>
      <c r="B49" s="30" t="s">
        <v>22</v>
      </c>
      <c r="C49" s="32">
        <v>3175423</v>
      </c>
      <c r="D49" s="32">
        <v>0</v>
      </c>
      <c r="E49" s="23">
        <v>3703940</v>
      </c>
    </row>
    <row r="50" spans="1:5" x14ac:dyDescent="0.2">
      <c r="A50" s="17"/>
      <c r="B50" s="30" t="s">
        <v>23</v>
      </c>
      <c r="C50" s="32">
        <f>C48+C49</f>
        <v>3255423</v>
      </c>
      <c r="D50" s="32">
        <v>0</v>
      </c>
      <c r="E50" s="23">
        <f>E48+E49</f>
        <v>3783940</v>
      </c>
    </row>
    <row r="51" spans="1:5" x14ac:dyDescent="0.2">
      <c r="A51" s="26"/>
      <c r="B51" s="27"/>
      <c r="C51" s="28"/>
      <c r="D51" s="28"/>
      <c r="E51" s="29"/>
    </row>
    <row r="52" spans="1:5" x14ac:dyDescent="0.2">
      <c r="A52" s="36"/>
      <c r="B52" s="36"/>
      <c r="C52" s="36"/>
      <c r="D52" s="36"/>
      <c r="E52" s="36"/>
    </row>
  </sheetData>
  <mergeCells count="4">
    <mergeCell ref="A3:E3"/>
    <mergeCell ref="A5:E5"/>
    <mergeCell ref="C6:E6"/>
    <mergeCell ref="A52:E52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&amp;C&amp;12－10-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sopure</dc:creator>
  <cp:lastModifiedBy>future works</cp:lastModifiedBy>
  <cp:lastPrinted>2016-06-14T05:42:02Z</cp:lastPrinted>
  <dcterms:created xsi:type="dcterms:W3CDTF">2013-05-11T07:08:06Z</dcterms:created>
  <dcterms:modified xsi:type="dcterms:W3CDTF">2020-06-13T06:29:51Z</dcterms:modified>
</cp:coreProperties>
</file>