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博之\Desktop\"/>
    </mc:Choice>
  </mc:AlternateContent>
  <bookViews>
    <workbookView xWindow="0" yWindow="0" windowWidth="20490" windowHeight="7770" tabRatio="787"/>
  </bookViews>
  <sheets>
    <sheet name="申込書（様式１）" sheetId="1" r:id="rId1"/>
    <sheet name="計画概要（様式２）" sheetId="2" r:id="rId2"/>
    <sheet name="経営計画・資金計画（様式３）" sheetId="14" r:id="rId3"/>
    <sheet name="計画遂行に必要な人材（様式第４）" sheetId="17" r:id="rId4"/>
    <sheet name="スケジュール（様式第５）" sheetId="3" r:id="rId5"/>
    <sheet name="企業等概要書（様式第６）" sheetId="8" r:id="rId6"/>
  </sheets>
  <definedNames>
    <definedName name="_xlnm.Print_Area" localSheetId="4">'スケジュール（様式第５）'!$A$1:$E$25</definedName>
    <definedName name="_xlnm.Print_Area" localSheetId="5">'企業等概要書（様式第６）'!$A$1:$L$38</definedName>
    <definedName name="_xlnm.Print_Area" localSheetId="2">'経営計画・資金計画（様式３）'!$A$1:$U$59</definedName>
    <definedName name="_xlnm.Print_Area" localSheetId="1">'計画概要（様式２）'!$A$1:$N$49</definedName>
    <definedName name="_xlnm.Print_Area" localSheetId="3">'計画遂行に必要な人材（様式第４）'!$A$1:$L$47</definedName>
    <definedName name="_xlnm.Print_Area" localSheetId="0">'申込書（様式１）'!$A$1:$H$41</definedName>
    <definedName name="Z_590DC5A2_0652_11D9_A0BF_00D05932D959_.wvu.Cols" localSheetId="4" hidden="1">'スケジュール（様式第５）'!$E:$E</definedName>
    <definedName name="Z_590DC5A2_0652_11D9_A0BF_00D05932D959_.wvu.Cols" localSheetId="1" hidden="1">'計画概要（様式２）'!$X:$Z</definedName>
    <definedName name="Z_590DC5A2_0652_11D9_A0BF_00D05932D959_.wvu.Cols" localSheetId="3" hidden="1">'計画遂行に必要な人材（様式第４）'!#REF!</definedName>
    <definedName name="Z_590DC5A2_0652_11D9_A0BF_00D05932D959_.wvu.PrintArea" localSheetId="4" hidden="1">'スケジュール（様式第５）'!$A$2:$E$18</definedName>
    <definedName name="Z_590DC5A2_0652_11D9_A0BF_00D05932D959_.wvu.PrintArea" localSheetId="5" hidden="1">'企業等概要書（様式第６）'!$A$3:$L$36</definedName>
    <definedName name="Z_590DC5A2_0652_11D9_A0BF_00D05932D959_.wvu.PrintArea" localSheetId="1" hidden="1">'計画概要（様式２）'!$B$2:$N$40</definedName>
    <definedName name="Z_590DC5A2_0652_11D9_A0BF_00D05932D959_.wvu.PrintArea" localSheetId="3" hidden="1">'計画遂行に必要な人材（様式第４）'!$B$2:$L$47</definedName>
    <definedName name="Z_590DC5A2_0652_11D9_A0BF_00D05932D959_.wvu.PrintArea" localSheetId="0" hidden="1">'申込書（様式１）'!$A$2:$H$41</definedName>
  </definedNames>
  <calcPr calcId="152511"/>
  <customWorkbookViews>
    <customWorkbookView name="福岡県 - 個人用ビュー" guid="{590DC5A2-0652-11D9-A0BF-00D05932D959}" mergeInterval="0" personalView="1" maximized="1" windowWidth="1020" windowHeight="580" tabRatio="516" activeSheetId="2"/>
  </customWorkbookViews>
</workbook>
</file>

<file path=xl/calcChain.xml><?xml version="1.0" encoding="utf-8"?>
<calcChain xmlns="http://schemas.openxmlformats.org/spreadsheetml/2006/main">
  <c r="B26" i="2" l="1"/>
  <c r="D7" i="8" l="1"/>
  <c r="S44" i="14" l="1"/>
  <c r="R44" i="14"/>
  <c r="P44" i="14"/>
  <c r="O44" i="14"/>
  <c r="M44" i="14"/>
  <c r="J44" i="14"/>
  <c r="G44" i="14"/>
  <c r="E20" i="14"/>
  <c r="E44" i="14" s="1"/>
  <c r="T2" i="14"/>
  <c r="S2" i="14"/>
  <c r="R2" i="14"/>
  <c r="S20" i="14"/>
  <c r="R20" i="14"/>
  <c r="P20" i="14"/>
  <c r="O20" i="14"/>
  <c r="M20" i="14"/>
  <c r="L20" i="14"/>
  <c r="L44" i="14" s="1"/>
  <c r="J20" i="14"/>
  <c r="I20" i="14"/>
  <c r="I44" i="14" s="1"/>
  <c r="G20" i="14"/>
  <c r="F20" i="14"/>
  <c r="F44" i="14" s="1"/>
  <c r="T20" i="14"/>
  <c r="Q20" i="14"/>
  <c r="N20" i="14"/>
  <c r="K20" i="14"/>
  <c r="H20" i="14"/>
  <c r="S33" i="14"/>
  <c r="T33" i="14" s="1"/>
  <c r="S32" i="14"/>
  <c r="T32" i="14" s="1"/>
  <c r="T23" i="14"/>
  <c r="T21" i="14"/>
  <c r="T14" i="14"/>
  <c r="T12" i="14"/>
  <c r="T10" i="14"/>
  <c r="P33" i="14"/>
  <c r="Q33" i="14" s="1"/>
  <c r="P32" i="14"/>
  <c r="Q32" i="14" s="1"/>
  <c r="Q23" i="14"/>
  <c r="Q21" i="14"/>
  <c r="Q14" i="14"/>
  <c r="Q12" i="14"/>
  <c r="Q10" i="14"/>
  <c r="M33" i="14"/>
  <c r="N33" i="14" s="1"/>
  <c r="M32" i="14"/>
  <c r="N32" i="14" s="1"/>
  <c r="N23" i="14"/>
  <c r="N21" i="14"/>
  <c r="N14" i="14"/>
  <c r="N12" i="14"/>
  <c r="N10" i="14"/>
  <c r="J33" i="14"/>
  <c r="K33" i="14"/>
  <c r="J32" i="14"/>
  <c r="K32" i="14" s="1"/>
  <c r="K23" i="14"/>
  <c r="K21" i="14"/>
  <c r="K14" i="14"/>
  <c r="K12" i="14"/>
  <c r="K10" i="14"/>
  <c r="G33" i="14"/>
  <c r="H33" i="14" s="1"/>
  <c r="G32" i="14"/>
  <c r="H32" i="14" s="1"/>
  <c r="H23" i="14"/>
  <c r="H21" i="14"/>
  <c r="H14" i="14"/>
  <c r="H12" i="14"/>
  <c r="H10" i="14"/>
  <c r="S46" i="14"/>
  <c r="R10" i="14"/>
  <c r="R12" i="14"/>
  <c r="R21" i="14"/>
  <c r="R23" i="14"/>
  <c r="E10" i="14"/>
  <c r="E12" i="14" s="1"/>
  <c r="E21" i="14" s="1"/>
  <c r="R46" i="14"/>
  <c r="P46" i="14"/>
  <c r="O10" i="14"/>
  <c r="O12" i="14"/>
  <c r="O21" i="14"/>
  <c r="O23" i="14"/>
  <c r="O46" i="14"/>
  <c r="M46" i="14"/>
  <c r="L10" i="14"/>
  <c r="L12" i="14" s="1"/>
  <c r="J46" i="14"/>
  <c r="I10" i="14"/>
  <c r="I12" i="14" s="1"/>
  <c r="G46" i="14"/>
  <c r="F10" i="14"/>
  <c r="F12" i="14" s="1"/>
  <c r="S45" i="14"/>
  <c r="R45" i="14"/>
  <c r="P45" i="14"/>
  <c r="O45" i="14"/>
  <c r="M45" i="14"/>
  <c r="J45" i="14"/>
  <c r="G45" i="14"/>
  <c r="S43" i="14"/>
  <c r="R14" i="14"/>
  <c r="R43" i="14"/>
  <c r="P43" i="14"/>
  <c r="O14" i="14"/>
  <c r="O43" i="14"/>
  <c r="M43" i="14"/>
  <c r="J43" i="14"/>
  <c r="G43" i="14"/>
  <c r="S42" i="14"/>
  <c r="R42" i="14"/>
  <c r="P42" i="14"/>
  <c r="O42" i="14"/>
  <c r="M42" i="14"/>
  <c r="L42" i="14"/>
  <c r="J42" i="14"/>
  <c r="I42" i="14"/>
  <c r="G42" i="14"/>
  <c r="F42" i="14"/>
  <c r="S23" i="14"/>
  <c r="S21" i="14"/>
  <c r="S14" i="14"/>
  <c r="S12" i="14"/>
  <c r="S10" i="14"/>
  <c r="P23" i="14"/>
  <c r="P21" i="14"/>
  <c r="P14" i="14"/>
  <c r="P12" i="14"/>
  <c r="P10" i="14"/>
  <c r="M23" i="14"/>
  <c r="M21" i="14"/>
  <c r="M14" i="14"/>
  <c r="M12" i="14"/>
  <c r="M10" i="14"/>
  <c r="J23" i="14"/>
  <c r="J21" i="14"/>
  <c r="J14" i="14"/>
  <c r="J12" i="14"/>
  <c r="J10" i="14"/>
  <c r="G23" i="14"/>
  <c r="G21" i="14"/>
  <c r="G14" i="14"/>
  <c r="G12" i="14"/>
  <c r="G10" i="14"/>
  <c r="R33" i="14"/>
  <c r="R32" i="14"/>
  <c r="O33" i="14"/>
  <c r="O32" i="14"/>
  <c r="L33" i="14"/>
  <c r="I33" i="14"/>
  <c r="L32" i="14"/>
  <c r="I32" i="14"/>
  <c r="F32" i="14"/>
  <c r="L14" i="14" l="1"/>
  <c r="L43" i="14" s="1"/>
  <c r="L21" i="14"/>
  <c r="I14" i="14"/>
  <c r="I43" i="14" s="1"/>
  <c r="F21" i="14"/>
  <c r="F14" i="14"/>
  <c r="F43" i="14" s="1"/>
  <c r="E45" i="14"/>
  <c r="E23" i="14"/>
  <c r="E46" i="14" s="1"/>
  <c r="E14" i="14"/>
  <c r="E43" i="14" s="1"/>
  <c r="L23" i="14" l="1"/>
  <c r="L46" i="14" s="1"/>
  <c r="L45" i="14"/>
  <c r="I45" i="14"/>
  <c r="I23" i="14"/>
  <c r="I46" i="14" s="1"/>
  <c r="F23" i="14"/>
  <c r="F46" i="14" s="1"/>
  <c r="F45" i="14"/>
</calcChain>
</file>

<file path=xl/sharedStrings.xml><?xml version="1.0" encoding="utf-8"?>
<sst xmlns="http://schemas.openxmlformats.org/spreadsheetml/2006/main" count="322" uniqueCount="258">
  <si>
    <t xml:space="preserve"> 生産形態</t>
  </si>
  <si>
    <t xml:space="preserve">  ○主要販売先</t>
  </si>
  <si>
    <t>民間金融機関借入</t>
    <rPh sb="0" eb="2">
      <t>ミンカン</t>
    </rPh>
    <rPh sb="2" eb="4">
      <t>キンユウ</t>
    </rPh>
    <rPh sb="4" eb="6">
      <t>キカン</t>
    </rPh>
    <rPh sb="6" eb="8">
      <t>カリイレ</t>
    </rPh>
    <phoneticPr fontId="2"/>
  </si>
  <si>
    <t>自己資金</t>
    <rPh sb="0" eb="2">
      <t>ジコ</t>
    </rPh>
    <rPh sb="2" eb="4">
      <t>シキン</t>
    </rPh>
    <phoneticPr fontId="2"/>
  </si>
  <si>
    <t>千円</t>
  </si>
  <si>
    <t>常勤役員数</t>
    <phoneticPr fontId="2"/>
  </si>
  <si>
    <t>従業員数</t>
    <phoneticPr fontId="2"/>
  </si>
  <si>
    <t>（内パート）</t>
    <phoneticPr fontId="2"/>
  </si>
  <si>
    <t>２</t>
  </si>
  <si>
    <t>３</t>
  </si>
  <si>
    <t>受注</t>
    <phoneticPr fontId="2"/>
  </si>
  <si>
    <t>見込</t>
    <phoneticPr fontId="2"/>
  </si>
  <si>
    <t>％</t>
    <phoneticPr fontId="2"/>
  </si>
  <si>
    <t>人</t>
  </si>
  <si>
    <t>人</t>
    <phoneticPr fontId="2"/>
  </si>
  <si>
    <t>直 近 期</t>
    <rPh sb="0" eb="1">
      <t>チョク</t>
    </rPh>
    <rPh sb="2" eb="3">
      <t>キン</t>
    </rPh>
    <phoneticPr fontId="2"/>
  </si>
  <si>
    <t>資本金</t>
    <phoneticPr fontId="2"/>
  </si>
  <si>
    <t>売上高</t>
    <phoneticPr fontId="2"/>
  </si>
  <si>
    <t>前　期</t>
    <phoneticPr fontId="2"/>
  </si>
  <si>
    <t>設立年月日</t>
    <phoneticPr fontId="2"/>
  </si>
  <si>
    <t>売　　上　　内　　容</t>
    <phoneticPr fontId="2"/>
  </si>
  <si>
    <t>１</t>
    <phoneticPr fontId="2"/>
  </si>
  <si>
    <t>％</t>
    <phoneticPr fontId="2"/>
  </si>
  <si>
    <t>電話番号</t>
    <rPh sb="0" eb="2">
      <t>デンワ</t>
    </rPh>
    <rPh sb="2" eb="4">
      <t>バンゴウ</t>
    </rPh>
    <phoneticPr fontId="2"/>
  </si>
  <si>
    <t>年</t>
    <rPh sb="0" eb="1">
      <t>ネン</t>
    </rPh>
    <phoneticPr fontId="2"/>
  </si>
  <si>
    <t>月期</t>
    <rPh sb="0" eb="1">
      <t>ツキ</t>
    </rPh>
    <rPh sb="1" eb="2">
      <t>キ</t>
    </rPh>
    <phoneticPr fontId="2"/>
  </si>
  <si>
    <t>月～</t>
    <rPh sb="0" eb="1">
      <t>ツキ</t>
    </rPh>
    <phoneticPr fontId="2"/>
  </si>
  <si>
    <t>月</t>
    <rPh sb="0" eb="1">
      <t>ツキ</t>
    </rPh>
    <phoneticPr fontId="2"/>
  </si>
  <si>
    <t xml:space="preserve"> 計画は何年か？→</t>
    <rPh sb="1" eb="3">
      <t>ケイカク</t>
    </rPh>
    <rPh sb="4" eb="6">
      <t>ナンネン</t>
    </rPh>
    <phoneticPr fontId="2"/>
  </si>
  <si>
    <t xml:space="preserve"> 計 画 期 間</t>
    <rPh sb="1" eb="2">
      <t>ケイ</t>
    </rPh>
    <rPh sb="3" eb="4">
      <t>ガ</t>
    </rPh>
    <rPh sb="5" eb="6">
      <t>キ</t>
    </rPh>
    <rPh sb="7" eb="8">
      <t>アイダ</t>
    </rPh>
    <phoneticPr fontId="2"/>
  </si>
  <si>
    <t xml:space="preserve"> 直近期の決算期は？→</t>
    <rPh sb="1" eb="3">
      <t>チョッキン</t>
    </rPh>
    <rPh sb="3" eb="4">
      <t>キ</t>
    </rPh>
    <rPh sb="5" eb="7">
      <t>ケッサン</t>
    </rPh>
    <rPh sb="7" eb="8">
      <t>キ</t>
    </rPh>
    <phoneticPr fontId="2"/>
  </si>
  <si>
    <t>名　　称</t>
    <rPh sb="0" eb="1">
      <t>ナ</t>
    </rPh>
    <rPh sb="3" eb="4">
      <t>ショウ</t>
    </rPh>
    <phoneticPr fontId="2"/>
  </si>
  <si>
    <t>担当者氏名</t>
    <rPh sb="0" eb="2">
      <t>タントウ</t>
    </rPh>
    <phoneticPr fontId="2"/>
  </si>
  <si>
    <t>代表者職･氏名</t>
    <rPh sb="0" eb="1">
      <t>ダイ</t>
    </rPh>
    <rPh sb="3" eb="4">
      <t>ショク</t>
    </rPh>
    <phoneticPr fontId="2"/>
  </si>
  <si>
    <t xml:space="preserve">  売 上　割　合</t>
    <phoneticPr fontId="2"/>
  </si>
  <si>
    <t>業　　　種</t>
    <phoneticPr fontId="2"/>
  </si>
  <si>
    <t>印</t>
    <phoneticPr fontId="2"/>
  </si>
  <si>
    <t>E-mail</t>
    <phoneticPr fontId="2"/>
  </si>
  <si>
    <t>最新決算期</t>
    <phoneticPr fontId="2"/>
  </si>
  <si>
    <t>①売上高</t>
    <rPh sb="1" eb="4">
      <t>ウリアゲダカ</t>
    </rPh>
    <phoneticPr fontId="2"/>
  </si>
  <si>
    <t>②売上原価</t>
    <rPh sb="1" eb="3">
      <t>ウリアゲ</t>
    </rPh>
    <rPh sb="3" eb="5">
      <t>ゲンカ</t>
    </rPh>
    <phoneticPr fontId="2"/>
  </si>
  <si>
    <t>④販売費及び一般管理費</t>
    <rPh sb="1" eb="4">
      <t>ハンバイヒ</t>
    </rPh>
    <rPh sb="4" eb="5">
      <t>オヨ</t>
    </rPh>
    <rPh sb="6" eb="8">
      <t>イッパン</t>
    </rPh>
    <rPh sb="8" eb="11">
      <t>カンリヒ</t>
    </rPh>
    <phoneticPr fontId="2"/>
  </si>
  <si>
    <t>⑥営業外費用</t>
    <rPh sb="1" eb="4">
      <t>エイギョウガイ</t>
    </rPh>
    <rPh sb="4" eb="6">
      <t>ヒヨウ</t>
    </rPh>
    <phoneticPr fontId="2"/>
  </si>
  <si>
    <t xml:space="preserve">郵便番号　　　　  </t>
    <rPh sb="0" eb="2">
      <t>ユウビン</t>
    </rPh>
    <rPh sb="2" eb="4">
      <t>バンゴウ</t>
    </rPh>
    <phoneticPr fontId="2"/>
  </si>
  <si>
    <t>※業種は、日本標準産業分類に掲げる小分類を記載すること。</t>
    <phoneticPr fontId="2"/>
  </si>
  <si>
    <t>⑦経常利益</t>
    <rPh sb="1" eb="3">
      <t>ケイジョウ</t>
    </rPh>
    <rPh sb="3" eb="5">
      <t>リエキ</t>
    </rPh>
    <phoneticPr fontId="2"/>
  </si>
  <si>
    <t>⑤営業利益</t>
    <rPh sb="1" eb="3">
      <t>エイギョウ</t>
    </rPh>
    <rPh sb="3" eb="5">
      <t>リエキ</t>
    </rPh>
    <phoneticPr fontId="2"/>
  </si>
  <si>
    <t>設備資金</t>
    <rPh sb="0" eb="2">
      <t>セツビ</t>
    </rPh>
    <rPh sb="2" eb="4">
      <t>シキン</t>
    </rPh>
    <phoneticPr fontId="2"/>
  </si>
  <si>
    <t>※各種指標の算出式</t>
    <rPh sb="1" eb="2">
      <t>カク</t>
    </rPh>
    <rPh sb="2" eb="3">
      <t>シュ</t>
    </rPh>
    <rPh sb="3" eb="5">
      <t>シヒョウ</t>
    </rPh>
    <rPh sb="6" eb="8">
      <t>サンシュツ</t>
    </rPh>
    <rPh sb="8" eb="9">
      <t>シキ</t>
    </rPh>
    <phoneticPr fontId="2"/>
  </si>
  <si>
    <t>運転資金</t>
    <rPh sb="0" eb="2">
      <t>ウンテン</t>
    </rPh>
    <rPh sb="2" eb="4">
      <t>シキン</t>
    </rPh>
    <phoneticPr fontId="2"/>
  </si>
  <si>
    <t>経営計画及び資金計画の進捗状況</t>
    <rPh sb="0" eb="2">
      <t>ケイエイ</t>
    </rPh>
    <rPh sb="2" eb="4">
      <t>ケイカク</t>
    </rPh>
    <rPh sb="4" eb="5">
      <t>オヨ</t>
    </rPh>
    <rPh sb="6" eb="8">
      <t>シキン</t>
    </rPh>
    <rPh sb="8" eb="10">
      <t>ケイカク</t>
    </rPh>
    <rPh sb="11" eb="13">
      <t>シンチョク</t>
    </rPh>
    <rPh sb="13" eb="15">
      <t>ジョウキョウ</t>
    </rPh>
    <phoneticPr fontId="2"/>
  </si>
  <si>
    <t>○決算期</t>
    <rPh sb="1" eb="4">
      <t>ケッサンキ</t>
    </rPh>
    <phoneticPr fontId="2"/>
  </si>
  <si>
    <t>平成  年  月  日）</t>
    <rPh sb="0" eb="2">
      <t>ヘイセイ</t>
    </rPh>
    <rPh sb="4" eb="5">
      <t>ネン</t>
    </rPh>
    <rPh sb="7" eb="8">
      <t>ツキ</t>
    </rPh>
    <rPh sb="10" eb="11">
      <t>ヒ</t>
    </rPh>
    <phoneticPr fontId="2"/>
  </si>
  <si>
    <t>（単位：千円、人）</t>
    <rPh sb="1" eb="3">
      <t>タンイ</t>
    </rPh>
    <rPh sb="4" eb="6">
      <t>センエン</t>
    </rPh>
    <rPh sb="7" eb="8">
      <t>ヒト</t>
    </rPh>
    <phoneticPr fontId="2"/>
  </si>
  <si>
    <t>直近期</t>
    <rPh sb="0" eb="1">
      <t>チョク</t>
    </rPh>
    <rPh sb="1" eb="2">
      <t>キン</t>
    </rPh>
    <rPh sb="2" eb="3">
      <t>キ</t>
    </rPh>
    <phoneticPr fontId="2"/>
  </si>
  <si>
    <t>計画</t>
    <rPh sb="0" eb="2">
      <t>ケイカク</t>
    </rPh>
    <phoneticPr fontId="2"/>
  </si>
  <si>
    <t>実績</t>
    <rPh sb="0" eb="2">
      <t>ジッセキ</t>
    </rPh>
    <phoneticPr fontId="2"/>
  </si>
  <si>
    <t>乖離    （％）</t>
    <rPh sb="0" eb="2">
      <t>カイリ</t>
    </rPh>
    <phoneticPr fontId="2"/>
  </si>
  <si>
    <t>③売上総利益　（①－②）</t>
    <rPh sb="1" eb="3">
      <t>ウリアゲ</t>
    </rPh>
    <rPh sb="3" eb="6">
      <t>ソウリエキ</t>
    </rPh>
    <phoneticPr fontId="2"/>
  </si>
  <si>
    <t>⑤営業利益　（③－④）</t>
    <rPh sb="1" eb="3">
      <t>エイギョウ</t>
    </rPh>
    <rPh sb="3" eb="5">
      <t>リエキ</t>
    </rPh>
    <phoneticPr fontId="2"/>
  </si>
  <si>
    <t>⑦経常利益　（⑤-⑥）</t>
    <rPh sb="1" eb="3">
      <t>ケイジョウ</t>
    </rPh>
    <rPh sb="3" eb="5">
      <t>リエキ</t>
    </rPh>
    <phoneticPr fontId="2"/>
  </si>
  <si>
    <t>資 金 調 達 額</t>
    <rPh sb="0" eb="1">
      <t>シ</t>
    </rPh>
    <rPh sb="2" eb="3">
      <t>キン</t>
    </rPh>
    <rPh sb="4" eb="5">
      <t>チョウ</t>
    </rPh>
    <rPh sb="6" eb="7">
      <t>タチ</t>
    </rPh>
    <rPh sb="8" eb="9">
      <t>ガク</t>
    </rPh>
    <phoneticPr fontId="2"/>
  </si>
  <si>
    <t>政府系金融機関借入</t>
    <rPh sb="0" eb="2">
      <t>セイフ</t>
    </rPh>
    <rPh sb="2" eb="3">
      <t>ケイ</t>
    </rPh>
    <rPh sb="3" eb="5">
      <t>キンユウ</t>
    </rPh>
    <rPh sb="5" eb="7">
      <t>キカン</t>
    </rPh>
    <rPh sb="7" eb="9">
      <t>カリイレ</t>
    </rPh>
    <phoneticPr fontId="2"/>
  </si>
  <si>
    <t>そ の 他</t>
    <rPh sb="4" eb="5">
      <t>ホカ</t>
    </rPh>
    <phoneticPr fontId="2"/>
  </si>
  <si>
    <t>合　　計</t>
    <rPh sb="0" eb="1">
      <t>ゴウ</t>
    </rPh>
    <rPh sb="3" eb="4">
      <t>ケイ</t>
    </rPh>
    <phoneticPr fontId="2"/>
  </si>
  <si>
    <t>○経営状況等で説明が必要な場合はご記入願います。</t>
    <rPh sb="7" eb="9">
      <t>セツメイ</t>
    </rPh>
    <rPh sb="10" eb="12">
      <t>ヒツヨウ</t>
    </rPh>
    <rPh sb="13" eb="15">
      <t>バアイ</t>
    </rPh>
    <rPh sb="17" eb="19">
      <t>キニュウ</t>
    </rPh>
    <rPh sb="19" eb="20">
      <t>ネガ</t>
    </rPh>
    <phoneticPr fontId="2"/>
  </si>
  <si>
    <t>１年後</t>
    <rPh sb="0" eb="3">
      <t>１ネンゴ</t>
    </rPh>
    <phoneticPr fontId="2"/>
  </si>
  <si>
    <t>２年後</t>
    <rPh sb="1" eb="3">
      <t>１ネンゴ</t>
    </rPh>
    <phoneticPr fontId="2"/>
  </si>
  <si>
    <t>経営指標について直近期からの伸び率</t>
    <rPh sb="0" eb="2">
      <t>ケイエイ</t>
    </rPh>
    <rPh sb="2" eb="4">
      <t>シヒョウ</t>
    </rPh>
    <rPh sb="8" eb="10">
      <t>チョッキン</t>
    </rPh>
    <rPh sb="10" eb="11">
      <t>キ</t>
    </rPh>
    <rPh sb="14" eb="15">
      <t>ノ</t>
    </rPh>
    <rPh sb="16" eb="17">
      <t>リツ</t>
    </rPh>
    <phoneticPr fontId="2"/>
  </si>
  <si>
    <t>F A X番号</t>
    <rPh sb="5" eb="7">
      <t>バンゴウ</t>
    </rPh>
    <phoneticPr fontId="2"/>
  </si>
  <si>
    <t>１</t>
    <phoneticPr fontId="2"/>
  </si>
  <si>
    <t>２</t>
    <phoneticPr fontId="2"/>
  </si>
  <si>
    <t>３</t>
    <phoneticPr fontId="2"/>
  </si>
  <si>
    <t>４</t>
    <phoneticPr fontId="2"/>
  </si>
  <si>
    <t>３</t>
    <phoneticPr fontId="2"/>
  </si>
  <si>
    <t>４</t>
    <phoneticPr fontId="2"/>
  </si>
  <si>
    <t xml:space="preserve">  ○主要仕入先</t>
    <phoneticPr fontId="2"/>
  </si>
  <si>
    <t>所在地</t>
    <rPh sb="0" eb="3">
      <t>ショザイチ</t>
    </rPh>
    <phoneticPr fontId="2"/>
  </si>
  <si>
    <t>記</t>
    <rPh sb="0" eb="1">
      <t>キ</t>
    </rPh>
    <phoneticPr fontId="2"/>
  </si>
  <si>
    <t>１　書類の返却を申し出ません。</t>
    <rPh sb="2" eb="4">
      <t>ショルイ</t>
    </rPh>
    <rPh sb="5" eb="7">
      <t>ヘンキャク</t>
    </rPh>
    <rPh sb="8" eb="9">
      <t>モウ</t>
    </rPh>
    <rPh sb="10" eb="11">
      <t>デ</t>
    </rPh>
    <phoneticPr fontId="2"/>
  </si>
  <si>
    <t>２　提出書類に虚偽の記載があった場合等は、応募者から除外されても異議を</t>
    <phoneticPr fontId="2"/>
  </si>
  <si>
    <t>　申し出ません。</t>
    <rPh sb="1" eb="2">
      <t>モウ</t>
    </rPh>
    <rPh sb="3" eb="4">
      <t>デ</t>
    </rPh>
    <phoneticPr fontId="2"/>
  </si>
  <si>
    <t>様式第１</t>
    <phoneticPr fontId="2"/>
  </si>
  <si>
    <t>様式第２</t>
    <phoneticPr fontId="2"/>
  </si>
  <si>
    <t>計画のテーマ</t>
    <rPh sb="0" eb="2">
      <t>ケイカク</t>
    </rPh>
    <phoneticPr fontId="2"/>
  </si>
  <si>
    <t>計画期間</t>
    <rPh sb="0" eb="2">
      <t>ケイカク</t>
    </rPh>
    <rPh sb="2" eb="4">
      <t>キカン</t>
    </rPh>
    <phoneticPr fontId="2"/>
  </si>
  <si>
    <t>実施年月</t>
    <rPh sb="0" eb="2">
      <t>ジッシ</t>
    </rPh>
    <rPh sb="2" eb="4">
      <t>ネンゲツ</t>
    </rPh>
    <phoneticPr fontId="2"/>
  </si>
  <si>
    <t>様式第４</t>
    <phoneticPr fontId="2"/>
  </si>
  <si>
    <t>計画遂行に必要な人材の内容</t>
    <rPh sb="0" eb="2">
      <t>ケイカク</t>
    </rPh>
    <rPh sb="2" eb="4">
      <t>スイコウ</t>
    </rPh>
    <rPh sb="5" eb="7">
      <t>ヒツヨウ</t>
    </rPh>
    <rPh sb="8" eb="10">
      <t>ジンザイ</t>
    </rPh>
    <rPh sb="11" eb="13">
      <t>ナイヨウ</t>
    </rPh>
    <phoneticPr fontId="2"/>
  </si>
  <si>
    <t>予定雇用期間</t>
    <rPh sb="0" eb="2">
      <t>ヨテイ</t>
    </rPh>
    <rPh sb="2" eb="4">
      <t>コヨウ</t>
    </rPh>
    <rPh sb="4" eb="6">
      <t>キカン</t>
    </rPh>
    <phoneticPr fontId="2"/>
  </si>
  <si>
    <t xml:space="preserve">  企　業　等　概　要　書</t>
    <rPh sb="6" eb="7">
      <t>トウ</t>
    </rPh>
    <rPh sb="12" eb="13">
      <t>ショ</t>
    </rPh>
    <phoneticPr fontId="2"/>
  </si>
  <si>
    <t>様式第６</t>
    <rPh sb="0" eb="2">
      <t>ヨウシキ</t>
    </rPh>
    <rPh sb="2" eb="3">
      <t>ダイ</t>
    </rPh>
    <phoneticPr fontId="2"/>
  </si>
  <si>
    <t>○組織図</t>
    <rPh sb="1" eb="4">
      <t>ソシキズ</t>
    </rPh>
    <phoneticPr fontId="2"/>
  </si>
  <si>
    <t>○企業等の特徴</t>
    <rPh sb="3" eb="4">
      <t>トウ</t>
    </rPh>
    <phoneticPr fontId="2"/>
  </si>
  <si>
    <t>⑧純利益</t>
    <rPh sb="1" eb="4">
      <t>ジュンリエキ</t>
    </rPh>
    <phoneticPr fontId="2"/>
  </si>
  <si>
    <t>⑨人件費</t>
    <rPh sb="1" eb="4">
      <t>ジンケンヒ</t>
    </rPh>
    <phoneticPr fontId="2"/>
  </si>
  <si>
    <t>⑩設備投資額</t>
    <rPh sb="1" eb="3">
      <t>セツビ</t>
    </rPh>
    <rPh sb="3" eb="6">
      <t>トウシガク</t>
    </rPh>
    <phoneticPr fontId="2"/>
  </si>
  <si>
    <t>⑪運転資金</t>
    <rPh sb="1" eb="3">
      <t>ウンテン</t>
    </rPh>
    <rPh sb="3" eb="5">
      <t>シキン</t>
    </rPh>
    <phoneticPr fontId="2"/>
  </si>
  <si>
    <t>⑫減価償却費</t>
    <rPh sb="1" eb="3">
      <t>ゲンカ</t>
    </rPh>
    <rPh sb="3" eb="6">
      <t>ショウキャクヒ</t>
    </rPh>
    <phoneticPr fontId="2"/>
  </si>
  <si>
    <t>⑮従業員数</t>
    <rPh sb="1" eb="3">
      <t>ジュウギョウ</t>
    </rPh>
    <rPh sb="3" eb="4">
      <t>イン</t>
    </rPh>
    <rPh sb="4" eb="5">
      <t>スウ</t>
    </rPh>
    <phoneticPr fontId="2"/>
  </si>
  <si>
    <t>⑯一人当たりの付加価値額（⑭÷⑮）</t>
    <rPh sb="1" eb="3">
      <t>ヒトリ</t>
    </rPh>
    <rPh sb="3" eb="4">
      <t>ア</t>
    </rPh>
    <rPh sb="7" eb="9">
      <t>フカ</t>
    </rPh>
    <rPh sb="9" eb="11">
      <t>カチ</t>
    </rPh>
    <rPh sb="11" eb="12">
      <t>ガク</t>
    </rPh>
    <phoneticPr fontId="2"/>
  </si>
  <si>
    <t>⑭付加価値額</t>
    <rPh sb="1" eb="3">
      <t>フカ</t>
    </rPh>
    <rPh sb="3" eb="5">
      <t>カチ</t>
    </rPh>
    <rPh sb="5" eb="6">
      <t>ガク</t>
    </rPh>
    <phoneticPr fontId="2"/>
  </si>
  <si>
    <t>⑯一人当たりの付加価値額</t>
    <rPh sb="1" eb="3">
      <t>ヒトリ</t>
    </rPh>
    <rPh sb="3" eb="4">
      <t>ア</t>
    </rPh>
    <rPh sb="7" eb="9">
      <t>フカ</t>
    </rPh>
    <rPh sb="9" eb="11">
      <t>カチ</t>
    </rPh>
    <rPh sb="11" eb="12">
      <t>ガク</t>
    </rPh>
    <phoneticPr fontId="2"/>
  </si>
  <si>
    <t>計画の目標</t>
    <rPh sb="0" eb="2">
      <t>ケイカク</t>
    </rPh>
    <rPh sb="3" eb="5">
      <t>モクヒョウ</t>
    </rPh>
    <phoneticPr fontId="2"/>
  </si>
  <si>
    <t>計画の内容</t>
    <rPh sb="0" eb="2">
      <t>ケイカク</t>
    </rPh>
    <rPh sb="3" eb="5">
      <t>ナイヨウ</t>
    </rPh>
    <phoneticPr fontId="2"/>
  </si>
  <si>
    <t>新商品の開発又は生産</t>
    <rPh sb="0" eb="3">
      <t>シンショウヒン</t>
    </rPh>
    <rPh sb="4" eb="6">
      <t>カイハツ</t>
    </rPh>
    <rPh sb="6" eb="7">
      <t>マタ</t>
    </rPh>
    <rPh sb="8" eb="10">
      <t>セイサン</t>
    </rPh>
    <phoneticPr fontId="2"/>
  </si>
  <si>
    <t>新役務の開発又は提供</t>
    <rPh sb="0" eb="1">
      <t>シン</t>
    </rPh>
    <rPh sb="1" eb="3">
      <t>エキム</t>
    </rPh>
    <rPh sb="4" eb="6">
      <t>カイハツ</t>
    </rPh>
    <rPh sb="6" eb="7">
      <t>マタ</t>
    </rPh>
    <rPh sb="8" eb="10">
      <t>テイキョウ</t>
    </rPh>
    <phoneticPr fontId="2"/>
  </si>
  <si>
    <t>商品の新たな生産又は販売の方式の導入</t>
    <rPh sb="0" eb="2">
      <t>ショウヒン</t>
    </rPh>
    <rPh sb="3" eb="4">
      <t>アラ</t>
    </rPh>
    <rPh sb="6" eb="8">
      <t>セイサン</t>
    </rPh>
    <rPh sb="8" eb="9">
      <t>マタ</t>
    </rPh>
    <rPh sb="10" eb="12">
      <t>ハンバイ</t>
    </rPh>
    <rPh sb="13" eb="15">
      <t>ホウシキ</t>
    </rPh>
    <rPh sb="16" eb="18">
      <t>ドウニュウ</t>
    </rPh>
    <phoneticPr fontId="2"/>
  </si>
  <si>
    <t>役務の新たな提供の方式の導入</t>
    <rPh sb="0" eb="2">
      <t>エキム</t>
    </rPh>
    <rPh sb="3" eb="4">
      <t>アラ</t>
    </rPh>
    <rPh sb="6" eb="8">
      <t>テイキョウ</t>
    </rPh>
    <rPh sb="9" eb="11">
      <t>ホウシキ</t>
    </rPh>
    <rPh sb="12" eb="14">
      <t>ドウニュウ</t>
    </rPh>
    <phoneticPr fontId="2"/>
  </si>
  <si>
    <t>その他の新たな事業活動</t>
    <rPh sb="2" eb="3">
      <t>タ</t>
    </rPh>
    <rPh sb="4" eb="5">
      <t>アラ</t>
    </rPh>
    <rPh sb="7" eb="9">
      <t>ジギョウ</t>
    </rPh>
    <rPh sb="9" eb="11">
      <t>カツドウ</t>
    </rPh>
    <phoneticPr fontId="2"/>
  </si>
  <si>
    <t>○</t>
    <phoneticPr fontId="2"/>
  </si>
  <si>
    <t>新連携事業計画</t>
    <rPh sb="0" eb="1">
      <t>シン</t>
    </rPh>
    <rPh sb="1" eb="3">
      <t>レンケイ</t>
    </rPh>
    <rPh sb="3" eb="5">
      <t>ジギョウ</t>
    </rPh>
    <rPh sb="5" eb="7">
      <t>ケイカク</t>
    </rPh>
    <phoneticPr fontId="2"/>
  </si>
  <si>
    <t>○地域産業資源活用事業計画</t>
    <rPh sb="1" eb="3">
      <t>チイキ</t>
    </rPh>
    <rPh sb="3" eb="5">
      <t>サンギョウ</t>
    </rPh>
    <rPh sb="5" eb="7">
      <t>シゲン</t>
    </rPh>
    <rPh sb="7" eb="9">
      <t>カツヨウ</t>
    </rPh>
    <rPh sb="9" eb="11">
      <t>ジギョウ</t>
    </rPh>
    <rPh sb="11" eb="13">
      <t>ケイカク</t>
    </rPh>
    <phoneticPr fontId="2"/>
  </si>
  <si>
    <t>商品の開発、生産又は需要の開拓</t>
    <rPh sb="0" eb="2">
      <t>ショウヒン</t>
    </rPh>
    <rPh sb="3" eb="5">
      <t>カイハツ</t>
    </rPh>
    <rPh sb="6" eb="8">
      <t>セイサン</t>
    </rPh>
    <rPh sb="8" eb="9">
      <t>マタ</t>
    </rPh>
    <rPh sb="10" eb="12">
      <t>ジュヨウ</t>
    </rPh>
    <rPh sb="13" eb="15">
      <t>カイタク</t>
    </rPh>
    <phoneticPr fontId="2"/>
  </si>
  <si>
    <t>（農林水産物又は鉱工業品）</t>
    <rPh sb="1" eb="3">
      <t>ノウリン</t>
    </rPh>
    <rPh sb="3" eb="6">
      <t>スイサンブツ</t>
    </rPh>
    <rPh sb="6" eb="7">
      <t>マタ</t>
    </rPh>
    <rPh sb="8" eb="11">
      <t>コウコウギョウ</t>
    </rPh>
    <rPh sb="11" eb="12">
      <t>ヒン</t>
    </rPh>
    <phoneticPr fontId="2"/>
  </si>
  <si>
    <t>商品の開発、生産又は需要の開拓、</t>
    <rPh sb="0" eb="2">
      <t>ショウヒン</t>
    </rPh>
    <rPh sb="3" eb="5">
      <t>カイハツ</t>
    </rPh>
    <rPh sb="6" eb="8">
      <t>セイサン</t>
    </rPh>
    <rPh sb="8" eb="9">
      <t>マタ</t>
    </rPh>
    <rPh sb="10" eb="12">
      <t>ジュヨウ</t>
    </rPh>
    <rPh sb="13" eb="15">
      <t>カイタク</t>
    </rPh>
    <phoneticPr fontId="2"/>
  </si>
  <si>
    <t>新商品の開発、生産又は需要の開拓</t>
    <rPh sb="0" eb="3">
      <t>シンショウヒン</t>
    </rPh>
    <rPh sb="4" eb="6">
      <t>カイハツ</t>
    </rPh>
    <rPh sb="7" eb="9">
      <t>セイサン</t>
    </rPh>
    <rPh sb="9" eb="10">
      <t>マタ</t>
    </rPh>
    <rPh sb="11" eb="13">
      <t>ジュヨウ</t>
    </rPh>
    <rPh sb="14" eb="16">
      <t>カイタク</t>
    </rPh>
    <phoneticPr fontId="2"/>
  </si>
  <si>
    <t>新役務の開発、提供又は需要の開拓</t>
    <rPh sb="0" eb="1">
      <t>シン</t>
    </rPh>
    <rPh sb="1" eb="3">
      <t>エキム</t>
    </rPh>
    <rPh sb="4" eb="6">
      <t>カイハツ</t>
    </rPh>
    <rPh sb="7" eb="9">
      <t>テイキョウ</t>
    </rPh>
    <rPh sb="9" eb="10">
      <t>マタ</t>
    </rPh>
    <rPh sb="11" eb="13">
      <t>ジュヨウ</t>
    </rPh>
    <rPh sb="14" eb="16">
      <t>カイタク</t>
    </rPh>
    <phoneticPr fontId="2"/>
  </si>
  <si>
    <t>○計画年数</t>
    <rPh sb="1" eb="3">
      <t>ケイカク</t>
    </rPh>
    <rPh sb="3" eb="5">
      <t>ネンスウ</t>
    </rPh>
    <phoneticPr fontId="2"/>
  </si>
  <si>
    <t>○計画承認（認定）年月日</t>
    <rPh sb="1" eb="3">
      <t>ケイカク</t>
    </rPh>
    <rPh sb="3" eb="5">
      <t>ショウニン</t>
    </rPh>
    <rPh sb="6" eb="8">
      <t>ニンテイ</t>
    </rPh>
    <rPh sb="9" eb="11">
      <t>ネンゲツ</t>
    </rPh>
    <rPh sb="11" eb="12">
      <t>ビ</t>
    </rPh>
    <phoneticPr fontId="2"/>
  </si>
  <si>
    <t>（計画変更</t>
    <rPh sb="1" eb="3">
      <t>ケイカク</t>
    </rPh>
    <rPh sb="3" eb="5">
      <t>ヘンコウ</t>
    </rPh>
    <phoneticPr fontId="2"/>
  </si>
  <si>
    <t>⑭付加価値額（⑤＋⑨＋⑫）</t>
    <rPh sb="1" eb="3">
      <t>フカ</t>
    </rPh>
    <rPh sb="3" eb="5">
      <t>カチ</t>
    </rPh>
    <rPh sb="5" eb="6">
      <t>ガク</t>
    </rPh>
    <phoneticPr fontId="2"/>
  </si>
  <si>
    <t>様式第３</t>
    <rPh sb="0" eb="2">
      <t>ヨウシキ</t>
    </rPh>
    <rPh sb="2" eb="3">
      <t>ダイ</t>
    </rPh>
    <phoneticPr fontId="2"/>
  </si>
  <si>
    <t>計画直近期</t>
    <rPh sb="0" eb="2">
      <t>ケイカク</t>
    </rPh>
    <rPh sb="2" eb="3">
      <t>チョク</t>
    </rPh>
    <rPh sb="3" eb="4">
      <t>キン</t>
    </rPh>
    <rPh sb="4" eb="5">
      <t>キ</t>
    </rPh>
    <phoneticPr fontId="2"/>
  </si>
  <si>
    <t>４年後(  /  )</t>
    <phoneticPr fontId="2"/>
  </si>
  <si>
    <t>５年後(  /  )</t>
    <phoneticPr fontId="2"/>
  </si>
  <si>
    <t>⑬キャッシュフロー（⑧＋⑫）</t>
    <phoneticPr fontId="2"/>
  </si>
  <si>
    <t>３年後</t>
    <phoneticPr fontId="2"/>
  </si>
  <si>
    <t>４年後</t>
    <phoneticPr fontId="2"/>
  </si>
  <si>
    <t>5年後</t>
    <phoneticPr fontId="2"/>
  </si>
  <si>
    <t>⑦経常利益　</t>
    <phoneticPr fontId="2"/>
  </si>
  <si>
    <t>⑬キャッシュフロー</t>
    <phoneticPr fontId="2"/>
  </si>
  <si>
    <t>⑭付加価値額</t>
    <phoneticPr fontId="2"/>
  </si>
  <si>
    <t>⑯一人当たりの付加価値額</t>
    <phoneticPr fontId="2"/>
  </si>
  <si>
    <t>付加価値額等の算出方法</t>
    <phoneticPr fontId="2"/>
  </si>
  <si>
    <t>（　 はい   ・   いいえ　 ）</t>
    <phoneticPr fontId="2"/>
  </si>
  <si>
    <t xml:space="preserve"> ： ③売上総利益（①売上高－②売上原価）－④販売費及び一般管理費</t>
    <phoneticPr fontId="2"/>
  </si>
  <si>
    <t xml:space="preserve"> ： ⑤営業利益－⑥営業外費用（支払利息、新株発行費等）</t>
    <phoneticPr fontId="2"/>
  </si>
  <si>
    <t>⑬キャッシュフロー</t>
    <phoneticPr fontId="2"/>
  </si>
  <si>
    <t>様式第５</t>
    <phoneticPr fontId="2"/>
  </si>
  <si>
    <t>役務の開発、提供又は需要の開拓（観光資源）</t>
    <rPh sb="0" eb="2">
      <t>エキム</t>
    </rPh>
    <rPh sb="3" eb="5">
      <t>カイハツ</t>
    </rPh>
    <rPh sb="6" eb="8">
      <t>テイキョウ</t>
    </rPh>
    <rPh sb="8" eb="9">
      <t>マタ</t>
    </rPh>
    <rPh sb="10" eb="12">
      <t>ジュヨウ</t>
    </rPh>
    <rPh sb="13" eb="15">
      <t>カイタク</t>
    </rPh>
    <rPh sb="16" eb="18">
      <t>カンコウ</t>
    </rPh>
    <rPh sb="18" eb="20">
      <t>シゲン</t>
    </rPh>
    <phoneticPr fontId="2"/>
  </si>
  <si>
    <t>新規雇用者の具体的な従事内容</t>
    <rPh sb="0" eb="2">
      <t>シンキ</t>
    </rPh>
    <rPh sb="2" eb="5">
      <t>コヨウシャ</t>
    </rPh>
    <rPh sb="6" eb="9">
      <t>グタイテキ</t>
    </rPh>
    <rPh sb="10" eb="12">
      <t>ジュウジ</t>
    </rPh>
    <rPh sb="12" eb="14">
      <t>ナイヨウ</t>
    </rPh>
    <phoneticPr fontId="2"/>
  </si>
  <si>
    <t>本事業実施により期待できる効果</t>
    <rPh sb="0" eb="1">
      <t>ホン</t>
    </rPh>
    <rPh sb="1" eb="3">
      <t>ジギョウ</t>
    </rPh>
    <rPh sb="3" eb="5">
      <t>ジッシ</t>
    </rPh>
    <rPh sb="8" eb="10">
      <t>キタイ</t>
    </rPh>
    <rPh sb="13" eb="15">
      <t>コウカ</t>
    </rPh>
    <phoneticPr fontId="2"/>
  </si>
  <si>
    <t>企  業  等　名</t>
    <rPh sb="6" eb="7">
      <t>トウ</t>
    </rPh>
    <phoneticPr fontId="2"/>
  </si>
  <si>
    <t>左に係る新規雇用者の業務内容</t>
    <rPh sb="0" eb="1">
      <t>ヒダリ</t>
    </rPh>
    <rPh sb="2" eb="3">
      <t>カカ</t>
    </rPh>
    <rPh sb="4" eb="6">
      <t>シンキ</t>
    </rPh>
    <rPh sb="6" eb="8">
      <t>コヨウ</t>
    </rPh>
    <rPh sb="8" eb="9">
      <t>シャ</t>
    </rPh>
    <rPh sb="10" eb="12">
      <t>ギョウム</t>
    </rPh>
    <rPh sb="12" eb="14">
      <t>ナイヨウ</t>
    </rPh>
    <phoneticPr fontId="2"/>
  </si>
  <si>
    <t>実　施　項　目</t>
    <phoneticPr fontId="2"/>
  </si>
  <si>
    <t>　　　本事業の内容がわかるよう、出来る限り詳細に記載すること。</t>
    <rPh sb="3" eb="4">
      <t>ホン</t>
    </rPh>
    <rPh sb="4" eb="6">
      <t>ジギョウ</t>
    </rPh>
    <rPh sb="7" eb="9">
      <t>ナイヨウ</t>
    </rPh>
    <rPh sb="16" eb="18">
      <t>デキ</t>
    </rPh>
    <rPh sb="19" eb="20">
      <t>カギ</t>
    </rPh>
    <rPh sb="21" eb="23">
      <t>ショウサイ</t>
    </rPh>
    <rPh sb="24" eb="26">
      <t>キサイ</t>
    </rPh>
    <phoneticPr fontId="2"/>
  </si>
  <si>
    <t>　人数、人件費に短時間労働者、派遣労働者に対する費用を算入しましたか。</t>
    <phoneticPr fontId="2"/>
  </si>
  <si>
    <t>　減価償却費にリース費用を算入しましたか。</t>
    <phoneticPr fontId="2"/>
  </si>
  <si>
    <t>　従業員数について就業時間による調整を行いましたか。</t>
    <phoneticPr fontId="2"/>
  </si>
  <si>
    <t>　（従業者数には役員も含みます。）　</t>
    <phoneticPr fontId="2"/>
  </si>
  <si>
    <r>
      <t xml:space="preserve"> ： </t>
    </r>
    <r>
      <rPr>
        <sz val="11"/>
        <rFont val="ＭＳ Ｐゴシック"/>
        <family val="3"/>
        <charset val="128"/>
      </rPr>
      <t>⑧純</t>
    </r>
    <r>
      <rPr>
        <sz val="11"/>
        <rFont val="ＭＳ Ｐゴシック"/>
        <family val="3"/>
        <charset val="128"/>
      </rPr>
      <t>利益＋⑫減価償却費</t>
    </r>
    <rPh sb="4" eb="5">
      <t>ジュン</t>
    </rPh>
    <rPh sb="5" eb="7">
      <t>リエキ</t>
    </rPh>
    <phoneticPr fontId="2"/>
  </si>
  <si>
    <t xml:space="preserve"> ： ⑤営業利益＋⑨人件費＋⑫減価償却費</t>
    <phoneticPr fontId="2"/>
  </si>
  <si>
    <t xml:space="preserve"> ： ⑭付加価値額÷⑮従業員数</t>
    <phoneticPr fontId="2"/>
  </si>
  <si>
    <t>○</t>
  </si>
  <si>
    <t>新規雇用者の業務スケジュール</t>
    <rPh sb="0" eb="2">
      <t>シンキ</t>
    </rPh>
    <rPh sb="2" eb="5">
      <t>コヨウシャ</t>
    </rPh>
    <rPh sb="6" eb="8">
      <t>ギョウム</t>
    </rPh>
    <phoneticPr fontId="2"/>
  </si>
  <si>
    <t>新規雇用者の予定職種及び雇用人数</t>
    <rPh sb="0" eb="2">
      <t>シンキ</t>
    </rPh>
    <rPh sb="2" eb="5">
      <t>コヨウシャ</t>
    </rPh>
    <rPh sb="6" eb="8">
      <t>ヨテイ</t>
    </rPh>
    <rPh sb="8" eb="10">
      <t>ショクシュ</t>
    </rPh>
    <rPh sb="10" eb="11">
      <t>オヨ</t>
    </rPh>
    <rPh sb="12" eb="14">
      <t>コヨウ</t>
    </rPh>
    <rPh sb="14" eb="16">
      <t>ニンズウ</t>
    </rPh>
    <phoneticPr fontId="2"/>
  </si>
  <si>
    <t>雇用しようとする職員の給与</t>
    <rPh sb="0" eb="2">
      <t>コヨウ</t>
    </rPh>
    <rPh sb="8" eb="10">
      <t>ショクイン</t>
    </rPh>
    <rPh sb="11" eb="13">
      <t>キュウヨ</t>
    </rPh>
    <phoneticPr fontId="2"/>
  </si>
  <si>
    <t>(給与月額)</t>
    <rPh sb="1" eb="3">
      <t>キュウヨ</t>
    </rPh>
    <rPh sb="3" eb="5">
      <t>ゲツガク</t>
    </rPh>
    <phoneticPr fontId="2"/>
  </si>
  <si>
    <t>(保険料)</t>
    <rPh sb="1" eb="4">
      <t>ホケンリョウ</t>
    </rPh>
    <phoneticPr fontId="2"/>
  </si>
  <si>
    <t>(支給総額)</t>
    <rPh sb="1" eb="3">
      <t>シキュウ</t>
    </rPh>
    <rPh sb="3" eb="5">
      <t>ソウガク</t>
    </rPh>
    <phoneticPr fontId="2"/>
  </si>
  <si>
    <t>×</t>
    <phoneticPr fontId="2"/>
  </si>
  <si>
    <t>(月数)</t>
    <rPh sb="1" eb="3">
      <t>ツキスウ</t>
    </rPh>
    <phoneticPr fontId="2"/>
  </si>
  <si>
    <t>＋</t>
    <phoneticPr fontId="2"/>
  </si>
  <si>
    <t>＝</t>
    <phoneticPr fontId="2"/>
  </si>
  <si>
    <t>新事業展開雇用創出支援事業の内容</t>
    <rPh sb="0" eb="3">
      <t>シンジギョウ</t>
    </rPh>
    <rPh sb="3" eb="5">
      <t>テンカイ</t>
    </rPh>
    <rPh sb="5" eb="7">
      <t>コヨウ</t>
    </rPh>
    <rPh sb="7" eb="9">
      <t>ソウシュツ</t>
    </rPh>
    <rPh sb="9" eb="11">
      <t>シエン</t>
    </rPh>
    <rPh sb="11" eb="13">
      <t>ジギョウ</t>
    </rPh>
    <rPh sb="14" eb="16">
      <t>ナイヨウ</t>
    </rPh>
    <phoneticPr fontId="2"/>
  </si>
  <si>
    <t>（１）新事業展開雇用創出支援事業の実施期間に合わせて作成すること。</t>
    <rPh sb="3" eb="6">
      <t>シンジギョウ</t>
    </rPh>
    <rPh sb="6" eb="8">
      <t>テンカイ</t>
    </rPh>
    <rPh sb="8" eb="10">
      <t>コヨウ</t>
    </rPh>
    <rPh sb="10" eb="12">
      <t>ソウシュツ</t>
    </rPh>
    <rPh sb="12" eb="14">
      <t>シエン</t>
    </rPh>
    <rPh sb="14" eb="16">
      <t>ジギョウ</t>
    </rPh>
    <rPh sb="17" eb="19">
      <t>ジッシ</t>
    </rPh>
    <rPh sb="19" eb="21">
      <t>キカン</t>
    </rPh>
    <rPh sb="22" eb="23">
      <t>ア</t>
    </rPh>
    <rPh sb="26" eb="28">
      <t>サクセイ</t>
    </rPh>
    <phoneticPr fontId="2"/>
  </si>
  <si>
    <t>（２）実施項目は、承認又は認定を受けた計画に従って記載すること。</t>
    <rPh sb="3" eb="5">
      <t>ジッシ</t>
    </rPh>
    <rPh sb="5" eb="7">
      <t>コウモク</t>
    </rPh>
    <phoneticPr fontId="2"/>
  </si>
  <si>
    <t>経営革新計画、新連携事業計画、地域産業資源活用事業計画、農商工等連携事業計画の類型</t>
    <rPh sb="0" eb="2">
      <t>ケイエイ</t>
    </rPh>
    <rPh sb="2" eb="4">
      <t>カクシン</t>
    </rPh>
    <rPh sb="4" eb="6">
      <t>ケイカク</t>
    </rPh>
    <rPh sb="7" eb="8">
      <t>シン</t>
    </rPh>
    <rPh sb="8" eb="10">
      <t>レンケイ</t>
    </rPh>
    <rPh sb="10" eb="12">
      <t>ジギョウ</t>
    </rPh>
    <rPh sb="12" eb="14">
      <t>ケイカク</t>
    </rPh>
    <rPh sb="15" eb="17">
      <t>チイキ</t>
    </rPh>
    <rPh sb="17" eb="19">
      <t>サンギョウ</t>
    </rPh>
    <rPh sb="19" eb="21">
      <t>シゲン</t>
    </rPh>
    <rPh sb="21" eb="23">
      <t>カツヨウ</t>
    </rPh>
    <rPh sb="23" eb="25">
      <t>ジギョウ</t>
    </rPh>
    <rPh sb="25" eb="27">
      <t>ケイカク</t>
    </rPh>
    <rPh sb="28" eb="31">
      <t>ノウショウコウ</t>
    </rPh>
    <rPh sb="31" eb="32">
      <t>トウ</t>
    </rPh>
    <rPh sb="32" eb="34">
      <t>レンケイ</t>
    </rPh>
    <rPh sb="34" eb="36">
      <t>ジギョウ</t>
    </rPh>
    <rPh sb="36" eb="38">
      <t>ケイカク</t>
    </rPh>
    <rPh sb="39" eb="41">
      <t>ルイケイ</t>
    </rPh>
    <phoneticPr fontId="2"/>
  </si>
  <si>
    <r>
      <t>（３）新規雇用者の業務内容は、実施項目を行う</t>
    </r>
    <r>
      <rPr>
        <sz val="10"/>
        <color indexed="12"/>
        <rFont val="ＭＳ Ｐゴシック"/>
        <family val="3"/>
        <charset val="128"/>
      </rPr>
      <t>上</t>
    </r>
    <r>
      <rPr>
        <sz val="10"/>
        <rFont val="ＭＳ Ｐゴシック"/>
        <family val="3"/>
        <charset val="128"/>
      </rPr>
      <t>での具体的な業務内容・作業内容等を記載すること。</t>
    </r>
    <rPh sb="3" eb="5">
      <t>シンキ</t>
    </rPh>
    <rPh sb="5" eb="8">
      <t>コヨウシャ</t>
    </rPh>
    <rPh sb="9" eb="11">
      <t>ギョウム</t>
    </rPh>
    <rPh sb="11" eb="13">
      <t>ナイヨウ</t>
    </rPh>
    <rPh sb="15" eb="17">
      <t>ジッシ</t>
    </rPh>
    <rPh sb="17" eb="19">
      <t>コウモク</t>
    </rPh>
    <rPh sb="20" eb="21">
      <t>オコナ</t>
    </rPh>
    <rPh sb="22" eb="23">
      <t>ウエ</t>
    </rPh>
    <rPh sb="25" eb="28">
      <t>グタイテキ</t>
    </rPh>
    <rPh sb="29" eb="31">
      <t>ギョウム</t>
    </rPh>
    <rPh sb="31" eb="33">
      <t>ナイヨウ</t>
    </rPh>
    <rPh sb="34" eb="36">
      <t>サギョウ</t>
    </rPh>
    <rPh sb="36" eb="38">
      <t>ナイヨウ</t>
    </rPh>
    <rPh sb="38" eb="39">
      <t>トウ</t>
    </rPh>
    <rPh sb="40" eb="42">
      <t>キサイ</t>
    </rPh>
    <phoneticPr fontId="2"/>
  </si>
  <si>
    <t>岡山県知事　殿</t>
    <rPh sb="0" eb="2">
      <t>オカヤマ</t>
    </rPh>
    <rPh sb="1" eb="2">
      <t>ヤマ</t>
    </rPh>
    <rPh sb="2" eb="5">
      <t>ケンチジ</t>
    </rPh>
    <rPh sb="6" eb="7">
      <t>トノ</t>
    </rPh>
    <phoneticPr fontId="2"/>
  </si>
  <si>
    <t>(通勤手当)</t>
    <rPh sb="1" eb="3">
      <t>ツウキン</t>
    </rPh>
    <rPh sb="3" eb="5">
      <t>テアテ</t>
    </rPh>
    <phoneticPr fontId="2"/>
  </si>
  <si>
    <t>経営革新計画、新連携事業計画、地域産業資源活用事業計画、農商工等連携事業計画等の概要</t>
    <rPh sb="38" eb="39">
      <t>トウ</t>
    </rPh>
    <phoneticPr fontId="2"/>
  </si>
  <si>
    <t>○経営革新計画等</t>
    <rPh sb="1" eb="3">
      <t>ケイエイ</t>
    </rPh>
    <rPh sb="3" eb="5">
      <t>カクシン</t>
    </rPh>
    <rPh sb="5" eb="7">
      <t>ケイカク</t>
    </rPh>
    <rPh sb="7" eb="8">
      <t>トウ</t>
    </rPh>
    <phoneticPr fontId="2"/>
  </si>
  <si>
    <t>農商工等連携事業計画等</t>
    <rPh sb="0" eb="3">
      <t>ノウショウコウ</t>
    </rPh>
    <rPh sb="3" eb="4">
      <t>トウ</t>
    </rPh>
    <rPh sb="4" eb="6">
      <t>レンケイ</t>
    </rPh>
    <rPh sb="6" eb="8">
      <t>ジギョウ</t>
    </rPh>
    <rPh sb="8" eb="10">
      <t>ケイカク</t>
    </rPh>
    <rPh sb="10" eb="11">
      <t>トウ</t>
    </rPh>
    <phoneticPr fontId="2"/>
  </si>
  <si>
    <t>その他</t>
    <rPh sb="2" eb="3">
      <t>タ</t>
    </rPh>
    <phoneticPr fontId="2"/>
  </si>
  <si>
    <t>国・県等の補助金の活用</t>
    <rPh sb="0" eb="1">
      <t>クニ</t>
    </rPh>
    <rPh sb="2" eb="4">
      <t>ケントウ</t>
    </rPh>
    <rPh sb="5" eb="8">
      <t>ホジョキン</t>
    </rPh>
    <rPh sb="9" eb="11">
      <t>カツヨウ</t>
    </rPh>
    <phoneticPr fontId="2"/>
  </si>
  <si>
    <t>　　　原則として、平成2６年２月から平成2７年１月までのスケジュールを記載すること。</t>
    <rPh sb="3" eb="5">
      <t>ゲンソク</t>
    </rPh>
    <rPh sb="9" eb="11">
      <t>ヘイセイ</t>
    </rPh>
    <rPh sb="13" eb="14">
      <t>ネン</t>
    </rPh>
    <rPh sb="15" eb="16">
      <t>ガツ</t>
    </rPh>
    <rPh sb="18" eb="20">
      <t>ヘイセイ</t>
    </rPh>
    <rPh sb="22" eb="23">
      <t>ネン</t>
    </rPh>
    <rPh sb="24" eb="25">
      <t>ガツ</t>
    </rPh>
    <rPh sb="35" eb="37">
      <t>キサイ</t>
    </rPh>
    <phoneticPr fontId="2"/>
  </si>
  <si>
    <t>岡山県中小企業・小規模事業者新事業展開雇用創出支援事業申込書</t>
    <rPh sb="0" eb="2">
      <t>オカヤマ</t>
    </rPh>
    <rPh sb="2" eb="3">
      <t>ケン</t>
    </rPh>
    <rPh sb="3" eb="5">
      <t>チュウショウ</t>
    </rPh>
    <rPh sb="5" eb="7">
      <t>キギョウ</t>
    </rPh>
    <rPh sb="8" eb="11">
      <t>ショウキボ</t>
    </rPh>
    <rPh sb="11" eb="14">
      <t>ジギョウシャ</t>
    </rPh>
    <rPh sb="14" eb="17">
      <t>シンジギョウ</t>
    </rPh>
    <rPh sb="17" eb="19">
      <t>テンカイ</t>
    </rPh>
    <rPh sb="19" eb="21">
      <t>コヨウ</t>
    </rPh>
    <rPh sb="21" eb="23">
      <t>ソウシュツ</t>
    </rPh>
    <rPh sb="23" eb="25">
      <t>シエン</t>
    </rPh>
    <rPh sb="25" eb="27">
      <t>ジギョウ</t>
    </rPh>
    <rPh sb="27" eb="30">
      <t>モウシコミショ</t>
    </rPh>
    <phoneticPr fontId="2"/>
  </si>
  <si>
    <t>新事業展開雇用創出支援事業に申込みします。</t>
    <rPh sb="0" eb="3">
      <t>シンジギョウ</t>
    </rPh>
    <rPh sb="3" eb="5">
      <t>テンカイ</t>
    </rPh>
    <rPh sb="5" eb="7">
      <t>コヨウ</t>
    </rPh>
    <rPh sb="7" eb="9">
      <t>ソウシュツ</t>
    </rPh>
    <rPh sb="9" eb="11">
      <t>シエン</t>
    </rPh>
    <rPh sb="11" eb="13">
      <t>ジギョウ</t>
    </rPh>
    <rPh sb="14" eb="16">
      <t>モウシコ</t>
    </rPh>
    <phoneticPr fontId="2"/>
  </si>
  <si>
    <t>　信義誠実の原則に従い、下記事項を遵守のうえ岡山県中小企業・小規模事業者</t>
    <rPh sb="1" eb="3">
      <t>シンギ</t>
    </rPh>
    <rPh sb="3" eb="5">
      <t>セイジツ</t>
    </rPh>
    <rPh sb="6" eb="8">
      <t>ゲンソク</t>
    </rPh>
    <rPh sb="9" eb="10">
      <t>シタガ</t>
    </rPh>
    <rPh sb="12" eb="14">
      <t>カキ</t>
    </rPh>
    <rPh sb="14" eb="16">
      <t>ジコウ</t>
    </rPh>
    <rPh sb="17" eb="19">
      <t>ジュンシュ</t>
    </rPh>
    <rPh sb="22" eb="24">
      <t>オカヤマ</t>
    </rPh>
    <rPh sb="24" eb="25">
      <t>ケン</t>
    </rPh>
    <rPh sb="25" eb="27">
      <t>チュウショウ</t>
    </rPh>
    <rPh sb="27" eb="29">
      <t>キギョウ</t>
    </rPh>
    <rPh sb="30" eb="33">
      <t>ショウキボ</t>
    </rPh>
    <rPh sb="33" eb="36">
      <t>ジギョウシャ</t>
    </rPh>
    <phoneticPr fontId="2"/>
  </si>
  <si>
    <t>岡山市中区浜６０４－３　トラスト井上ビル</t>
    <phoneticPr fontId="2"/>
  </si>
  <si>
    <t>visa@mentor.or.jp</t>
    <phoneticPr fontId="2"/>
  </si>
  <si>
    <t xml:space="preserve"> 〒７０3－８２５６</t>
    <phoneticPr fontId="2"/>
  </si>
  <si>
    <t xml:space="preserve"> NPO法人メンターネット</t>
    <phoneticPr fontId="2"/>
  </si>
  <si>
    <t xml:space="preserve"> ０８６－２７２－９８３９</t>
    <phoneticPr fontId="2"/>
  </si>
  <si>
    <t xml:space="preserve"> ０８６－２７２－９８４０</t>
    <phoneticPr fontId="2"/>
  </si>
  <si>
    <t>BIO原尾島オフィス　B-7</t>
    <phoneticPr fontId="2"/>
  </si>
  <si>
    <t>2F</t>
    <phoneticPr fontId="2"/>
  </si>
  <si>
    <t>　②</t>
    <phoneticPr fontId="2"/>
  </si>
  <si>
    <t>　④</t>
    <phoneticPr fontId="2"/>
  </si>
  <si>
    <t>　　　　　　⑥</t>
    <phoneticPr fontId="2"/>
  </si>
  <si>
    <t>　　　　　　⑧</t>
    <phoneticPr fontId="2"/>
  </si>
  <si>
    <t xml:space="preserve"> 理事長　 岡崎　博之</t>
    <phoneticPr fontId="2"/>
  </si>
  <si>
    <t>　６月決算</t>
    <rPh sb="2" eb="3">
      <t>ツキ</t>
    </rPh>
    <rPh sb="3" eb="5">
      <t>ケッサン</t>
    </rPh>
    <phoneticPr fontId="2"/>
  </si>
  <si>
    <t>(  25/6  )</t>
    <phoneticPr fontId="2"/>
  </si>
  <si>
    <t>１年後(26 /6  )</t>
    <rPh sb="0" eb="3">
      <t>１ネンゴ</t>
    </rPh>
    <phoneticPr fontId="2"/>
  </si>
  <si>
    <t>２年後(27 /6 )</t>
    <rPh sb="1" eb="3">
      <t>１ネンゴ</t>
    </rPh>
    <phoneticPr fontId="2"/>
  </si>
  <si>
    <t>３年後(28 /6 )</t>
    <phoneticPr fontId="2"/>
  </si>
  <si>
    <t xml:space="preserve">  本事業の実務担当者１名を新規雇用する。</t>
    <rPh sb="2" eb="3">
      <t>ホン</t>
    </rPh>
    <rPh sb="3" eb="5">
      <t>ジギョウ</t>
    </rPh>
    <rPh sb="6" eb="8">
      <t>ジツム</t>
    </rPh>
    <rPh sb="8" eb="11">
      <t>タントウシャ</t>
    </rPh>
    <rPh sb="12" eb="13">
      <t>メイ</t>
    </rPh>
    <rPh sb="14" eb="16">
      <t>シンキ</t>
    </rPh>
    <rPh sb="16" eb="18">
      <t>コヨウ</t>
    </rPh>
    <phoneticPr fontId="2"/>
  </si>
  <si>
    <t>　平成２６年２月１日～平成２７年１月３１日</t>
    <rPh sb="1" eb="3">
      <t>ヘイセイ</t>
    </rPh>
    <rPh sb="5" eb="6">
      <t>ネン</t>
    </rPh>
    <rPh sb="7" eb="8">
      <t>ガツ</t>
    </rPh>
    <rPh sb="9" eb="10">
      <t>ヒ</t>
    </rPh>
    <rPh sb="11" eb="13">
      <t>ヘイセイ</t>
    </rPh>
    <rPh sb="15" eb="16">
      <t>ネン</t>
    </rPh>
    <rPh sb="17" eb="18">
      <t>ガツ</t>
    </rPh>
    <rPh sb="20" eb="21">
      <t>ヒ</t>
    </rPh>
    <phoneticPr fontId="2"/>
  </si>
  <si>
    <r>
      <t xml:space="preserve">平成 </t>
    </r>
    <r>
      <rPr>
        <sz val="11"/>
        <rFont val="ＭＳ Ｐゴシック"/>
        <family val="3"/>
        <charset val="128"/>
      </rPr>
      <t xml:space="preserve"> ２６年２ 月</t>
    </r>
    <rPh sb="0" eb="2">
      <t>ヘイセイ</t>
    </rPh>
    <rPh sb="6" eb="7">
      <t>ネン</t>
    </rPh>
    <rPh sb="9" eb="10">
      <t>ガツ</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</si>
  <si>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</si>
  <si>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</si>
  <si>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</si>
  <si>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</si>
  <si>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</si>
  <si>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</si>
  <si>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</si>
  <si>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</si>
  <si>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</si>
  <si>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</si>
  <si>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平成  ２７年１ 月</t>
    <rPh sb="0" eb="2">
      <t>ヘイセイ</t>
    </rPh>
    <rPh sb="6" eb="7">
      <t>ネン</t>
    </rPh>
    <rPh sb="9" eb="10">
      <t>ガツ</t>
    </rPh>
    <phoneticPr fontId="2"/>
  </si>
  <si>
    <t>特定非営利活動法人メンターネット</t>
    <rPh sb="0" eb="2">
      <t>トクテイ</t>
    </rPh>
    <rPh sb="2" eb="5">
      <t>ヒエイリ</t>
    </rPh>
    <rPh sb="5" eb="7">
      <t>カツドウ</t>
    </rPh>
    <rPh sb="7" eb="9">
      <t>ホウジン</t>
    </rPh>
    <phoneticPr fontId="2"/>
  </si>
  <si>
    <t xml:space="preserve">              平成１６ 年７月６日</t>
    <rPh sb="14" eb="16">
      <t>ヘイセイ</t>
    </rPh>
    <rPh sb="23" eb="24">
      <t>ヒ</t>
    </rPh>
    <phoneticPr fontId="2"/>
  </si>
  <si>
    <t>企業等名</t>
    <rPh sb="0" eb="3">
      <t>キギョウナド</t>
    </rPh>
    <rPh sb="3" eb="4">
      <t>メイ</t>
    </rPh>
    <phoneticPr fontId="2"/>
  </si>
  <si>
    <t>NPO法人メンターネット</t>
    <rPh sb="3" eb="5">
      <t>ホウジン</t>
    </rPh>
    <phoneticPr fontId="2"/>
  </si>
  <si>
    <t>ＯＪＴ教育研修・企画会議への参加</t>
    <rPh sb="3" eb="5">
      <t>キョウイク</t>
    </rPh>
    <rPh sb="5" eb="7">
      <t>ケンシュウ</t>
    </rPh>
    <rPh sb="8" eb="10">
      <t>キカク</t>
    </rPh>
    <rPh sb="10" eb="12">
      <t>カイギ</t>
    </rPh>
    <rPh sb="14" eb="16">
      <t>サンカ</t>
    </rPh>
    <phoneticPr fontId="2"/>
  </si>
  <si>
    <t>入管法・技能実習制度・労働関係法等の研修のＯＪＴ、企画会議は以後、毎月２～４回。</t>
    <rPh sb="0" eb="3">
      <t>ニュウカンホウ</t>
    </rPh>
    <rPh sb="4" eb="6">
      <t>ギノウ</t>
    </rPh>
    <rPh sb="6" eb="8">
      <t>ジッシュウ</t>
    </rPh>
    <rPh sb="8" eb="10">
      <t>セイド</t>
    </rPh>
    <rPh sb="11" eb="13">
      <t>ロウドウ</t>
    </rPh>
    <rPh sb="13" eb="15">
      <t>カンケイ</t>
    </rPh>
    <rPh sb="15" eb="16">
      <t>ホウ</t>
    </rPh>
    <rPh sb="16" eb="17">
      <t>ナド</t>
    </rPh>
    <rPh sb="18" eb="20">
      <t>ケンシュウ</t>
    </rPh>
    <rPh sb="25" eb="27">
      <t>キカク</t>
    </rPh>
    <rPh sb="27" eb="29">
      <t>カイギ</t>
    </rPh>
    <rPh sb="30" eb="32">
      <t>イゴ</t>
    </rPh>
    <rPh sb="33" eb="34">
      <t>マイ</t>
    </rPh>
    <rPh sb="34" eb="35">
      <t>ツキ</t>
    </rPh>
    <rPh sb="38" eb="39">
      <t>カイ</t>
    </rPh>
    <phoneticPr fontId="2"/>
  </si>
  <si>
    <t>３年</t>
    <rPh sb="1" eb="2">
      <t>ネン</t>
    </rPh>
    <phoneticPr fontId="2"/>
  </si>
  <si>
    <t>入国管理局への入国・在留相談・対応</t>
    <rPh sb="0" eb="2">
      <t>ニュウコク</t>
    </rPh>
    <rPh sb="2" eb="5">
      <t>カンリキョク</t>
    </rPh>
    <rPh sb="7" eb="9">
      <t>ニュウコク</t>
    </rPh>
    <rPh sb="10" eb="12">
      <t>ザイリュウ</t>
    </rPh>
    <rPh sb="12" eb="14">
      <t>ソウダン</t>
    </rPh>
    <rPh sb="15" eb="17">
      <t>タイオウ</t>
    </rPh>
    <phoneticPr fontId="2"/>
  </si>
  <si>
    <t>外国人技能実習生受入事業支援（法的保護情報講習等）</t>
    <rPh sb="0" eb="2">
      <t>ガイコク</t>
    </rPh>
    <rPh sb="2" eb="3">
      <t>ジン</t>
    </rPh>
    <rPh sb="3" eb="8">
      <t>ギノウジッシュウセイ</t>
    </rPh>
    <rPh sb="8" eb="10">
      <t>ウケイレ</t>
    </rPh>
    <rPh sb="10" eb="12">
      <t>ジギョウ</t>
    </rPh>
    <rPh sb="12" eb="14">
      <t>シエン</t>
    </rPh>
    <rPh sb="15" eb="17">
      <t>ホウテキ</t>
    </rPh>
    <rPh sb="17" eb="19">
      <t>ホゴ</t>
    </rPh>
    <rPh sb="19" eb="21">
      <t>ジョウホウ</t>
    </rPh>
    <rPh sb="21" eb="23">
      <t>コウシュウ</t>
    </rPh>
    <rPh sb="23" eb="24">
      <t>ナド</t>
    </rPh>
    <phoneticPr fontId="2"/>
  </si>
  <si>
    <t>なし</t>
    <phoneticPr fontId="2"/>
  </si>
  <si>
    <t>県下中小企業（ゆうらい公司、斎藤撚糸等）</t>
    <rPh sb="0" eb="2">
      <t>ケンカ</t>
    </rPh>
    <rPh sb="2" eb="4">
      <t>チュウショウ</t>
    </rPh>
    <rPh sb="4" eb="6">
      <t>キギョウ</t>
    </rPh>
    <rPh sb="11" eb="13">
      <t>コウシ</t>
    </rPh>
    <rPh sb="14" eb="16">
      <t>サイトウ</t>
    </rPh>
    <rPh sb="16" eb="18">
      <t>ネンシ</t>
    </rPh>
    <rPh sb="18" eb="19">
      <t>ナド</t>
    </rPh>
    <phoneticPr fontId="2"/>
  </si>
  <si>
    <t>事業協同組合（ｱｰﾊﾞﾝﾌﾟﾗﾝﾆﾝｸﾞ、国際交流事業等）</t>
    <rPh sb="0" eb="2">
      <t>ジギョウ</t>
    </rPh>
    <rPh sb="2" eb="4">
      <t>キョウドウ</t>
    </rPh>
    <rPh sb="4" eb="6">
      <t>クミアイ</t>
    </rPh>
    <rPh sb="21" eb="23">
      <t>コクサイ</t>
    </rPh>
    <rPh sb="23" eb="25">
      <t>コウリュウ</t>
    </rPh>
    <rPh sb="25" eb="27">
      <t>ジギョウ</t>
    </rPh>
    <rPh sb="27" eb="28">
      <t>ナド</t>
    </rPh>
    <phoneticPr fontId="2"/>
  </si>
  <si>
    <t>在住外国人・４０名</t>
    <rPh sb="0" eb="2">
      <t>ザイジュウ</t>
    </rPh>
    <rPh sb="2" eb="4">
      <t>ガイコク</t>
    </rPh>
    <rPh sb="4" eb="5">
      <t>ジン</t>
    </rPh>
    <rPh sb="8" eb="9">
      <t>メイ</t>
    </rPh>
    <phoneticPr fontId="2"/>
  </si>
  <si>
    <t>その他（外国人就労、起業支援など）</t>
    <rPh sb="2" eb="3">
      <t>タ</t>
    </rPh>
    <rPh sb="4" eb="6">
      <t>ガイコク</t>
    </rPh>
    <rPh sb="6" eb="7">
      <t>ジン</t>
    </rPh>
    <rPh sb="7" eb="9">
      <t>シュウロウ</t>
    </rPh>
    <rPh sb="10" eb="12">
      <t>キギョウ</t>
    </rPh>
    <rPh sb="12" eb="14">
      <t>シエン</t>
    </rPh>
    <phoneticPr fontId="2"/>
  </si>
  <si>
    <t>９１９他に分類されない非営利団体</t>
    <rPh sb="3" eb="4">
      <t>タ</t>
    </rPh>
    <rPh sb="5" eb="7">
      <t>ブンルイ</t>
    </rPh>
    <rPh sb="11" eb="14">
      <t>ヒエイリ</t>
    </rPh>
    <rPh sb="14" eb="16">
      <t>ダンタイ</t>
    </rPh>
    <phoneticPr fontId="2"/>
  </si>
  <si>
    <t xml:space="preserve">現在の人員体制における問題点（人員不足の状況、人件費に係る問題　など）
</t>
    <phoneticPr fontId="2"/>
  </si>
  <si>
    <t>計画遂行のための新規雇用の必要性</t>
    <phoneticPr fontId="2"/>
  </si>
  <si>
    <t>岡崎　博之</t>
    <phoneticPr fontId="2"/>
  </si>
  <si>
    <t xml:space="preserve">
</t>
    <phoneticPr fontId="2"/>
  </si>
  <si>
    <t xml:space="preserve">
</t>
    <phoneticPr fontId="2"/>
  </si>
  <si>
    <t>＊売上（収入）内訳：NPO法人ですので、助成金、寄付金、会費が中心になります。＊直近期の人件費は常勤スタッフが退職したので少ない。</t>
    <phoneticPr fontId="2"/>
  </si>
  <si>
    <t>　当ＮＰＯ法人は、９年半前に行政書士・社会保険労務士・税理士などの専門家やＩＣＴ／ＳＯＨＯ、日本語教師などが「多文化協働の仕事づくり・まちづくり」をコンセプトに設立しました。留学生など外国人の就労や起業支援をしています。
３年半前の新しい技能実習制度の施行以来、技能実習生受入等の相談を受け、在留資格（ビザ）申請手続きや法的保護情報講習、日本語学習支援などを重点に活動をしています。
　今年度は、岡山県中小企業団体中央会・外国人技能実習生受入組合協議会、(株)アジアの風・学校法人岡山外語学院、㈱システムプロダクト等と外国人技能実習生受入事業支援実行委員会をつくり監理団体である協同組合と協力して地域経済と中小企業の活性化に寄与する活動をしています。</t>
    <rPh sb="1" eb="2">
      <t>トウ</t>
    </rPh>
    <rPh sb="5" eb="7">
      <t>ホウジン</t>
    </rPh>
    <rPh sb="10" eb="11">
      <t>ネン</t>
    </rPh>
    <rPh sb="11" eb="12">
      <t>ハン</t>
    </rPh>
    <rPh sb="12" eb="13">
      <t>マエ</t>
    </rPh>
    <rPh sb="14" eb="16">
      <t>ギョウセイ</t>
    </rPh>
    <rPh sb="16" eb="18">
      <t>ショシ</t>
    </rPh>
    <rPh sb="19" eb="21">
      <t>シャカイ</t>
    </rPh>
    <rPh sb="21" eb="23">
      <t>ホケン</t>
    </rPh>
    <rPh sb="23" eb="26">
      <t>ロウムシ</t>
    </rPh>
    <rPh sb="27" eb="30">
      <t>ゼイリシ</t>
    </rPh>
    <rPh sb="33" eb="36">
      <t>センモンカ</t>
    </rPh>
    <rPh sb="46" eb="49">
      <t>ニホンゴ</t>
    </rPh>
    <rPh sb="49" eb="51">
      <t>キョウシ</t>
    </rPh>
    <rPh sb="55" eb="58">
      <t>タブンカ</t>
    </rPh>
    <rPh sb="58" eb="60">
      <t>キョウドウ</t>
    </rPh>
    <rPh sb="61" eb="63">
      <t>シゴト</t>
    </rPh>
    <rPh sb="80" eb="82">
      <t>セツリツ</t>
    </rPh>
    <rPh sb="87" eb="90">
      <t>リュウガクセイ</t>
    </rPh>
    <rPh sb="92" eb="94">
      <t>ガイコク</t>
    </rPh>
    <rPh sb="94" eb="95">
      <t>ジン</t>
    </rPh>
    <rPh sb="96" eb="98">
      <t>シュウロウ</t>
    </rPh>
    <rPh sb="99" eb="101">
      <t>キギョウ</t>
    </rPh>
    <rPh sb="101" eb="103">
      <t>シエン</t>
    </rPh>
    <rPh sb="131" eb="133">
      <t>ギノウ</t>
    </rPh>
    <rPh sb="133" eb="136">
      <t>ジッシュウセイ</t>
    </rPh>
    <rPh sb="136" eb="138">
      <t>ウケイレ</t>
    </rPh>
    <rPh sb="138" eb="139">
      <t>ナド</t>
    </rPh>
    <rPh sb="140" eb="142">
      <t>ソウダン</t>
    </rPh>
    <rPh sb="143" eb="144">
      <t>ウ</t>
    </rPh>
    <rPh sb="146" eb="148">
      <t>ザイリュウ</t>
    </rPh>
    <rPh sb="148" eb="150">
      <t>シカク</t>
    </rPh>
    <rPh sb="154" eb="156">
      <t>シンセイ</t>
    </rPh>
    <rPh sb="156" eb="158">
      <t>テツヅ</t>
    </rPh>
    <rPh sb="160" eb="162">
      <t>ホウテキ</t>
    </rPh>
    <rPh sb="162" eb="164">
      <t>ホゴ</t>
    </rPh>
    <rPh sb="164" eb="166">
      <t>ジョウホウ</t>
    </rPh>
    <rPh sb="166" eb="168">
      <t>コウシュウ</t>
    </rPh>
    <rPh sb="169" eb="172">
      <t>ニホンゴ</t>
    </rPh>
    <rPh sb="172" eb="174">
      <t>ガクシュウ</t>
    </rPh>
    <rPh sb="174" eb="176">
      <t>シエン</t>
    </rPh>
    <rPh sb="179" eb="181">
      <t>ジュウテン</t>
    </rPh>
    <rPh sb="182" eb="184">
      <t>カツドウ</t>
    </rPh>
    <rPh sb="193" eb="196">
      <t>コンネンド</t>
    </rPh>
    <rPh sb="198" eb="201">
      <t>オカヤマケン</t>
    </rPh>
    <rPh sb="201" eb="203">
      <t>チュウショウ</t>
    </rPh>
    <rPh sb="203" eb="205">
      <t>キギョウ</t>
    </rPh>
    <rPh sb="205" eb="207">
      <t>ダンタイ</t>
    </rPh>
    <rPh sb="207" eb="210">
      <t>チュウオウカイ</t>
    </rPh>
    <rPh sb="211" eb="213">
      <t>ガイコク</t>
    </rPh>
    <rPh sb="213" eb="214">
      <t>ジン</t>
    </rPh>
    <rPh sb="214" eb="216">
      <t>ギノウ</t>
    </rPh>
    <rPh sb="216" eb="219">
      <t>ジッシュウセイ</t>
    </rPh>
    <rPh sb="219" eb="221">
      <t>ウケイレ</t>
    </rPh>
    <rPh sb="221" eb="223">
      <t>クミアイ</t>
    </rPh>
    <rPh sb="223" eb="226">
      <t>キョウギカイ</t>
    </rPh>
    <rPh sb="227" eb="230">
      <t>カブ</t>
    </rPh>
    <rPh sb="234" eb="235">
      <t>カゼ</t>
    </rPh>
    <rPh sb="236" eb="238">
      <t>ガッコウ</t>
    </rPh>
    <rPh sb="238" eb="240">
      <t>ホウジン</t>
    </rPh>
    <rPh sb="240" eb="242">
      <t>オカヤマ</t>
    </rPh>
    <rPh sb="242" eb="244">
      <t>ガイゴ</t>
    </rPh>
    <rPh sb="244" eb="246">
      <t>ガクイン</t>
    </rPh>
    <rPh sb="257" eb="258">
      <t>ナド</t>
    </rPh>
    <rPh sb="259" eb="261">
      <t>ガイコク</t>
    </rPh>
    <rPh sb="261" eb="262">
      <t>ジン</t>
    </rPh>
    <rPh sb="262" eb="264">
      <t>ギノウ</t>
    </rPh>
    <rPh sb="264" eb="267">
      <t>ジッシュウセイ</t>
    </rPh>
    <rPh sb="267" eb="269">
      <t>ウケイレ</t>
    </rPh>
    <rPh sb="269" eb="271">
      <t>ジギョウ</t>
    </rPh>
    <rPh sb="271" eb="273">
      <t>シエン</t>
    </rPh>
    <rPh sb="273" eb="275">
      <t>ジッコウ</t>
    </rPh>
    <rPh sb="275" eb="278">
      <t>イインカイ</t>
    </rPh>
    <rPh sb="282" eb="284">
      <t>カンリ</t>
    </rPh>
    <rPh sb="284" eb="286">
      <t>ダンタイ</t>
    </rPh>
    <rPh sb="289" eb="291">
      <t>キョウドウ</t>
    </rPh>
    <rPh sb="291" eb="293">
      <t>クミアイ</t>
    </rPh>
    <rPh sb="294" eb="296">
      <t>キョウリョク</t>
    </rPh>
    <rPh sb="298" eb="300">
      <t>チイキ</t>
    </rPh>
    <rPh sb="300" eb="302">
      <t>ケイザイ</t>
    </rPh>
    <rPh sb="303" eb="305">
      <t>チュウショウ</t>
    </rPh>
    <rPh sb="305" eb="307">
      <t>キギョウ</t>
    </rPh>
    <rPh sb="308" eb="311">
      <t>カッセイカ</t>
    </rPh>
    <rPh sb="312" eb="314">
      <t>キヨ</t>
    </rPh>
    <rPh sb="316" eb="318">
      <t>カツドウ</t>
    </rPh>
    <phoneticPr fontId="2"/>
  </si>
  <si>
    <t>日本初　外国人技能実習生向け双方向システムの運用業務</t>
    <rPh sb="0" eb="3">
      <t>ニホンハツ</t>
    </rPh>
    <rPh sb="4" eb="6">
      <t>ガイコク</t>
    </rPh>
    <rPh sb="6" eb="7">
      <t>ジン</t>
    </rPh>
    <rPh sb="7" eb="9">
      <t>ギノウ</t>
    </rPh>
    <rPh sb="9" eb="12">
      <t>ジッシュウセイ</t>
    </rPh>
    <rPh sb="12" eb="13">
      <t>ム</t>
    </rPh>
    <rPh sb="14" eb="17">
      <t>ソウホウコウ</t>
    </rPh>
    <rPh sb="22" eb="24">
      <t>ウンヨウ</t>
    </rPh>
    <rPh sb="24" eb="26">
      <t>ギョウム</t>
    </rPh>
    <phoneticPr fontId="2"/>
  </si>
  <si>
    <t xml:space="preserve">　これまでＮＰＯ法人メンターネットでは、国際業務に精通した専門家等10名が集まり、県内事業協同組合（（協）アーバン・プランニング、国際技術開発（協）、岡山国際交流（協）、岡山建設技術（協）、さくら（協）等）の外国人雇用に向けた、入国後の法的保護講習を中心に、外国人雇用管理のフォローアップ、生活指導を行ってきた。
 最近では、冷え込む日中関係の長期化から東南アジア諸国からの技能実習生受入れを希望する企業からの問い合わせが増加しており、我々の業務の需要も高まりつつある。技能実習生は入国すると約1か月日本国内において日本語を中心とする座学メニューを実施する。そのメニューの一つとして、入国管理法、労働基準法の基礎知識の習得があり、ここに特化したビジネスを展開する。
そのために協同組合や多様なステークホルダーと提携して、６か国に対応したテキストの制作、入管法や労働法の法的保護講習や来日前・来日後の日本語教育、これまで構築してきたweb日本語教育システムを運用を行い、技能実習生のトラブルを未然の防止等事業の実務を総合的にサポートするサービスを提供する。
</t>
    <rPh sb="29" eb="32">
      <t>センモンカ</t>
    </rPh>
    <rPh sb="145" eb="147">
      <t>セイカツ</t>
    </rPh>
    <rPh sb="147" eb="149">
      <t>シドウ</t>
    </rPh>
    <rPh sb="177" eb="179">
      <t>トウナン</t>
    </rPh>
    <rPh sb="182" eb="184">
      <t>ショコク</t>
    </rPh>
    <rPh sb="218" eb="220">
      <t>ワレワレ</t>
    </rPh>
    <rPh sb="221" eb="223">
      <t>ギョウム</t>
    </rPh>
    <rPh sb="224" eb="226">
      <t>ジュヨウ</t>
    </rPh>
    <rPh sb="227" eb="228">
      <t>タカ</t>
    </rPh>
    <rPh sb="235" eb="237">
      <t>ギノウ</t>
    </rPh>
    <rPh sb="237" eb="240">
      <t>ジッシュウセイ</t>
    </rPh>
    <rPh sb="241" eb="243">
      <t>ニュウコク</t>
    </rPh>
    <rPh sb="246" eb="247">
      <t>ヤク</t>
    </rPh>
    <rPh sb="249" eb="250">
      <t>ゲツ</t>
    </rPh>
    <rPh sb="250" eb="252">
      <t>ニホン</t>
    </rPh>
    <rPh sb="252" eb="254">
      <t>コクナイ</t>
    </rPh>
    <rPh sb="258" eb="261">
      <t>ニホンゴ</t>
    </rPh>
    <rPh sb="262" eb="264">
      <t>チュウシン</t>
    </rPh>
    <rPh sb="267" eb="269">
      <t>ザガク</t>
    </rPh>
    <rPh sb="274" eb="276">
      <t>ジッシ</t>
    </rPh>
    <rPh sb="286" eb="287">
      <t>ヒト</t>
    </rPh>
    <rPh sb="292" eb="294">
      <t>ニュウコク</t>
    </rPh>
    <rPh sb="294" eb="297">
      <t>カンリホウ</t>
    </rPh>
    <rPh sb="298" eb="300">
      <t>ロウドウ</t>
    </rPh>
    <rPh sb="300" eb="303">
      <t>キジュンホウ</t>
    </rPh>
    <rPh sb="304" eb="306">
      <t>キソ</t>
    </rPh>
    <rPh sb="306" eb="308">
      <t>チシキ</t>
    </rPh>
    <rPh sb="309" eb="311">
      <t>シュウトク</t>
    </rPh>
    <rPh sb="318" eb="320">
      <t>トッカ</t>
    </rPh>
    <rPh sb="327" eb="329">
      <t>テンカイ</t>
    </rPh>
    <rPh sb="362" eb="363">
      <t>コク</t>
    </rPh>
    <rPh sb="364" eb="366">
      <t>タイオウ</t>
    </rPh>
    <rPh sb="373" eb="375">
      <t>セイサク</t>
    </rPh>
    <rPh sb="376" eb="379">
      <t>ニュウカンホウ</t>
    </rPh>
    <rPh sb="380" eb="383">
      <t>ロウドウホウ</t>
    </rPh>
    <rPh sb="384" eb="386">
      <t>ホウテキ</t>
    </rPh>
    <rPh sb="386" eb="388">
      <t>ホゴ</t>
    </rPh>
    <rPh sb="388" eb="390">
      <t>コウシュウ</t>
    </rPh>
    <rPh sb="409" eb="411">
      <t>コウチク</t>
    </rPh>
    <rPh sb="418" eb="421">
      <t>ニホンゴ</t>
    </rPh>
    <rPh sb="421" eb="423">
      <t>キョウイク</t>
    </rPh>
    <rPh sb="428" eb="430">
      <t>ウンヨウ</t>
    </rPh>
    <rPh sb="431" eb="432">
      <t>オコナ</t>
    </rPh>
    <phoneticPr fontId="2"/>
  </si>
  <si>
    <t>　岡山県内には約４，６００人の外国人技能実習生が縫製、食品・金属加工、建設業、農業などの業界で、３年間の実習を行っている。県内の実習実施機関である協同組合に下記のサービスを提供を目指し、新規取引先を当会として確保していきたい。
　これまで法的保護講習は、組合の会議室あるいは近所の公民館、ホテルなどを借受実施してきた。よって、1か月にも及ぶ講習では経費が嵩み、組合の利益を圧迫している。そこで、我々は組合と技能実習生の宿舎をオンラインで結び、英会話学校などで取り入れられている双方向通信ネットワークシステムを構築した。これにより、組合の管理費を大幅に削減でき、実習生にも自宅に居ながら講習を受けれるメリットがある。すでに数組合からのオーダーをいただいており、当社の今後のビジネスの柱として考えている。具体的な計画は以下のとおり。
１.　技能実習生受入事業支援Webサイトを構築し、日本語教育をビデオオンデマンドとし動画で掲載するとともに、日本の生活文化・風俗習慣・防災情報　等を掲載している。
２．従来の法的保護講習の実施。
３．法的保護講習用テキスト販売（英語）（中国語）（ベトナム語）(ビルマ語)（タガログ語）（インドネシア語）に翻訳した独自のテキスト販売。
４．１と２を組み合わせたパッケージ供用。</t>
    <rPh sb="119" eb="121">
      <t>ホウテキ</t>
    </rPh>
    <rPh sb="121" eb="123">
      <t>ホゴ</t>
    </rPh>
    <rPh sb="123" eb="125">
      <t>コウシュウ</t>
    </rPh>
    <rPh sb="127" eb="129">
      <t>クミアイ</t>
    </rPh>
    <rPh sb="130" eb="133">
      <t>カイギシツ</t>
    </rPh>
    <rPh sb="137" eb="139">
      <t>キンジョ</t>
    </rPh>
    <rPh sb="140" eb="143">
      <t>コウミンカン</t>
    </rPh>
    <rPh sb="150" eb="152">
      <t>カリウケ</t>
    </rPh>
    <rPh sb="152" eb="154">
      <t>ジッシ</t>
    </rPh>
    <rPh sb="165" eb="166">
      <t>ゲツ</t>
    </rPh>
    <rPh sb="168" eb="169">
      <t>オヨ</t>
    </rPh>
    <rPh sb="170" eb="172">
      <t>コウシュウ</t>
    </rPh>
    <rPh sb="174" eb="176">
      <t>ケイヒ</t>
    </rPh>
    <rPh sb="177" eb="178">
      <t>カサ</t>
    </rPh>
    <rPh sb="180" eb="182">
      <t>クミアイ</t>
    </rPh>
    <rPh sb="183" eb="185">
      <t>リエキ</t>
    </rPh>
    <rPh sb="186" eb="188">
      <t>アッパク</t>
    </rPh>
    <rPh sb="197" eb="199">
      <t>ワレワレ</t>
    </rPh>
    <rPh sb="200" eb="202">
      <t>クミアイ</t>
    </rPh>
    <rPh sb="203" eb="205">
      <t>ギノウ</t>
    </rPh>
    <rPh sb="205" eb="208">
      <t>ジッシュウセイ</t>
    </rPh>
    <rPh sb="209" eb="211">
      <t>シュクシャ</t>
    </rPh>
    <rPh sb="218" eb="219">
      <t>ムス</t>
    </rPh>
    <rPh sb="221" eb="224">
      <t>エイカイワ</t>
    </rPh>
    <rPh sb="224" eb="226">
      <t>ガッコウ</t>
    </rPh>
    <rPh sb="229" eb="230">
      <t>ト</t>
    </rPh>
    <rPh sb="231" eb="232">
      <t>イ</t>
    </rPh>
    <rPh sb="238" eb="241">
      <t>ソウホウコウ</t>
    </rPh>
    <rPh sb="241" eb="243">
      <t>ツウシン</t>
    </rPh>
    <rPh sb="254" eb="256">
      <t>コウチク</t>
    </rPh>
    <rPh sb="265" eb="267">
      <t>クミアイ</t>
    </rPh>
    <rPh sb="268" eb="271">
      <t>カンリヒ</t>
    </rPh>
    <rPh sb="272" eb="274">
      <t>オオハバ</t>
    </rPh>
    <rPh sb="275" eb="277">
      <t>サクゲン</t>
    </rPh>
    <rPh sb="280" eb="283">
      <t>ジッシュウセイ</t>
    </rPh>
    <rPh sb="285" eb="287">
      <t>ジタク</t>
    </rPh>
    <rPh sb="288" eb="289">
      <t>イ</t>
    </rPh>
    <rPh sb="292" eb="294">
      <t>コウシュウ</t>
    </rPh>
    <rPh sb="295" eb="296">
      <t>ウ</t>
    </rPh>
    <rPh sb="310" eb="311">
      <t>スウ</t>
    </rPh>
    <rPh sb="311" eb="313">
      <t>クミアイ</t>
    </rPh>
    <rPh sb="329" eb="331">
      <t>トウシャ</t>
    </rPh>
    <rPh sb="332" eb="334">
      <t>コンゴ</t>
    </rPh>
    <rPh sb="340" eb="341">
      <t>ハシラ</t>
    </rPh>
    <rPh sb="344" eb="345">
      <t>カンガ</t>
    </rPh>
    <rPh sb="350" eb="353">
      <t>グタイテキ</t>
    </rPh>
    <rPh sb="354" eb="356">
      <t>ケイカク</t>
    </rPh>
    <rPh sb="357" eb="359">
      <t>イカ</t>
    </rPh>
    <rPh sb="449" eb="451">
      <t>ジュウライ</t>
    </rPh>
    <rPh sb="452" eb="454">
      <t>ホウテキ</t>
    </rPh>
    <rPh sb="454" eb="456">
      <t>ホゴ</t>
    </rPh>
    <rPh sb="456" eb="458">
      <t>コウシュウ</t>
    </rPh>
    <rPh sb="459" eb="461">
      <t>ジッシ</t>
    </rPh>
    <rPh sb="465" eb="467">
      <t>ホウテキ</t>
    </rPh>
    <rPh sb="467" eb="469">
      <t>ホゴ</t>
    </rPh>
    <rPh sb="469" eb="471">
      <t>コウシュウ</t>
    </rPh>
    <rPh sb="471" eb="472">
      <t>ヨウ</t>
    </rPh>
    <rPh sb="476" eb="478">
      <t>ハンバイ</t>
    </rPh>
    <rPh sb="479" eb="481">
      <t>エイゴ</t>
    </rPh>
    <rPh sb="483" eb="485">
      <t>チュウゴク</t>
    </rPh>
    <rPh sb="485" eb="486">
      <t>ゴ</t>
    </rPh>
    <rPh sb="492" eb="493">
      <t>ゴ</t>
    </rPh>
    <rPh sb="505" eb="506">
      <t>ゴ</t>
    </rPh>
    <rPh sb="514" eb="515">
      <t>ゴ</t>
    </rPh>
    <rPh sb="528" eb="530">
      <t>ハンバイ</t>
    </rPh>
    <rPh sb="538" eb="539">
      <t>ク</t>
    </rPh>
    <rPh sb="540" eb="541">
      <t>ア</t>
    </rPh>
    <rPh sb="549" eb="551">
      <t>キョウヨウ</t>
    </rPh>
    <phoneticPr fontId="2"/>
  </si>
  <si>
    <t>（計画の対象となる類型全てに丸印を付けてください。）</t>
    <phoneticPr fontId="2"/>
  </si>
  <si>
    <r>
      <t>　今後のシステムの普及と運用を行うためオペレーターを採用する。技能実習生を受け入れる協同組合に対し、法的保護情報講習や巡回指導等、経営管理のサポートを行う。　</t>
    </r>
    <r>
      <rPr>
        <b/>
        <sz val="11"/>
        <rFont val="ＭＳ Ｐゴシック"/>
        <family val="3"/>
        <charset val="128"/>
      </rPr>
      <t>売上（収入）３ヵ年計画は別紙</t>
    </r>
    <r>
      <rPr>
        <sz val="11"/>
        <rFont val="ＭＳ Ｐゴシック"/>
        <family val="3"/>
        <charset val="128"/>
      </rPr>
      <t xml:space="preserve">
１、週２回、相談日を設けながら、フリーコールを携帯電話に転送し、２４時間、いつでも対応できるようにする。
２、来日直後の講習期間中に、ガイダンスや入管法・技能実習制度・労働関係法・不正行為対応方法などといった法的保護情報講習を実施するに際して、事務的な作業を行い、これらの活動を支援する。
４、現在のＷｅｂサイトは現在、日本語のみで掲載しているが、英語・中国語・ベトナム語・タガログ語・インドネシア語に加えて、ミャンマー語を計画する。</t>
    </r>
    <rPh sb="1" eb="3">
      <t>コンゴ</t>
    </rPh>
    <rPh sb="9" eb="11">
      <t>フキュウ</t>
    </rPh>
    <rPh sb="12" eb="14">
      <t>ウンヨウ</t>
    </rPh>
    <rPh sb="15" eb="16">
      <t>オコナ</t>
    </rPh>
    <rPh sb="26" eb="28">
      <t>サイヨウ</t>
    </rPh>
    <rPh sb="42" eb="44">
      <t>キョウドウ</t>
    </rPh>
    <rPh sb="44" eb="46">
      <t>クミアイ</t>
    </rPh>
    <rPh sb="47" eb="48">
      <t>タイ</t>
    </rPh>
    <rPh sb="50" eb="52">
      <t>ホウテキ</t>
    </rPh>
    <rPh sb="52" eb="54">
      <t>ホゴ</t>
    </rPh>
    <rPh sb="54" eb="56">
      <t>ジョウホウ</t>
    </rPh>
    <rPh sb="56" eb="58">
      <t>コウシュウ</t>
    </rPh>
    <rPh sb="96" eb="97">
      <t>シュウ</t>
    </rPh>
    <rPh sb="98" eb="99">
      <t>カイ</t>
    </rPh>
    <rPh sb="100" eb="103">
      <t>ソウダンビ</t>
    </rPh>
    <rPh sb="104" eb="105">
      <t>モウ</t>
    </rPh>
    <rPh sb="117" eb="119">
      <t>ケイタイ</t>
    </rPh>
    <rPh sb="119" eb="121">
      <t>デンワ</t>
    </rPh>
    <rPh sb="122" eb="124">
      <t>テンソウ</t>
    </rPh>
    <rPh sb="128" eb="130">
      <t>ジカン</t>
    </rPh>
    <rPh sb="135" eb="137">
      <t>タイオウ</t>
    </rPh>
    <rPh sb="149" eb="151">
      <t>ライニチ</t>
    </rPh>
    <rPh sb="151" eb="153">
      <t>チョクゴ</t>
    </rPh>
    <rPh sb="154" eb="156">
      <t>コウシュウ</t>
    </rPh>
    <rPh sb="156" eb="159">
      <t>キカンチュウ</t>
    </rPh>
    <rPh sb="241" eb="243">
      <t>ゲンザイ</t>
    </rPh>
    <rPh sb="251" eb="253">
      <t>ゲンザイ</t>
    </rPh>
    <rPh sb="254" eb="257">
      <t>ニホンゴ</t>
    </rPh>
    <rPh sb="260" eb="262">
      <t>ケイサイ</t>
    </rPh>
    <rPh sb="268" eb="270">
      <t>エイゴ</t>
    </rPh>
    <rPh sb="271" eb="274">
      <t>チュウゴクゴ</t>
    </rPh>
    <rPh sb="279" eb="280">
      <t>ゴ</t>
    </rPh>
    <rPh sb="285" eb="286">
      <t>ゴ</t>
    </rPh>
    <rPh sb="293" eb="294">
      <t>ゴ</t>
    </rPh>
    <rPh sb="295" eb="296">
      <t>クワ</t>
    </rPh>
    <rPh sb="304" eb="305">
      <t>ゴ</t>
    </rPh>
    <rPh sb="306" eb="308">
      <t>ケイカク</t>
    </rPh>
    <phoneticPr fontId="2"/>
  </si>
  <si>
    <t xml:space="preserve">
事業の内容・スケジュールの実務全般を担当する。
１．外国人技能実習生向け双方向システム（多言語ＷＥＢサイトgensee）のオペレーションによる外国人技能実習生に対する日本語学習サービスの提供。
２．週２回、相談日（木曜日・土曜日の１４時～１７時）を設けながら、フリーコールや面談の相談に対応。
（受入企業及び技能実習生）
３．来日直後の講習や入管法・技能実習制度・労働関係法・不正行為対応方法などといった法的保護情報講習の実施。
（年間十数件、対象人数・約１００名）
４．技能実習生のためのＷｅｂサイトの充実。
（多言語ＷＥＢサイトgenseeに英語・中国語・ベトナム語・タガログ語・インドネシア語にミャンマー語を加え、多言語化し、動画での情報提供を行う。）
</t>
    <rPh sb="45" eb="48">
      <t>タゲンゴ</t>
    </rPh>
    <rPh sb="150" eb="152">
      <t>ウケイレ</t>
    </rPh>
    <rPh sb="152" eb="154">
      <t>キギョウ</t>
    </rPh>
    <rPh sb="154" eb="155">
      <t>オヨ</t>
    </rPh>
    <rPh sb="256" eb="258">
      <t>ジュウジツ</t>
    </rPh>
    <phoneticPr fontId="2"/>
  </si>
  <si>
    <t xml:space="preserve">
現在一人常勤で行い、ボランティアスタッフ５～８名で週１回活動しているが本事業は一人増員しないと推進できない。
外国人技能実習生向け双方向システム（多言語ＷＥＢサイトgensee）のオペレーションが可能であり、法的保護講習の実施フォロー、日本語講習の実施をフォローしていただく人員がないため、構築したシステムの稼働ができない。</t>
    <rPh sb="100" eb="102">
      <t>カノウ</t>
    </rPh>
    <rPh sb="106" eb="112">
      <t>ホウテキホゴコウシュウ</t>
    </rPh>
    <rPh sb="113" eb="115">
      <t>ジッシ</t>
    </rPh>
    <rPh sb="120" eb="123">
      <t>ニホンゴ</t>
    </rPh>
    <rPh sb="123" eb="125">
      <t>コウシュウ</t>
    </rPh>
    <rPh sb="126" eb="128">
      <t>ジッシ</t>
    </rPh>
    <rPh sb="139" eb="141">
      <t>ジンイン</t>
    </rPh>
    <rPh sb="147" eb="149">
      <t>コウチク</t>
    </rPh>
    <rPh sb="156" eb="158">
      <t>カドウ</t>
    </rPh>
    <phoneticPr fontId="2"/>
  </si>
  <si>
    <t>外国人技能実習生向け双方向システムの運用準備</t>
    <rPh sb="18" eb="20">
      <t>ウンヨウ</t>
    </rPh>
    <phoneticPr fontId="2"/>
  </si>
  <si>
    <t>法的保護情報講習及び同・岡山地域版テキスト作成と講習の実施開始</t>
    <phoneticPr fontId="2"/>
  </si>
  <si>
    <t>外国人技能実習生向け双方向システムの研修、フリーコール電話相談対応。</t>
    <rPh sb="18" eb="20">
      <t>ケンシュウ</t>
    </rPh>
    <rPh sb="27" eb="29">
      <t>デンワ</t>
    </rPh>
    <rPh sb="29" eb="31">
      <t>ソウダン</t>
    </rPh>
    <rPh sb="31" eb="33">
      <t>タイオウ</t>
    </rPh>
    <phoneticPr fontId="2"/>
  </si>
  <si>
    <t>外国人技能実習生向け双方向システムを活用したＥ－ラーニングによる日本語教育の実施及び法的保護情報講習の実施</t>
    <rPh sb="18" eb="20">
      <t>カツヨウ</t>
    </rPh>
    <rPh sb="32" eb="35">
      <t>ニホンゴ</t>
    </rPh>
    <rPh sb="35" eb="37">
      <t>キョウイク</t>
    </rPh>
    <rPh sb="38" eb="40">
      <t>ジッシ</t>
    </rPh>
    <rPh sb="42" eb="44">
      <t>ホウテキ</t>
    </rPh>
    <rPh sb="44" eb="46">
      <t>ホゴ</t>
    </rPh>
    <rPh sb="46" eb="48">
      <t>ジョウホウ</t>
    </rPh>
    <rPh sb="48" eb="50">
      <t>コウシュウ</t>
    </rPh>
    <phoneticPr fontId="2"/>
  </si>
  <si>
    <t>入管法・技能実習制度・労働関係法等の研修のＯＪＴ、企画会議は以後、毎月２～５回。</t>
    <rPh sb="0" eb="3">
      <t>ニュウカンホウ</t>
    </rPh>
    <rPh sb="4" eb="6">
      <t>ギノウ</t>
    </rPh>
    <rPh sb="6" eb="8">
      <t>ジッシュウ</t>
    </rPh>
    <rPh sb="8" eb="10">
      <t>セイド</t>
    </rPh>
    <rPh sb="11" eb="13">
      <t>ロウドウ</t>
    </rPh>
    <rPh sb="13" eb="15">
      <t>カンケイ</t>
    </rPh>
    <rPh sb="15" eb="16">
      <t>ホウ</t>
    </rPh>
    <rPh sb="16" eb="17">
      <t>ナド</t>
    </rPh>
    <rPh sb="18" eb="20">
      <t>ケンシュウ</t>
    </rPh>
    <rPh sb="25" eb="27">
      <t>キカク</t>
    </rPh>
    <rPh sb="27" eb="29">
      <t>カイギ</t>
    </rPh>
    <rPh sb="30" eb="32">
      <t>イゴ</t>
    </rPh>
    <rPh sb="33" eb="34">
      <t>マイ</t>
    </rPh>
    <rPh sb="34" eb="35">
      <t>ツキ</t>
    </rPh>
    <rPh sb="38" eb="39">
      <t>カイ</t>
    </rPh>
    <phoneticPr fontId="2"/>
  </si>
  <si>
    <t>外国人技能実習生向け双方向システムの研修。</t>
    <phoneticPr fontId="2"/>
  </si>
  <si>
    <t>外国人技能実習生向け双方向システムの研修及び関係者との打ち合わせ、準備作業などの実務に従事。</t>
    <rPh sb="20" eb="21">
      <t>オヨ</t>
    </rPh>
    <rPh sb="40" eb="42">
      <t>ジツム</t>
    </rPh>
    <rPh sb="43" eb="45">
      <t>ジュウジ</t>
    </rPh>
    <phoneticPr fontId="2"/>
  </si>
  <si>
    <t>法的保護情報講習の実施補助</t>
    <rPh sb="0" eb="2">
      <t>ホウテキ</t>
    </rPh>
    <rPh sb="2" eb="4">
      <t>ホゴ</t>
    </rPh>
    <rPh sb="4" eb="6">
      <t>ジョウホウ</t>
    </rPh>
    <rPh sb="6" eb="8">
      <t>コウシュウ</t>
    </rPh>
    <rPh sb="9" eb="11">
      <t>ジッシ</t>
    </rPh>
    <rPh sb="11" eb="13">
      <t>ホジョ</t>
    </rPh>
    <phoneticPr fontId="2"/>
  </si>
  <si>
    <t>外国人技能実習生向け双方向システムを活用したＥ－ラーニングによる日本語教育の試行</t>
    <rPh sb="18" eb="20">
      <t>カツヨウ</t>
    </rPh>
    <rPh sb="32" eb="35">
      <t>ニホンゴ</t>
    </rPh>
    <rPh sb="35" eb="37">
      <t>キョウイク</t>
    </rPh>
    <rPh sb="38" eb="40">
      <t>シコウ</t>
    </rPh>
    <phoneticPr fontId="2"/>
  </si>
  <si>
    <t>法的保護情報講習の実施補助及び日本語教育システムによる講習試行</t>
    <rPh sb="0" eb="2">
      <t>ホウテキ</t>
    </rPh>
    <rPh sb="2" eb="4">
      <t>ホゴ</t>
    </rPh>
    <rPh sb="4" eb="6">
      <t>ジョウホウ</t>
    </rPh>
    <rPh sb="6" eb="8">
      <t>コウシュウ</t>
    </rPh>
    <rPh sb="9" eb="11">
      <t>ジッシ</t>
    </rPh>
    <rPh sb="11" eb="13">
      <t>ホジョ</t>
    </rPh>
    <rPh sb="13" eb="14">
      <t>オヨ</t>
    </rPh>
    <rPh sb="15" eb="20">
      <t>ニホンゴキョウイク</t>
    </rPh>
    <rPh sb="27" eb="29">
      <t>コウシュウ</t>
    </rPh>
    <rPh sb="29" eb="31">
      <t>シコウ</t>
    </rPh>
    <phoneticPr fontId="2"/>
  </si>
  <si>
    <t>法的保護情報講習の実施補助及び日本語教育システムによる講習実施</t>
    <rPh sb="0" eb="2">
      <t>ホウテキ</t>
    </rPh>
    <rPh sb="2" eb="4">
      <t>ホゴ</t>
    </rPh>
    <rPh sb="4" eb="6">
      <t>ジョウホウ</t>
    </rPh>
    <rPh sb="6" eb="8">
      <t>コウシュウ</t>
    </rPh>
    <rPh sb="9" eb="11">
      <t>ジッシ</t>
    </rPh>
    <rPh sb="11" eb="13">
      <t>ホジョ</t>
    </rPh>
    <rPh sb="13" eb="14">
      <t>オヨ</t>
    </rPh>
    <rPh sb="15" eb="20">
      <t>ニホンゴキョウイク</t>
    </rPh>
    <rPh sb="27" eb="29">
      <t>コウシュウ</t>
    </rPh>
    <rPh sb="29" eb="31">
      <t>ジッシ</t>
    </rPh>
    <phoneticPr fontId="2"/>
  </si>
  <si>
    <t>平成  年 月 日）</t>
    <rPh sb="0" eb="2">
      <t>ヘイセイ</t>
    </rPh>
    <rPh sb="4" eb="5">
      <t>ネン</t>
    </rPh>
    <rPh sb="6" eb="7">
      <t>ツキ</t>
    </rPh>
    <rPh sb="8" eb="9">
      <t>ヒ</t>
    </rPh>
    <phoneticPr fontId="2"/>
  </si>
  <si>
    <t>●３年後の収入の根拠：企業及び事業協同組合からの寄付金・１２５万円、事業収入・５６２万円</t>
    <rPh sb="11" eb="13">
      <t>キギョウ</t>
    </rPh>
    <rPh sb="13" eb="14">
      <t>オヨ</t>
    </rPh>
    <rPh sb="15" eb="17">
      <t>ジギョウ</t>
    </rPh>
    <rPh sb="17" eb="19">
      <t>キョウドウ</t>
    </rPh>
    <rPh sb="19" eb="21">
      <t>クミアイ</t>
    </rPh>
    <rPh sb="24" eb="27">
      <t>キフキン</t>
    </rPh>
    <phoneticPr fontId="2"/>
  </si>
  <si>
    <t>●H26.6の売上（収入）の根拠：年賀寄付金配布助成金・１２２万円、本補助金・１５０万円、事業収入・１８０万円　●２年後の収入の根拠：本補助金２１０万円、事業収入・３４０万円　</t>
    <rPh sb="47" eb="49">
      <t>シュウニュウ</t>
    </rPh>
    <phoneticPr fontId="2"/>
  </si>
  <si>
    <t xml:space="preserve">
現在、日常の法人実務と管理運営を一人の常勤役員が行っている。
既存の事業については、関係する会員メンバーが、毎週１回、企画会議を開催し手分けし、実施している。
昨年、メンバーの協力により外国人技能実習生向け双方向システムを構築してきた。このシステムを活用し、技能実習生の日本語力向上を目的として安価で日本語学習を技能実習生に利用していただけるよう、オペレーションができる方を新規で採用し、システムの稼働によると併せて、入国時の日本語講習や法的保護講習の実施についてフォローを行っていただく。
</t>
    <rPh sb="1" eb="3">
      <t>ゲンザイ</t>
    </rPh>
    <rPh sb="82" eb="84">
      <t>サクネン</t>
    </rPh>
    <rPh sb="90" eb="92">
      <t>キョウリョク</t>
    </rPh>
    <rPh sb="113" eb="115">
      <t>コウチク</t>
    </rPh>
    <rPh sb="127" eb="129">
      <t>カツヨウ</t>
    </rPh>
    <phoneticPr fontId="2"/>
  </si>
  <si>
    <t xml:space="preserve">
　これまで技能実習制度については、企業や実習生の法令遵守や安全・安心の仕事・生活を支援し、トラブルの未然防止の事業としてきた。
　本事業により、今後増大する外国人技能実習生に対し、安価な日本語学習システムを運用・提供を行う。
　また、入国時の日本語講習、法的保護情報講習と一体的にサービスを提供することにより、事業協同組合が外国人技能実習生受入事業を行う上での付加価値向上や実習実施機関である岡山県下の中小企業の安定的な人材確保が図れることが期待できる。
　日本独自の制度である外国人技能実習生制度を法令・制度面及び技能実習生の日本語力を強化していく日本初の事業である。
　さらに、適正な運営ができない監理団体もある中で、国が求めている技能実習生制度の適正化運営に合致させていくものである。
</t>
    <rPh sb="66" eb="67">
      <t>ホン</t>
    </rPh>
    <rPh sb="67" eb="69">
      <t>ジギョウ</t>
    </rPh>
    <rPh sb="73" eb="75">
      <t>コンゴ</t>
    </rPh>
    <rPh sb="75" eb="77">
      <t>ゾウダイ</t>
    </rPh>
    <rPh sb="207" eb="210">
      <t>アンテイテキ</t>
    </rPh>
    <rPh sb="211" eb="213">
      <t>ジンザイ</t>
    </rPh>
    <rPh sb="213" eb="215">
      <t>カクホ</t>
    </rPh>
    <rPh sb="216" eb="217">
      <t>ハカ</t>
    </rPh>
    <rPh sb="222" eb="224">
      <t>キタイ</t>
    </rPh>
    <rPh sb="230" eb="232">
      <t>ニホン</t>
    </rPh>
    <rPh sb="232" eb="234">
      <t>ドクジ</t>
    </rPh>
    <rPh sb="235" eb="237">
      <t>セイド</t>
    </rPh>
    <rPh sb="292" eb="294">
      <t>テキセイ</t>
    </rPh>
    <rPh sb="295" eb="297">
      <t>ウンエイ</t>
    </rPh>
    <rPh sb="302" eb="304">
      <t>カンリ</t>
    </rPh>
    <rPh sb="304" eb="306">
      <t>ダンタイ</t>
    </rPh>
    <rPh sb="309" eb="310">
      <t>ナカ</t>
    </rPh>
    <rPh sb="312" eb="313">
      <t>クニ</t>
    </rPh>
    <rPh sb="314" eb="315">
      <t>モト</t>
    </rPh>
    <rPh sb="327" eb="330">
      <t>テキセイカ</t>
    </rPh>
    <rPh sb="330" eb="332">
      <t>ウンエイ</t>
    </rPh>
    <rPh sb="333" eb="335">
      <t>ガッチ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</si>
</sst>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 "/>
    <numFmt numFmtId="178" formatCode="0_ "/>
    <numFmt numFmtId="179" formatCode="#,##0_);[Red]\(#,##0\)"/>
    <numFmt numFmtId="180" formatCode="0_);[Red]\(0\)"/>
    <numFmt numFmtId="181" formatCode="#,##0_ ;[Red]\-#,##0\ "/>
  </numFmts>
  <fonts count="29">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1"/>
      <name val="ＭＳ 明朝"/>
      <family val="1"/>
      <charset val="128"/>
    </font>
    <font>
      <sz val="11"/>
      <name val="ＭＳ Ｐ明朝"/>
      <family val="1"/>
      <charset val="128"/>
    </font>
    <font>
      <u/>
      <sz val="11"/>
      <color indexed="12"/>
      <name val="ＭＳ Ｐゴシック"/>
      <family val="3"/>
      <charset val="128"/>
    </font>
    <font>
      <sz val="9"/>
      <name val="ＭＳ Ｐゴシック"/>
      <family val="3"/>
      <charset val="128"/>
    </font>
    <font>
      <sz val="11"/>
      <name val="ＭＳ Ｐゴシック"/>
      <family val="3"/>
      <charset val="128"/>
    </font>
    <font>
      <sz val="11"/>
      <name val="ＭＳ ゴシック"/>
      <family val="3"/>
      <charset val="128"/>
    </font>
    <font>
      <sz val="12"/>
      <name val="ＭＳ ゴシック"/>
      <family val="3"/>
      <charset val="128"/>
    </font>
    <font>
      <sz val="10.5"/>
      <name val="ＭＳ ゴシック"/>
      <family val="3"/>
      <charset val="128"/>
    </font>
    <font>
      <sz val="10"/>
      <name val="ＭＳ ゴシック"/>
      <family val="3"/>
      <charset val="128"/>
    </font>
    <font>
      <sz val="10"/>
      <color indexed="8"/>
      <name val="ＭＳ Ｐゴシック"/>
      <family val="3"/>
      <charset val="128"/>
    </font>
    <font>
      <sz val="11"/>
      <color indexed="12"/>
      <name val="ＭＳ Ｐゴシック"/>
      <family val="3"/>
      <charset val="128"/>
    </font>
    <font>
      <sz val="10"/>
      <color indexed="10"/>
      <name val="ＭＳ Ｐゴシック"/>
      <family val="3"/>
      <charset val="128"/>
    </font>
    <font>
      <sz val="11"/>
      <color indexed="10"/>
      <name val="ＭＳ ゴシック"/>
      <family val="3"/>
      <charset val="128"/>
    </font>
    <font>
      <sz val="14"/>
      <name val="ＭＳ ゴシック"/>
      <family val="3"/>
      <charset val="128"/>
    </font>
    <font>
      <b/>
      <sz val="11"/>
      <name val="ＭＳ Ｐゴシック"/>
      <family val="3"/>
      <charset val="128"/>
    </font>
    <font>
      <sz val="11"/>
      <name val="ＭＳ Ｐゴシック"/>
      <family val="3"/>
      <charset val="128"/>
    </font>
    <font>
      <b/>
      <sz val="9"/>
      <name val="ＭＳ Ｐゴシック"/>
      <family val="3"/>
      <charset val="128"/>
    </font>
    <font>
      <b/>
      <sz val="10"/>
      <name val="ＭＳ Ｐゴシック"/>
      <family val="3"/>
      <charset val="128"/>
    </font>
    <font>
      <sz val="9"/>
      <color indexed="10"/>
      <name val="ＭＳ Ｐゴシック"/>
      <family val="3"/>
      <charset val="128"/>
    </font>
    <font>
      <sz val="10"/>
      <color indexed="12"/>
      <name val="ＭＳ Ｐゴシック"/>
      <family val="3"/>
      <charset val="128"/>
    </font>
    <font>
      <sz val="11"/>
      <color rgb="FFFF0000"/>
      <name val="ＭＳ ゴシック"/>
      <family val="3"/>
      <charset val="128"/>
    </font>
    <font>
      <sz val="8"/>
      <name val="ＭＳ 明朝"/>
      <family val="1"/>
      <charset val="128"/>
    </font>
    <font>
      <sz val="10"/>
      <name val="ＭＳ Ｐ明朝"/>
      <family val="1"/>
      <charset val="128"/>
    </font>
  </fonts>
  <fills count="6">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93">
    <border>
      <left/>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uble">
        <color indexed="64"/>
      </bottom>
      <diagonal/>
    </border>
    <border>
      <left/>
      <right/>
      <top style="double">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alignment vertical="center"/>
    </xf>
  </cellStyleXfs>
  <cellXfs count="451">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3"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4" xfId="0" applyBorder="1" applyAlignment="1">
      <alignment vertical="center"/>
    </xf>
    <xf numFmtId="0" fontId="0" fillId="0" borderId="5" xfId="0" applyBorder="1" applyAlignment="1">
      <alignment vertical="center"/>
    </xf>
    <xf numFmtId="0" fontId="5" fillId="0" borderId="0" xfId="0" applyFont="1" applyAlignment="1">
      <alignment horizontal="righ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49" fontId="0" fillId="0" borderId="3" xfId="0" applyNumberForma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49" fontId="0" fillId="0" borderId="12" xfId="0" applyNumberFormat="1" applyBorder="1" applyAlignment="1">
      <alignment horizontal="center" vertical="center"/>
    </xf>
    <xf numFmtId="0" fontId="3" fillId="0" borderId="0" xfId="0" applyFont="1" applyAlignment="1">
      <alignment horizontal="left" vertical="center"/>
    </xf>
    <xf numFmtId="0" fontId="1"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2" borderId="4" xfId="0" applyFont="1" applyFill="1" applyBorder="1" applyAlignment="1">
      <alignment vertical="center"/>
    </xf>
    <xf numFmtId="0" fontId="11" fillId="2" borderId="13" xfId="0" applyFont="1" applyFill="1" applyBorder="1" applyAlignment="1">
      <alignment vertical="center"/>
    </xf>
    <xf numFmtId="0" fontId="11" fillId="2" borderId="10" xfId="0" applyFont="1" applyFill="1" applyBorder="1" applyAlignment="1">
      <alignment vertical="center"/>
    </xf>
    <xf numFmtId="0" fontId="1" fillId="0" borderId="0" xfId="0" applyFont="1" applyAlignment="1">
      <alignment horizontal="right" vertical="center"/>
    </xf>
    <xf numFmtId="0" fontId="11" fillId="0" borderId="0" xfId="0" applyFont="1" applyAlignment="1">
      <alignment horizontal="right" vertical="center"/>
    </xf>
    <xf numFmtId="0" fontId="11" fillId="0" borderId="0" xfId="0" applyFont="1" applyBorder="1" applyAlignment="1">
      <alignment vertical="center"/>
    </xf>
    <xf numFmtId="9" fontId="0" fillId="0" borderId="15" xfId="0" applyNumberFormat="1" applyBorder="1" applyAlignment="1">
      <alignment horizontal="center" vertical="center"/>
    </xf>
    <xf numFmtId="0" fontId="7" fillId="0" borderId="16" xfId="0" applyFont="1" applyBorder="1" applyAlignment="1">
      <alignment horizontal="right" vertical="center"/>
    </xf>
    <xf numFmtId="9" fontId="0" fillId="0" borderId="17" xfId="0" applyNumberFormat="1" applyBorder="1" applyAlignment="1">
      <alignment horizontal="center" vertical="center"/>
    </xf>
    <xf numFmtId="0" fontId="11" fillId="3" borderId="18" xfId="0" applyFont="1" applyFill="1" applyBorder="1" applyAlignment="1" applyProtection="1">
      <alignment vertical="center"/>
    </xf>
    <xf numFmtId="0" fontId="11" fillId="3" borderId="19" xfId="0" applyFont="1" applyFill="1" applyBorder="1" applyAlignment="1" applyProtection="1">
      <alignment vertical="center"/>
    </xf>
    <xf numFmtId="0" fontId="11" fillId="4" borderId="20" xfId="0" applyFont="1" applyFill="1" applyBorder="1" applyAlignment="1">
      <alignment vertical="center"/>
    </xf>
    <xf numFmtId="0" fontId="11" fillId="4" borderId="21" xfId="0" applyFont="1" applyFill="1" applyBorder="1" applyAlignment="1">
      <alignment vertical="center"/>
    </xf>
    <xf numFmtId="0" fontId="11" fillId="0" borderId="0" xfId="0" applyFont="1" applyAlignment="1">
      <alignment horizontal="distributed" vertical="center"/>
    </xf>
    <xf numFmtId="0" fontId="13" fillId="0" borderId="0" xfId="0" applyFont="1" applyAlignment="1">
      <alignment horizontal="distributed" vertical="center"/>
    </xf>
    <xf numFmtId="0" fontId="14" fillId="0" borderId="0" xfId="0" applyFont="1" applyBorder="1" applyAlignment="1">
      <alignment horizontal="center" vertical="center"/>
    </xf>
    <xf numFmtId="0" fontId="0" fillId="0" borderId="22" xfId="0" applyBorder="1" applyAlignment="1">
      <alignment vertical="center"/>
    </xf>
    <xf numFmtId="0" fontId="15" fillId="0" borderId="0" xfId="0" applyFont="1"/>
    <xf numFmtId="38" fontId="4" fillId="0" borderId="23" xfId="3" applyFont="1" applyBorder="1" applyAlignment="1">
      <alignment horizontal="center" vertical="center"/>
    </xf>
    <xf numFmtId="49" fontId="4" fillId="0" borderId="24" xfId="3" applyNumberFormat="1" applyFont="1" applyBorder="1" applyAlignment="1">
      <alignment horizontal="center" vertical="center"/>
    </xf>
    <xf numFmtId="38" fontId="4" fillId="0" borderId="25" xfId="3" applyFont="1" applyBorder="1" applyAlignment="1">
      <alignment horizontal="center" vertical="center"/>
    </xf>
    <xf numFmtId="38" fontId="4" fillId="0" borderId="26" xfId="3" applyFont="1" applyBorder="1" applyAlignment="1">
      <alignment horizontal="center" vertical="center"/>
    </xf>
    <xf numFmtId="0" fontId="4" fillId="0" borderId="25" xfId="4" applyFont="1" applyBorder="1" applyAlignment="1">
      <alignment horizontal="center" vertical="center" wrapText="1"/>
    </xf>
    <xf numFmtId="38" fontId="4" fillId="0" borderId="27" xfId="3" applyFont="1" applyBorder="1" applyAlignment="1">
      <alignment horizontal="center" vertical="center"/>
    </xf>
    <xf numFmtId="0" fontId="4" fillId="0" borderId="11" xfId="4" applyFont="1" applyBorder="1" applyAlignment="1">
      <alignment horizontal="center" vertical="center" wrapText="1"/>
    </xf>
    <xf numFmtId="177" fontId="16" fillId="4" borderId="28" xfId="3" applyNumberFormat="1" applyFont="1" applyFill="1" applyBorder="1" applyAlignment="1">
      <alignment vertical="center"/>
    </xf>
    <xf numFmtId="177" fontId="16" fillId="4" borderId="4" xfId="3" applyNumberFormat="1" applyFont="1" applyFill="1" applyBorder="1" applyAlignment="1">
      <alignment vertical="center"/>
    </xf>
    <xf numFmtId="38" fontId="16" fillId="4" borderId="14" xfId="3" applyFont="1" applyFill="1" applyBorder="1" applyAlignment="1">
      <alignment vertical="center"/>
    </xf>
    <xf numFmtId="176" fontId="16" fillId="4" borderId="10" xfId="1" applyNumberFormat="1" applyFont="1" applyFill="1" applyBorder="1" applyAlignment="1">
      <alignment vertical="center"/>
    </xf>
    <xf numFmtId="38" fontId="16" fillId="4" borderId="3" xfId="3" applyFont="1" applyFill="1" applyBorder="1" applyAlignment="1">
      <alignment vertical="center"/>
    </xf>
    <xf numFmtId="176" fontId="16" fillId="4" borderId="15" xfId="1" applyNumberFormat="1" applyFont="1" applyFill="1" applyBorder="1" applyAlignment="1">
      <alignment vertical="center"/>
    </xf>
    <xf numFmtId="38" fontId="16" fillId="4" borderId="4" xfId="3" applyFont="1" applyFill="1" applyBorder="1" applyAlignment="1">
      <alignment vertical="center"/>
    </xf>
    <xf numFmtId="177" fontId="16" fillId="4" borderId="3" xfId="3" applyNumberFormat="1" applyFont="1" applyFill="1" applyBorder="1" applyAlignment="1">
      <alignment vertical="center"/>
    </xf>
    <xf numFmtId="38" fontId="16" fillId="4" borderId="29" xfId="3" applyFont="1" applyFill="1" applyBorder="1" applyAlignment="1">
      <alignment vertical="center"/>
    </xf>
    <xf numFmtId="176" fontId="16" fillId="4" borderId="30" xfId="1" applyNumberFormat="1" applyFont="1" applyFill="1" applyBorder="1" applyAlignment="1">
      <alignment vertical="center"/>
    </xf>
    <xf numFmtId="177" fontId="16" fillId="4" borderId="31" xfId="3" applyNumberFormat="1" applyFont="1" applyFill="1" applyBorder="1" applyAlignment="1">
      <alignment vertical="center"/>
    </xf>
    <xf numFmtId="177" fontId="16" fillId="4" borderId="25" xfId="3" applyNumberFormat="1" applyFont="1" applyFill="1" applyBorder="1" applyAlignment="1">
      <alignment vertical="center"/>
    </xf>
    <xf numFmtId="38" fontId="16" fillId="4" borderId="26" xfId="3" applyFont="1" applyFill="1" applyBorder="1" applyAlignment="1">
      <alignment vertical="center"/>
    </xf>
    <xf numFmtId="176" fontId="16" fillId="4" borderId="25" xfId="1" applyNumberFormat="1" applyFont="1" applyFill="1" applyBorder="1" applyAlignment="1">
      <alignment vertical="center"/>
    </xf>
    <xf numFmtId="38" fontId="16" fillId="4" borderId="2" xfId="3" applyFont="1" applyFill="1" applyBorder="1" applyAlignment="1">
      <alignment vertical="center"/>
    </xf>
    <xf numFmtId="176" fontId="16" fillId="4" borderId="11" xfId="1" applyNumberFormat="1" applyFont="1" applyFill="1" applyBorder="1" applyAlignment="1">
      <alignment vertical="center"/>
    </xf>
    <xf numFmtId="177" fontId="16" fillId="4" borderId="2" xfId="3" applyNumberFormat="1" applyFont="1" applyFill="1" applyBorder="1" applyAlignment="1">
      <alignment vertical="center"/>
    </xf>
    <xf numFmtId="177" fontId="16" fillId="4" borderId="26" xfId="3" applyNumberFormat="1" applyFont="1" applyFill="1" applyBorder="1" applyAlignment="1">
      <alignment vertical="center"/>
    </xf>
    <xf numFmtId="176" fontId="16" fillId="4" borderId="32" xfId="1" applyNumberFormat="1" applyFont="1" applyFill="1" applyBorder="1" applyAlignment="1">
      <alignment vertical="center"/>
    </xf>
    <xf numFmtId="0" fontId="4" fillId="0" borderId="33" xfId="4" applyFont="1" applyBorder="1" applyAlignment="1">
      <alignment horizontal="distributed" vertical="center"/>
    </xf>
    <xf numFmtId="0" fontId="4" fillId="0" borderId="34" xfId="4" applyFont="1" applyBorder="1" applyAlignment="1">
      <alignment horizontal="distributed" vertical="center"/>
    </xf>
    <xf numFmtId="0" fontId="4" fillId="0" borderId="35" xfId="4" applyFont="1" applyBorder="1" applyAlignment="1">
      <alignment horizontal="distributed" vertical="center"/>
    </xf>
    <xf numFmtId="0" fontId="4" fillId="0" borderId="36" xfId="4" applyFont="1" applyBorder="1" applyAlignment="1">
      <alignment horizontal="distributed" vertical="center"/>
    </xf>
    <xf numFmtId="0" fontId="4" fillId="0" borderId="18" xfId="4" applyFont="1" applyBorder="1" applyAlignment="1">
      <alignment horizontal="distributed" vertical="center"/>
    </xf>
    <xf numFmtId="0" fontId="4" fillId="4" borderId="35" xfId="4" applyFont="1" applyFill="1" applyBorder="1" applyAlignment="1">
      <alignment horizontal="distributed" vertical="center"/>
    </xf>
    <xf numFmtId="38" fontId="16" fillId="4" borderId="37" xfId="3" applyFont="1" applyFill="1" applyBorder="1" applyAlignment="1">
      <alignment vertical="center"/>
    </xf>
    <xf numFmtId="38" fontId="16" fillId="4" borderId="38" xfId="3" applyFont="1" applyFill="1" applyBorder="1" applyAlignment="1">
      <alignment vertical="center"/>
    </xf>
    <xf numFmtId="38" fontId="16" fillId="4" borderId="20" xfId="3" applyFont="1" applyFill="1" applyBorder="1" applyAlignment="1">
      <alignment vertical="center"/>
    </xf>
    <xf numFmtId="0" fontId="16" fillId="4" borderId="18" xfId="4" applyFont="1" applyFill="1" applyBorder="1" applyAlignment="1">
      <alignment vertical="center"/>
    </xf>
    <xf numFmtId="38" fontId="16" fillId="4" borderId="12" xfId="3" applyFont="1" applyFill="1" applyBorder="1" applyAlignment="1">
      <alignment vertical="center"/>
    </xf>
    <xf numFmtId="0" fontId="16" fillId="4" borderId="39" xfId="4" applyFont="1" applyFill="1" applyBorder="1" applyAlignment="1">
      <alignment vertical="center"/>
    </xf>
    <xf numFmtId="0" fontId="4" fillId="4" borderId="40" xfId="4" applyFont="1" applyFill="1" applyBorder="1" applyAlignment="1">
      <alignment horizontal="distributed" vertical="center"/>
    </xf>
    <xf numFmtId="38" fontId="16" fillId="4" borderId="41" xfId="3" applyFont="1" applyFill="1" applyBorder="1" applyAlignment="1">
      <alignment vertical="center"/>
    </xf>
    <xf numFmtId="38" fontId="16" fillId="4" borderId="42" xfId="3" applyFont="1" applyFill="1" applyBorder="1" applyAlignment="1">
      <alignment vertical="center"/>
    </xf>
    <xf numFmtId="38" fontId="16" fillId="4" borderId="43" xfId="3" applyFont="1" applyFill="1" applyBorder="1" applyAlignment="1">
      <alignment vertical="center"/>
    </xf>
    <xf numFmtId="0" fontId="16" fillId="4" borderId="40" xfId="4" applyFont="1" applyFill="1" applyBorder="1" applyAlignment="1">
      <alignment vertical="center"/>
    </xf>
    <xf numFmtId="38" fontId="16" fillId="4" borderId="44" xfId="3" applyFont="1" applyFill="1" applyBorder="1" applyAlignment="1">
      <alignment vertical="center"/>
    </xf>
    <xf numFmtId="0" fontId="16" fillId="4" borderId="45" xfId="4" applyFont="1" applyFill="1" applyBorder="1" applyAlignment="1">
      <alignment vertical="center"/>
    </xf>
    <xf numFmtId="0" fontId="18" fillId="0" borderId="20" xfId="0" applyFont="1" applyBorder="1" applyAlignment="1" applyProtection="1">
      <alignment vertical="center"/>
      <protection locked="0"/>
    </xf>
    <xf numFmtId="0" fontId="18" fillId="0" borderId="14" xfId="0" applyFont="1" applyBorder="1" applyAlignment="1" applyProtection="1">
      <alignment vertical="center"/>
      <protection locked="0"/>
    </xf>
    <xf numFmtId="0" fontId="7" fillId="0" borderId="0" xfId="0" applyFont="1" applyBorder="1" applyAlignment="1">
      <alignment vertical="center"/>
    </xf>
    <xf numFmtId="0" fontId="7" fillId="0" borderId="0" xfId="0" applyFont="1" applyAlignment="1">
      <alignment vertical="center"/>
    </xf>
    <xf numFmtId="49" fontId="1" fillId="0" borderId="29" xfId="0" applyNumberFormat="1" applyFont="1" applyFill="1" applyBorder="1" applyAlignment="1">
      <alignment horizontal="center" vertical="center"/>
    </xf>
    <xf numFmtId="49" fontId="1" fillId="0" borderId="27"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25" xfId="0" applyNumberFormat="1" applyFont="1" applyFill="1" applyBorder="1" applyAlignment="1">
      <alignment horizontal="center" vertical="center"/>
    </xf>
    <xf numFmtId="179" fontId="6" fillId="0" borderId="33" xfId="3" applyNumberFormat="1" applyFont="1" applyBorder="1" applyAlignment="1">
      <alignment horizontal="right" vertical="center"/>
    </xf>
    <xf numFmtId="0" fontId="6" fillId="0" borderId="46" xfId="0" applyFont="1" applyBorder="1" applyAlignment="1">
      <alignment horizontal="center" vertical="center"/>
    </xf>
    <xf numFmtId="179" fontId="6" fillId="0" borderId="47" xfId="0" applyNumberFormat="1"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right" vertical="center"/>
    </xf>
    <xf numFmtId="0" fontId="6" fillId="0" borderId="18" xfId="0" applyFont="1" applyBorder="1" applyAlignment="1">
      <alignment horizontal="right" vertical="center"/>
    </xf>
    <xf numFmtId="178" fontId="6" fillId="0" borderId="49" xfId="0" applyNumberFormat="1" applyFont="1" applyBorder="1" applyAlignment="1">
      <alignment horizontal="right" vertical="center"/>
    </xf>
    <xf numFmtId="180" fontId="6" fillId="0" borderId="49" xfId="0" applyNumberFormat="1" applyFont="1" applyBorder="1" applyAlignment="1">
      <alignment horizontal="right" vertical="center"/>
    </xf>
    <xf numFmtId="180" fontId="6" fillId="0" borderId="18" xfId="0" applyNumberFormat="1" applyFont="1" applyBorder="1" applyAlignment="1">
      <alignment horizontal="right" vertical="center"/>
    </xf>
    <xf numFmtId="0" fontId="19" fillId="0" borderId="0" xfId="0" applyFont="1" applyAlignment="1">
      <alignment vertical="center"/>
    </xf>
    <xf numFmtId="0" fontId="0" fillId="0" borderId="50" xfId="0" applyBorder="1" applyAlignment="1">
      <alignment vertical="center"/>
    </xf>
    <xf numFmtId="0" fontId="0" fillId="0" borderId="51" xfId="0" applyBorder="1" applyAlignment="1">
      <alignment vertical="center"/>
    </xf>
    <xf numFmtId="0" fontId="0" fillId="0" borderId="46" xfId="0" applyBorder="1" applyAlignment="1">
      <alignment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0" fillId="0" borderId="56" xfId="0" applyBorder="1" applyAlignment="1">
      <alignment vertical="center"/>
    </xf>
    <xf numFmtId="0" fontId="0" fillId="0" borderId="55" xfId="0" applyBorder="1" applyAlignment="1">
      <alignment vertical="center"/>
    </xf>
    <xf numFmtId="0" fontId="0" fillId="4" borderId="0" xfId="0" applyFill="1" applyBorder="1" applyAlignment="1">
      <alignment vertical="center"/>
    </xf>
    <xf numFmtId="0" fontId="11" fillId="4" borderId="0" xfId="0" applyFont="1" applyFill="1" applyBorder="1" applyAlignment="1" applyProtection="1">
      <alignment vertical="center"/>
    </xf>
    <xf numFmtId="0" fontId="11" fillId="4" borderId="0" xfId="0" applyFont="1" applyFill="1" applyBorder="1" applyAlignment="1">
      <alignment vertical="center"/>
    </xf>
    <xf numFmtId="0" fontId="0" fillId="0" borderId="0" xfId="0" applyBorder="1" applyAlignment="1">
      <alignment horizontal="right" vertical="center"/>
    </xf>
    <xf numFmtId="177" fontId="16" fillId="0" borderId="28" xfId="3" applyNumberFormat="1" applyFont="1" applyFill="1" applyBorder="1" applyAlignment="1">
      <alignment vertical="center"/>
    </xf>
    <xf numFmtId="177" fontId="16" fillId="0" borderId="4" xfId="3" applyNumberFormat="1" applyFont="1" applyFill="1" applyBorder="1" applyAlignment="1">
      <alignment vertical="center"/>
    </xf>
    <xf numFmtId="38" fontId="16" fillId="0" borderId="14" xfId="3" applyFont="1" applyFill="1" applyBorder="1" applyAlignment="1">
      <alignment vertical="center"/>
    </xf>
    <xf numFmtId="176" fontId="16" fillId="0" borderId="30" xfId="1" applyNumberFormat="1" applyFont="1" applyFill="1" applyBorder="1" applyAlignment="1">
      <alignment vertical="center"/>
    </xf>
    <xf numFmtId="38" fontId="16" fillId="0" borderId="4" xfId="3" applyFont="1" applyFill="1" applyBorder="1" applyAlignment="1">
      <alignment vertical="center"/>
    </xf>
    <xf numFmtId="176" fontId="16" fillId="0" borderId="15" xfId="1" applyNumberFormat="1" applyFont="1" applyFill="1" applyBorder="1" applyAlignment="1">
      <alignment vertical="center"/>
    </xf>
    <xf numFmtId="177" fontId="16" fillId="0" borderId="3" xfId="3" applyNumberFormat="1" applyFont="1" applyFill="1" applyBorder="1" applyAlignment="1">
      <alignment vertical="center"/>
    </xf>
    <xf numFmtId="0" fontId="9" fillId="0" borderId="0" xfId="4" applyFont="1" applyAlignment="1">
      <alignment vertical="center"/>
    </xf>
    <xf numFmtId="0" fontId="5" fillId="0" borderId="0" xfId="4" applyFont="1" applyAlignment="1">
      <alignment vertical="center"/>
    </xf>
    <xf numFmtId="38" fontId="9" fillId="0" borderId="0" xfId="3" applyFont="1" applyAlignment="1">
      <alignment vertical="center"/>
    </xf>
    <xf numFmtId="0" fontId="10" fillId="0" borderId="0" xfId="4" applyFont="1" applyAlignment="1">
      <alignment vertical="center"/>
    </xf>
    <xf numFmtId="0" fontId="20" fillId="0" borderId="0" xfId="4" applyFont="1" applyAlignment="1">
      <alignment vertical="center"/>
    </xf>
    <xf numFmtId="0" fontId="21" fillId="0" borderId="0" xfId="4" applyFont="1" applyAlignment="1">
      <alignment vertical="center"/>
    </xf>
    <xf numFmtId="38" fontId="21" fillId="0" borderId="0" xfId="3" applyFont="1" applyAlignment="1">
      <alignment vertical="center"/>
    </xf>
    <xf numFmtId="38" fontId="4" fillId="0" borderId="57" xfId="3" applyFont="1" applyBorder="1" applyAlignment="1">
      <alignment vertical="center"/>
    </xf>
    <xf numFmtId="0" fontId="4" fillId="0" borderId="0" xfId="4" applyFont="1" applyAlignment="1">
      <alignment vertical="center"/>
    </xf>
    <xf numFmtId="0" fontId="4" fillId="0" borderId="22" xfId="4" applyFont="1" applyBorder="1" applyAlignment="1">
      <alignment vertical="center"/>
    </xf>
    <xf numFmtId="0" fontId="4" fillId="0" borderId="0" xfId="4" applyFont="1" applyBorder="1" applyAlignment="1">
      <alignment vertical="center"/>
    </xf>
    <xf numFmtId="38" fontId="4" fillId="0" borderId="22" xfId="3" applyFont="1" applyBorder="1" applyAlignment="1">
      <alignment vertical="center"/>
    </xf>
    <xf numFmtId="38" fontId="4" fillId="0" borderId="0" xfId="3" applyFont="1" applyAlignment="1">
      <alignment vertical="center"/>
    </xf>
    <xf numFmtId="38" fontId="4" fillId="0" borderId="0" xfId="3" applyFont="1" applyBorder="1" applyAlignment="1">
      <alignment vertical="center"/>
    </xf>
    <xf numFmtId="38" fontId="4" fillId="0" borderId="58" xfId="3" applyFont="1" applyBorder="1" applyAlignment="1">
      <alignment horizontal="center" vertical="center"/>
    </xf>
    <xf numFmtId="0" fontId="4" fillId="0" borderId="58" xfId="4" applyFont="1" applyBorder="1" applyAlignment="1">
      <alignment vertical="center"/>
    </xf>
    <xf numFmtId="178" fontId="4" fillId="0" borderId="0" xfId="4" applyNumberFormat="1" applyFont="1" applyAlignment="1">
      <alignment vertical="center"/>
    </xf>
    <xf numFmtId="38" fontId="10" fillId="0" borderId="0" xfId="3" applyFont="1" applyAlignment="1">
      <alignment vertical="center"/>
    </xf>
    <xf numFmtId="38" fontId="9" fillId="0" borderId="0" xfId="3" applyFont="1" applyAlignment="1">
      <alignment horizontal="right" vertical="center"/>
    </xf>
    <xf numFmtId="0" fontId="22" fillId="0" borderId="0" xfId="4" applyFont="1" applyAlignment="1">
      <alignment horizontal="center" vertical="center"/>
    </xf>
    <xf numFmtId="177" fontId="10" fillId="0" borderId="59" xfId="3" applyNumberFormat="1" applyFont="1" applyFill="1" applyBorder="1" applyAlignment="1">
      <alignment vertical="center"/>
    </xf>
    <xf numFmtId="177" fontId="10" fillId="0" borderId="60" xfId="3" applyNumberFormat="1" applyFont="1" applyFill="1" applyBorder="1" applyAlignment="1">
      <alignment vertical="center"/>
    </xf>
    <xf numFmtId="38" fontId="10" fillId="0" borderId="53" xfId="3" applyFont="1" applyFill="1" applyBorder="1" applyAlignment="1">
      <alignment vertical="center"/>
    </xf>
    <xf numFmtId="176" fontId="10" fillId="0" borderId="61" xfId="1" applyNumberFormat="1" applyFont="1" applyBorder="1" applyAlignment="1">
      <alignment vertical="center"/>
    </xf>
    <xf numFmtId="38" fontId="10" fillId="0" borderId="52" xfId="3" applyFont="1" applyBorder="1" applyAlignment="1">
      <alignment vertical="center"/>
    </xf>
    <xf numFmtId="176" fontId="10" fillId="0" borderId="62" xfId="1" applyNumberFormat="1" applyFont="1" applyBorder="1" applyAlignment="1">
      <alignment vertical="center"/>
    </xf>
    <xf numFmtId="177" fontId="10" fillId="0" borderId="52" xfId="3" applyNumberFormat="1" applyFont="1" applyFill="1" applyBorder="1" applyAlignment="1">
      <alignment vertical="center"/>
    </xf>
    <xf numFmtId="177" fontId="10" fillId="0" borderId="28" xfId="3" applyNumberFormat="1" applyFont="1" applyFill="1" applyBorder="1" applyAlignment="1">
      <alignment vertical="center"/>
    </xf>
    <xf numFmtId="177" fontId="10" fillId="0" borderId="4" xfId="3" applyNumberFormat="1" applyFont="1" applyFill="1" applyBorder="1" applyAlignment="1">
      <alignment vertical="center"/>
    </xf>
    <xf numFmtId="38" fontId="10" fillId="0" borderId="14" xfId="3" applyFont="1" applyFill="1" applyBorder="1" applyAlignment="1">
      <alignment vertical="center"/>
    </xf>
    <xf numFmtId="176" fontId="10" fillId="0" borderId="10" xfId="1" applyNumberFormat="1" applyFont="1" applyBorder="1" applyAlignment="1">
      <alignment vertical="center"/>
    </xf>
    <xf numFmtId="38" fontId="10" fillId="0" borderId="3" xfId="3" applyFont="1" applyBorder="1" applyAlignment="1">
      <alignment vertical="center"/>
    </xf>
    <xf numFmtId="176" fontId="10" fillId="0" borderId="15" xfId="1" applyNumberFormat="1" applyFont="1" applyBorder="1" applyAlignment="1">
      <alignment vertical="center"/>
    </xf>
    <xf numFmtId="177" fontId="10" fillId="0" borderId="3" xfId="3" applyNumberFormat="1" applyFont="1" applyFill="1" applyBorder="1" applyAlignment="1">
      <alignment vertical="center"/>
    </xf>
    <xf numFmtId="38" fontId="10" fillId="0" borderId="4" xfId="3" applyFont="1" applyBorder="1" applyAlignment="1">
      <alignment vertical="center"/>
    </xf>
    <xf numFmtId="0" fontId="10" fillId="0" borderId="29" xfId="5" applyFont="1" applyFill="1" applyBorder="1" applyAlignment="1">
      <alignment horizontal="left" vertical="center"/>
    </xf>
    <xf numFmtId="0" fontId="10" fillId="0" borderId="10" xfId="5" applyFont="1" applyFill="1" applyBorder="1" applyAlignment="1">
      <alignment horizontal="left" vertical="center" wrapText="1"/>
    </xf>
    <xf numFmtId="0" fontId="10" fillId="0" borderId="15" xfId="5" applyFont="1" applyFill="1" applyBorder="1" applyAlignment="1">
      <alignment horizontal="left" vertical="center" wrapText="1"/>
    </xf>
    <xf numFmtId="38" fontId="10" fillId="0" borderId="3" xfId="3" applyNumberFormat="1" applyFont="1" applyBorder="1" applyAlignment="1">
      <alignment vertical="center"/>
    </xf>
    <xf numFmtId="177" fontId="10" fillId="0" borderId="14" xfId="3" applyNumberFormat="1" applyFont="1" applyFill="1" applyBorder="1" applyAlignment="1">
      <alignment vertical="center"/>
    </xf>
    <xf numFmtId="176" fontId="10" fillId="0" borderId="30" xfId="1" applyNumberFormat="1" applyFont="1" applyBorder="1" applyAlignment="1">
      <alignment vertical="center"/>
    </xf>
    <xf numFmtId="38" fontId="10" fillId="0" borderId="23" xfId="3" applyFont="1" applyBorder="1" applyAlignment="1">
      <alignment vertical="center"/>
    </xf>
    <xf numFmtId="38" fontId="10" fillId="0" borderId="63" xfId="3" applyFont="1" applyBorder="1" applyAlignment="1">
      <alignment vertical="center"/>
    </xf>
    <xf numFmtId="38" fontId="10" fillId="0" borderId="64" xfId="3" applyFont="1" applyBorder="1" applyAlignment="1">
      <alignment vertical="center"/>
    </xf>
    <xf numFmtId="176" fontId="10" fillId="0" borderId="65" xfId="1" applyNumberFormat="1" applyFont="1" applyBorder="1" applyAlignment="1">
      <alignment vertical="center"/>
    </xf>
    <xf numFmtId="38" fontId="10" fillId="0" borderId="66" xfId="3" applyFont="1" applyBorder="1" applyAlignment="1">
      <alignment vertical="center"/>
    </xf>
    <xf numFmtId="38" fontId="10" fillId="0" borderId="67" xfId="3" applyFont="1" applyBorder="1" applyAlignment="1">
      <alignment vertical="center"/>
    </xf>
    <xf numFmtId="38" fontId="10" fillId="0" borderId="68" xfId="3" applyFont="1" applyBorder="1" applyAlignment="1">
      <alignment vertical="center"/>
    </xf>
    <xf numFmtId="38" fontId="10" fillId="0" borderId="21" xfId="3" applyFont="1" applyBorder="1" applyAlignment="1">
      <alignment vertical="center"/>
    </xf>
    <xf numFmtId="0" fontId="10" fillId="0" borderId="36" xfId="4" applyFont="1" applyBorder="1" applyAlignment="1">
      <alignment vertical="center"/>
    </xf>
    <xf numFmtId="38" fontId="10" fillId="0" borderId="69" xfId="3" applyFont="1" applyBorder="1" applyAlignment="1">
      <alignment vertical="center"/>
    </xf>
    <xf numFmtId="0" fontId="10" fillId="0" borderId="70" xfId="4" applyFont="1" applyBorder="1" applyAlignment="1">
      <alignment vertical="center"/>
    </xf>
    <xf numFmtId="0" fontId="10" fillId="0" borderId="71" xfId="4" applyFont="1" applyBorder="1" applyAlignment="1">
      <alignment vertical="center"/>
    </xf>
    <xf numFmtId="38" fontId="10" fillId="0" borderId="37" xfId="3" applyFont="1" applyBorder="1" applyAlignment="1">
      <alignment vertical="center"/>
    </xf>
    <xf numFmtId="38" fontId="10" fillId="0" borderId="38" xfId="3" applyFont="1" applyBorder="1" applyAlignment="1">
      <alignment vertical="center"/>
    </xf>
    <xf numFmtId="38" fontId="10" fillId="0" borderId="72" xfId="3" applyFont="1" applyBorder="1" applyAlignment="1">
      <alignment vertical="center"/>
    </xf>
    <xf numFmtId="176" fontId="10" fillId="0" borderId="73" xfId="1" applyNumberFormat="1" applyFont="1" applyBorder="1" applyAlignment="1">
      <alignment vertical="center"/>
    </xf>
    <xf numFmtId="38" fontId="10" fillId="0" borderId="74" xfId="3" applyFont="1" applyBorder="1" applyAlignment="1">
      <alignment vertical="center"/>
    </xf>
    <xf numFmtId="0" fontId="10" fillId="0" borderId="73" xfId="4" applyFont="1" applyBorder="1" applyAlignment="1">
      <alignment vertical="center"/>
    </xf>
    <xf numFmtId="38" fontId="10" fillId="0" borderId="75" xfId="3" applyFont="1" applyBorder="1" applyAlignment="1">
      <alignment vertical="center"/>
    </xf>
    <xf numFmtId="38" fontId="10" fillId="0" borderId="76" xfId="3" applyFont="1" applyBorder="1" applyAlignment="1">
      <alignment vertical="center"/>
    </xf>
    <xf numFmtId="38" fontId="10" fillId="0" borderId="77" xfId="3" applyFont="1" applyBorder="1" applyAlignment="1">
      <alignment vertical="center"/>
    </xf>
    <xf numFmtId="38" fontId="10" fillId="0" borderId="78" xfId="3" applyFont="1" applyBorder="1" applyAlignment="1">
      <alignment vertical="center"/>
    </xf>
    <xf numFmtId="38" fontId="10" fillId="0" borderId="79" xfId="3" applyFont="1" applyBorder="1" applyAlignment="1">
      <alignment vertical="center"/>
    </xf>
    <xf numFmtId="38" fontId="10" fillId="0" borderId="13" xfId="3" applyFont="1" applyBorder="1" applyAlignment="1">
      <alignment vertical="center"/>
    </xf>
    <xf numFmtId="38" fontId="10" fillId="0" borderId="20" xfId="3" applyFont="1" applyBorder="1" applyAlignment="1">
      <alignment vertical="center"/>
    </xf>
    <xf numFmtId="38" fontId="10" fillId="0" borderId="12" xfId="3" applyFont="1" applyBorder="1" applyAlignment="1">
      <alignment vertical="center"/>
    </xf>
    <xf numFmtId="0" fontId="10" fillId="0" borderId="34" xfId="4" applyFont="1" applyBorder="1" applyAlignment="1">
      <alignment vertical="center"/>
    </xf>
    <xf numFmtId="0" fontId="10" fillId="0" borderId="35" xfId="4" applyFont="1" applyBorder="1" applyAlignment="1">
      <alignment vertical="center"/>
    </xf>
    <xf numFmtId="38" fontId="10" fillId="0" borderId="80" xfId="3" applyFont="1" applyBorder="1" applyAlignment="1">
      <alignment vertical="center"/>
    </xf>
    <xf numFmtId="38" fontId="10" fillId="0" borderId="81" xfId="3" applyFont="1" applyBorder="1" applyAlignment="1">
      <alignment vertical="center"/>
    </xf>
    <xf numFmtId="0" fontId="10" fillId="0" borderId="82" xfId="4" applyFont="1" applyBorder="1" applyAlignment="1">
      <alignment vertical="center"/>
    </xf>
    <xf numFmtId="38" fontId="10" fillId="0" borderId="83" xfId="3" applyFont="1" applyBorder="1" applyAlignment="1">
      <alignment vertical="center"/>
    </xf>
    <xf numFmtId="0" fontId="10" fillId="0" borderId="84" xfId="4" applyFont="1" applyBorder="1" applyAlignment="1">
      <alignment vertical="center"/>
    </xf>
    <xf numFmtId="0" fontId="9" fillId="0" borderId="50" xfId="4" applyFont="1" applyBorder="1" applyAlignment="1">
      <alignment vertical="center"/>
    </xf>
    <xf numFmtId="0" fontId="9" fillId="0" borderId="51" xfId="4" applyFont="1" applyBorder="1" applyAlignment="1">
      <alignment vertical="center"/>
    </xf>
    <xf numFmtId="38" fontId="9" fillId="0" borderId="51" xfId="3" applyFont="1" applyBorder="1" applyAlignment="1">
      <alignment vertical="center"/>
    </xf>
    <xf numFmtId="0" fontId="9" fillId="0" borderId="46" xfId="4" applyFont="1" applyBorder="1" applyAlignment="1">
      <alignment vertical="center"/>
    </xf>
    <xf numFmtId="0" fontId="9" fillId="0" borderId="1" xfId="4" applyFont="1" applyBorder="1" applyAlignment="1">
      <alignment vertical="center"/>
    </xf>
    <xf numFmtId="0" fontId="9" fillId="0" borderId="0" xfId="4" applyFont="1" applyBorder="1" applyAlignment="1">
      <alignment vertical="center"/>
    </xf>
    <xf numFmtId="38" fontId="9" fillId="0" borderId="0" xfId="3" applyFont="1" applyBorder="1" applyAlignment="1">
      <alignment vertical="center"/>
    </xf>
    <xf numFmtId="0" fontId="9" fillId="0" borderId="6" xfId="4" applyFont="1" applyBorder="1" applyAlignment="1">
      <alignment vertical="center"/>
    </xf>
    <xf numFmtId="0" fontId="9" fillId="0" borderId="7" xfId="4" applyFont="1" applyBorder="1" applyAlignment="1">
      <alignment vertical="center"/>
    </xf>
    <xf numFmtId="0" fontId="9" fillId="0" borderId="8" xfId="4" applyFont="1" applyBorder="1" applyAlignment="1">
      <alignment vertical="center"/>
    </xf>
    <xf numFmtId="38" fontId="9" fillId="0" borderId="8" xfId="3" applyFont="1" applyBorder="1" applyAlignment="1">
      <alignment vertical="center"/>
    </xf>
    <xf numFmtId="0" fontId="9" fillId="0" borderId="9" xfId="4" applyFont="1" applyBorder="1" applyAlignment="1">
      <alignment vertical="center"/>
    </xf>
    <xf numFmtId="0" fontId="4" fillId="0" borderId="0" xfId="4" applyFont="1" applyAlignment="1"/>
    <xf numFmtId="38" fontId="9" fillId="0" borderId="28" xfId="3" applyFont="1" applyBorder="1" applyAlignment="1">
      <alignment vertical="center"/>
    </xf>
    <xf numFmtId="176" fontId="9" fillId="0" borderId="4" xfId="3" applyNumberFormat="1" applyFont="1" applyBorder="1" applyAlignment="1">
      <alignment vertical="center"/>
    </xf>
    <xf numFmtId="176" fontId="9" fillId="0" borderId="30" xfId="4" applyNumberFormat="1" applyFont="1" applyBorder="1" applyAlignment="1">
      <alignment vertical="center"/>
    </xf>
    <xf numFmtId="176" fontId="9" fillId="0" borderId="49" xfId="4" applyNumberFormat="1" applyFont="1" applyBorder="1" applyAlignment="1">
      <alignment vertical="center"/>
    </xf>
    <xf numFmtId="176" fontId="9" fillId="0" borderId="3" xfId="3" applyNumberFormat="1" applyFont="1" applyBorder="1" applyAlignment="1">
      <alignment vertical="center"/>
    </xf>
    <xf numFmtId="38" fontId="9" fillId="0" borderId="31" xfId="3" applyFont="1" applyBorder="1" applyAlignment="1">
      <alignment vertical="center"/>
    </xf>
    <xf numFmtId="176" fontId="9" fillId="0" borderId="5" xfId="3" applyNumberFormat="1" applyFont="1" applyBorder="1" applyAlignment="1">
      <alignment vertical="center"/>
    </xf>
    <xf numFmtId="176" fontId="9" fillId="0" borderId="32" xfId="4" applyNumberFormat="1" applyFont="1" applyBorder="1" applyAlignment="1">
      <alignment vertical="center"/>
    </xf>
    <xf numFmtId="176" fontId="9" fillId="0" borderId="16" xfId="4" applyNumberFormat="1" applyFont="1" applyBorder="1" applyAlignment="1">
      <alignment vertical="center"/>
    </xf>
    <xf numFmtId="176" fontId="9" fillId="0" borderId="2" xfId="3" applyNumberFormat="1" applyFont="1" applyBorder="1" applyAlignment="1">
      <alignment vertical="center"/>
    </xf>
    <xf numFmtId="0" fontId="10" fillId="0" borderId="0" xfId="0" applyFont="1" applyAlignment="1" applyProtection="1">
      <alignment vertical="center"/>
    </xf>
    <xf numFmtId="0" fontId="10" fillId="0" borderId="0" xfId="0" applyFont="1" applyAlignment="1">
      <alignment vertical="center" wrapText="1"/>
    </xf>
    <xf numFmtId="0" fontId="4" fillId="0" borderId="0" xfId="0" applyFont="1" applyAlignment="1">
      <alignment vertical="center"/>
    </xf>
    <xf numFmtId="0" fontId="4"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applyProtection="1">
      <alignment horizontal="left" vertical="center"/>
    </xf>
    <xf numFmtId="0" fontId="10" fillId="0" borderId="0" xfId="0" applyFont="1" applyAlignment="1">
      <alignment horizontal="center" vertical="center"/>
    </xf>
    <xf numFmtId="0" fontId="4" fillId="0" borderId="14" xfId="0" applyFont="1" applyBorder="1" applyAlignment="1">
      <alignment horizontal="left" vertical="center" wrapText="1"/>
    </xf>
    <xf numFmtId="0" fontId="9" fillId="0" borderId="30" xfId="0" applyFont="1" applyBorder="1" applyAlignment="1">
      <alignment vertical="center" wrapText="1"/>
    </xf>
    <xf numFmtId="0" fontId="10" fillId="0" borderId="51" xfId="0" applyFont="1" applyBorder="1" applyAlignment="1">
      <alignment vertical="center" wrapText="1"/>
    </xf>
    <xf numFmtId="0" fontId="10" fillId="0" borderId="0" xfId="0" applyFont="1" applyBorder="1" applyAlignment="1">
      <alignment vertical="center" wrapText="1"/>
    </xf>
    <xf numFmtId="38" fontId="24" fillId="0" borderId="28" xfId="3" applyFont="1" applyBorder="1" applyAlignment="1">
      <alignment vertical="center"/>
    </xf>
    <xf numFmtId="176" fontId="24" fillId="0" borderId="4" xfId="3" applyNumberFormat="1" applyFont="1" applyBorder="1" applyAlignment="1">
      <alignment vertical="center"/>
    </xf>
    <xf numFmtId="176" fontId="24" fillId="0" borderId="30" xfId="4" applyNumberFormat="1" applyFont="1" applyBorder="1" applyAlignment="1">
      <alignment vertical="center"/>
    </xf>
    <xf numFmtId="176" fontId="24" fillId="0" borderId="49" xfId="4" applyNumberFormat="1" applyFont="1" applyBorder="1" applyAlignment="1">
      <alignment vertical="center"/>
    </xf>
    <xf numFmtId="176" fontId="24" fillId="0" borderId="3" xfId="3" applyNumberFormat="1" applyFont="1" applyBorder="1" applyAlignment="1">
      <alignment vertical="center"/>
    </xf>
    <xf numFmtId="0" fontId="0" fillId="0" borderId="22" xfId="0" applyBorder="1" applyAlignment="1">
      <alignment horizontal="center" vertical="center"/>
    </xf>
    <xf numFmtId="0" fontId="0" fillId="0" borderId="0" xfId="0" applyAlignment="1">
      <alignment horizontal="left" vertical="center" wrapText="1"/>
    </xf>
    <xf numFmtId="0" fontId="0" fillId="0" borderId="85" xfId="0" applyBorder="1" applyAlignment="1">
      <alignment vertical="center"/>
    </xf>
    <xf numFmtId="0" fontId="0" fillId="0" borderId="17" xfId="0" applyBorder="1" applyAlignment="1">
      <alignment vertical="center"/>
    </xf>
    <xf numFmtId="0" fontId="4" fillId="0" borderId="19" xfId="0" applyFont="1" applyBorder="1" applyAlignment="1">
      <alignment vertical="center"/>
    </xf>
    <xf numFmtId="181" fontId="0" fillId="0" borderId="22" xfId="0" applyNumberFormat="1" applyBorder="1" applyAlignment="1">
      <alignment vertical="center"/>
    </xf>
    <xf numFmtId="0" fontId="10" fillId="0" borderId="51" xfId="0" applyFont="1" applyBorder="1" applyAlignment="1">
      <alignment vertical="center"/>
    </xf>
    <xf numFmtId="0" fontId="17" fillId="0" borderId="0" xfId="0" applyFont="1" applyBorder="1" applyAlignment="1">
      <alignment vertical="center"/>
    </xf>
    <xf numFmtId="0" fontId="0" fillId="0" borderId="0" xfId="0" applyAlignment="1">
      <alignment vertical="center"/>
    </xf>
    <xf numFmtId="0" fontId="1" fillId="0" borderId="0" xfId="2" applyFont="1" applyAlignment="1" applyProtection="1">
      <alignment vertical="center"/>
    </xf>
    <xf numFmtId="58" fontId="11" fillId="0" borderId="0" xfId="0" applyNumberFormat="1" applyFont="1" applyAlignment="1">
      <alignment horizontal="right" vertical="center"/>
    </xf>
    <xf numFmtId="58" fontId="11" fillId="0" borderId="0" xfId="0" applyNumberFormat="1" applyFont="1" applyAlignment="1">
      <alignment vertical="center"/>
    </xf>
    <xf numFmtId="0" fontId="26" fillId="4" borderId="20" xfId="0" applyFont="1" applyFill="1" applyBorder="1" applyAlignment="1" applyProtection="1">
      <alignment vertical="center"/>
    </xf>
    <xf numFmtId="0" fontId="26" fillId="4" borderId="21" xfId="0" applyFont="1" applyFill="1" applyBorder="1" applyAlignment="1" applyProtection="1">
      <alignment vertical="center"/>
    </xf>
    <xf numFmtId="177" fontId="0" fillId="0" borderId="10" xfId="3" applyNumberFormat="1" applyFont="1" applyFill="1" applyBorder="1" applyAlignment="1">
      <alignment vertical="center"/>
    </xf>
    <xf numFmtId="0" fontId="0" fillId="0" borderId="19" xfId="0" applyBorder="1" applyAlignment="1">
      <alignment horizontal="left" vertical="top"/>
    </xf>
    <xf numFmtId="0" fontId="0" fillId="0" borderId="17" xfId="0" applyBorder="1" applyAlignment="1">
      <alignment horizontal="left" vertical="top"/>
    </xf>
    <xf numFmtId="0" fontId="0" fillId="0" borderId="85" xfId="0" applyBorder="1" applyAlignment="1">
      <alignment horizontal="left" vertical="center"/>
    </xf>
    <xf numFmtId="0" fontId="0" fillId="0" borderId="19" xfId="0" applyBorder="1" applyAlignment="1">
      <alignment vertical="top"/>
    </xf>
    <xf numFmtId="0" fontId="0" fillId="0" borderId="17" xfId="0" applyBorder="1" applyAlignment="1">
      <alignment vertical="top"/>
    </xf>
    <xf numFmtId="0" fontId="0" fillId="0" borderId="85" xfId="0" applyBorder="1" applyAlignment="1">
      <alignment vertical="center" wrapText="1"/>
    </xf>
    <xf numFmtId="0" fontId="0" fillId="0" borderId="0" xfId="0" applyAlignment="1">
      <alignment vertical="center" wrapText="1"/>
    </xf>
    <xf numFmtId="0" fontId="28" fillId="0" borderId="0" xfId="0" applyFont="1" applyAlignment="1">
      <alignmen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12" fillId="0" borderId="0" xfId="0" applyFont="1" applyAlignment="1">
      <alignment horizontal="center" vertical="center"/>
    </xf>
    <xf numFmtId="0" fontId="0" fillId="0" borderId="0" xfId="0" applyAlignment="1">
      <alignment vertical="center"/>
    </xf>
    <xf numFmtId="0" fontId="14"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Alignment="1">
      <alignment horizontal="distributed" vertical="center"/>
    </xf>
    <xf numFmtId="0" fontId="0" fillId="0" borderId="0" xfId="0" applyAlignment="1">
      <alignment horizontal="center" vertical="center"/>
    </xf>
    <xf numFmtId="0" fontId="11"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top" wrapText="1"/>
    </xf>
    <xf numFmtId="0" fontId="0" fillId="0" borderId="0" xfId="0" applyBorder="1" applyAlignment="1">
      <alignment horizontal="left" vertical="top"/>
    </xf>
    <xf numFmtId="0" fontId="0" fillId="0" borderId="6" xfId="0" applyBorder="1" applyAlignment="1">
      <alignment horizontal="left" vertical="top"/>
    </xf>
    <xf numFmtId="0" fontId="0" fillId="0" borderId="1"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11" fillId="3" borderId="49" xfId="0" applyFont="1" applyFill="1" applyBorder="1" applyAlignment="1" applyProtection="1">
      <alignment vertical="center"/>
    </xf>
    <xf numFmtId="0" fontId="0" fillId="3" borderId="4" xfId="0" applyFill="1" applyBorder="1" applyAlignment="1">
      <alignment vertical="center"/>
    </xf>
    <xf numFmtId="0" fontId="3" fillId="5" borderId="55" xfId="0" applyFont="1" applyFill="1" applyBorder="1" applyAlignment="1">
      <alignment horizontal="left" vertical="center"/>
    </xf>
    <xf numFmtId="0" fontId="3" fillId="5" borderId="22" xfId="0" applyFont="1" applyFill="1" applyBorder="1" applyAlignment="1">
      <alignment horizontal="left" vertical="center"/>
    </xf>
    <xf numFmtId="0" fontId="3" fillId="5" borderId="56" xfId="0" applyFont="1" applyFill="1" applyBorder="1" applyAlignment="1">
      <alignment horizontal="lef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5" xfId="0" applyBorder="1" applyAlignment="1">
      <alignment horizontal="center" vertical="center"/>
    </xf>
    <xf numFmtId="0" fontId="0" fillId="0" borderId="22" xfId="0" applyBorder="1" applyAlignment="1">
      <alignment horizontal="center" vertical="center"/>
    </xf>
    <xf numFmtId="0" fontId="4" fillId="0" borderId="1" xfId="0" applyFont="1" applyBorder="1" applyAlignment="1">
      <alignment horizontal="left" vertical="top" wrapText="1"/>
    </xf>
    <xf numFmtId="0" fontId="4" fillId="0" borderId="0" xfId="0" applyFont="1" applyBorder="1" applyAlignment="1">
      <alignment horizontal="left" vertical="top"/>
    </xf>
    <xf numFmtId="0" fontId="4" fillId="0" borderId="6" xfId="0" applyFont="1" applyBorder="1" applyAlignment="1">
      <alignment horizontal="left" vertical="top"/>
    </xf>
    <xf numFmtId="0" fontId="4" fillId="0" borderId="1" xfId="0" applyFont="1" applyBorder="1" applyAlignment="1">
      <alignment horizontal="left" vertical="top"/>
    </xf>
    <xf numFmtId="0" fontId="4" fillId="0" borderId="55" xfId="0" applyFont="1" applyBorder="1" applyAlignment="1">
      <alignment horizontal="left" vertical="top"/>
    </xf>
    <xf numFmtId="0" fontId="4" fillId="0" borderId="22" xfId="0" applyFont="1" applyBorder="1" applyAlignment="1">
      <alignment horizontal="left" vertical="top"/>
    </xf>
    <xf numFmtId="0" fontId="4" fillId="0" borderId="56" xfId="0" applyFont="1" applyBorder="1" applyAlignment="1">
      <alignment horizontal="left" vertical="top"/>
    </xf>
    <xf numFmtId="0" fontId="11" fillId="4" borderId="18" xfId="0" applyFont="1" applyFill="1" applyBorder="1" applyAlignment="1" applyProtection="1">
      <alignment vertical="center"/>
    </xf>
    <xf numFmtId="0" fontId="0" fillId="4" borderId="13" xfId="0" applyFill="1" applyBorder="1" applyAlignment="1">
      <alignment vertical="center"/>
    </xf>
    <xf numFmtId="0" fontId="0" fillId="4" borderId="36" xfId="0" applyFill="1" applyBorder="1" applyAlignment="1">
      <alignment vertical="center"/>
    </xf>
    <xf numFmtId="0" fontId="0" fillId="4" borderId="76" xfId="0" applyFill="1" applyBorder="1" applyAlignment="1">
      <alignment vertical="center"/>
    </xf>
    <xf numFmtId="0" fontId="4" fillId="0" borderId="1" xfId="0" applyFont="1" applyBorder="1" applyAlignment="1">
      <alignment horizontal="left" vertical="center" wrapText="1"/>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55" xfId="0" applyFont="1" applyBorder="1" applyAlignment="1">
      <alignment horizontal="left" vertical="center"/>
    </xf>
    <xf numFmtId="0" fontId="4" fillId="0" borderId="22" xfId="0" applyFont="1" applyBorder="1" applyAlignment="1">
      <alignment horizontal="left" vertical="center"/>
    </xf>
    <xf numFmtId="0" fontId="4" fillId="0" borderId="56" xfId="0" applyFont="1" applyBorder="1" applyAlignment="1">
      <alignment horizontal="left" vertical="center"/>
    </xf>
    <xf numFmtId="0" fontId="0" fillId="0" borderId="51" xfId="0" applyBorder="1" applyAlignment="1">
      <alignment horizontal="left" vertical="center"/>
    </xf>
    <xf numFmtId="0" fontId="0" fillId="0" borderId="46" xfId="0" applyBorder="1" applyAlignment="1">
      <alignment horizontal="left" vertical="center"/>
    </xf>
    <xf numFmtId="0" fontId="0" fillId="0" borderId="22" xfId="0" applyBorder="1" applyAlignment="1">
      <alignment horizontal="left" vertical="center"/>
    </xf>
    <xf numFmtId="0" fontId="0" fillId="0" borderId="56" xfId="0"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distributed" vertical="center" wrapText="1"/>
    </xf>
    <xf numFmtId="0" fontId="0" fillId="0" borderId="0" xfId="0" applyAlignment="1">
      <alignment vertical="center" wrapText="1"/>
    </xf>
    <xf numFmtId="0" fontId="10" fillId="0" borderId="0" xfId="0" applyFont="1" applyAlignment="1">
      <alignment horizontal="left" vertical="center" wrapText="1"/>
    </xf>
    <xf numFmtId="0" fontId="10" fillId="5" borderId="29" xfId="5" applyFont="1" applyFill="1" applyBorder="1" applyAlignment="1">
      <alignment horizontal="left" vertical="center" wrapText="1"/>
    </xf>
    <xf numFmtId="0" fontId="10" fillId="5" borderId="10" xfId="5" applyFont="1" applyFill="1" applyBorder="1" applyAlignment="1">
      <alignment horizontal="left" vertical="center" wrapText="1"/>
    </xf>
    <xf numFmtId="0" fontId="10" fillId="5" borderId="15" xfId="5" applyFont="1" applyFill="1" applyBorder="1" applyAlignment="1">
      <alignment horizontal="left" vertical="center" wrapText="1"/>
    </xf>
    <xf numFmtId="0" fontId="4" fillId="0" borderId="51" xfId="4" applyFont="1" applyBorder="1" applyAlignment="1">
      <alignment horizontal="center" vertical="center"/>
    </xf>
    <xf numFmtId="0" fontId="10" fillId="0" borderId="29" xfId="4" applyFont="1" applyBorder="1" applyAlignment="1">
      <alignment horizontal="left" vertical="center"/>
    </xf>
    <xf numFmtId="0" fontId="10" fillId="0" borderId="10" xfId="4" applyFont="1" applyBorder="1" applyAlignment="1">
      <alignment horizontal="left" vertical="center"/>
    </xf>
    <xf numFmtId="0" fontId="10" fillId="0" borderId="15" xfId="4" applyFont="1" applyBorder="1" applyAlignment="1">
      <alignment horizontal="left" vertical="center"/>
    </xf>
    <xf numFmtId="0" fontId="10" fillId="0" borderId="29" xfId="5" applyFont="1" applyFill="1" applyBorder="1" applyAlignment="1">
      <alignment horizontal="left" vertical="center" wrapText="1"/>
    </xf>
    <xf numFmtId="0" fontId="10" fillId="0" borderId="10" xfId="5" applyFont="1" applyFill="1" applyBorder="1" applyAlignment="1">
      <alignment horizontal="left" vertical="center" wrapText="1"/>
    </xf>
    <xf numFmtId="0" fontId="10" fillId="0" borderId="15" xfId="5" applyFont="1" applyFill="1" applyBorder="1" applyAlignment="1">
      <alignment horizontal="left" vertical="center" wrapText="1"/>
    </xf>
    <xf numFmtId="0" fontId="10" fillId="4" borderId="27" xfId="5" applyFont="1" applyFill="1" applyBorder="1" applyAlignment="1">
      <alignment horizontal="left" vertical="center" wrapText="1"/>
    </xf>
    <xf numFmtId="0" fontId="10" fillId="4" borderId="25" xfId="5" applyFont="1" applyFill="1" applyBorder="1" applyAlignment="1">
      <alignment horizontal="left" vertical="center" wrapText="1"/>
    </xf>
    <xf numFmtId="0" fontId="10" fillId="4" borderId="11" xfId="5" applyFont="1" applyFill="1" applyBorder="1" applyAlignment="1">
      <alignment horizontal="left" vertical="center" wrapText="1"/>
    </xf>
    <xf numFmtId="0" fontId="10" fillId="0" borderId="29" xfId="4" applyFont="1" applyBorder="1" applyAlignment="1">
      <alignment vertical="center"/>
    </xf>
    <xf numFmtId="0" fontId="10" fillId="0" borderId="10" xfId="4" applyFont="1" applyBorder="1" applyAlignment="1">
      <alignment vertical="center"/>
    </xf>
    <xf numFmtId="0" fontId="10" fillId="0" borderId="15" xfId="4" applyFont="1" applyBorder="1" applyAlignment="1">
      <alignment vertical="center"/>
    </xf>
    <xf numFmtId="0" fontId="10" fillId="0" borderId="27" xfId="4" applyFont="1" applyBorder="1" applyAlignment="1">
      <alignment vertical="center"/>
    </xf>
    <xf numFmtId="0" fontId="10" fillId="0" borderId="25" xfId="4" applyFont="1" applyBorder="1" applyAlignment="1">
      <alignment vertical="center"/>
    </xf>
    <xf numFmtId="0" fontId="10" fillId="0" borderId="11" xfId="4" applyFont="1" applyBorder="1" applyAlignment="1">
      <alignment vertical="center"/>
    </xf>
    <xf numFmtId="0" fontId="4" fillId="0" borderId="20" xfId="4" applyFont="1" applyBorder="1" applyAlignment="1">
      <alignment horizontal="center" vertical="center" wrapText="1"/>
    </xf>
    <xf numFmtId="0" fontId="4" fillId="0" borderId="77" xfId="4" applyFont="1" applyBorder="1" applyAlignment="1">
      <alignment horizontal="center" vertical="center" wrapText="1"/>
    </xf>
    <xf numFmtId="0" fontId="4" fillId="4" borderId="20" xfId="4" applyFont="1" applyFill="1" applyBorder="1" applyAlignment="1">
      <alignment horizontal="center" vertical="center" wrapText="1"/>
    </xf>
    <xf numFmtId="0" fontId="4" fillId="4" borderId="87" xfId="4" applyFont="1" applyFill="1" applyBorder="1" applyAlignment="1">
      <alignment horizontal="center" vertical="center" wrapText="1"/>
    </xf>
    <xf numFmtId="0" fontId="10" fillId="5" borderId="86" xfId="5" applyFont="1" applyFill="1" applyBorder="1" applyAlignment="1">
      <alignment vertical="center" wrapText="1"/>
    </xf>
    <xf numFmtId="0" fontId="10" fillId="5" borderId="61" xfId="5" applyFont="1" applyFill="1" applyBorder="1" applyAlignment="1">
      <alignment vertical="center" wrapText="1"/>
    </xf>
    <xf numFmtId="0" fontId="10" fillId="5" borderId="62" xfId="5" applyFont="1" applyFill="1" applyBorder="1" applyAlignment="1">
      <alignment vertical="center" wrapText="1"/>
    </xf>
    <xf numFmtId="0" fontId="4" fillId="0" borderId="64" xfId="4" applyFont="1" applyBorder="1" applyAlignment="1">
      <alignment horizontal="left" vertical="center" wrapText="1"/>
    </xf>
    <xf numFmtId="0" fontId="4" fillId="0" borderId="77" xfId="4" applyFont="1" applyBorder="1" applyAlignment="1">
      <alignment horizontal="left" vertical="center" wrapText="1"/>
    </xf>
    <xf numFmtId="0" fontId="4" fillId="0" borderId="20" xfId="4" applyFont="1" applyBorder="1" applyAlignment="1">
      <alignment horizontal="left" vertical="center" wrapText="1"/>
    </xf>
    <xf numFmtId="0" fontId="4" fillId="0" borderId="50" xfId="4" applyFont="1" applyBorder="1" applyAlignment="1">
      <alignment horizontal="center" vertical="center" textRotation="255"/>
    </xf>
    <xf numFmtId="0" fontId="4" fillId="0" borderId="1" xfId="4" applyFont="1" applyBorder="1" applyAlignment="1">
      <alignment horizontal="center" vertical="center" textRotation="255"/>
    </xf>
    <xf numFmtId="0" fontId="4" fillId="0" borderId="7" xfId="4" applyFont="1" applyBorder="1" applyAlignment="1">
      <alignment horizontal="center" vertical="center" textRotation="255"/>
    </xf>
    <xf numFmtId="0" fontId="10" fillId="4" borderId="29" xfId="5" applyFont="1" applyFill="1" applyBorder="1" applyAlignment="1">
      <alignment horizontal="left" vertical="center" wrapText="1"/>
    </xf>
    <xf numFmtId="0" fontId="10" fillId="4" borderId="10" xfId="5" applyFont="1" applyFill="1" applyBorder="1" applyAlignment="1">
      <alignment horizontal="left" vertical="center" wrapText="1"/>
    </xf>
    <xf numFmtId="0" fontId="10" fillId="4" borderId="15" xfId="5" applyFont="1" applyFill="1" applyBorder="1" applyAlignment="1">
      <alignment horizontal="left" vertical="center" wrapText="1"/>
    </xf>
    <xf numFmtId="58" fontId="4" fillId="0" borderId="22" xfId="4" applyNumberFormat="1" applyFont="1" applyBorder="1" applyAlignment="1">
      <alignment horizontal="left" vertical="center"/>
    </xf>
    <xf numFmtId="0" fontId="23" fillId="0" borderId="50" xfId="4" applyFont="1" applyBorder="1" applyAlignment="1">
      <alignment horizontal="center" vertical="center"/>
    </xf>
    <xf numFmtId="0" fontId="23" fillId="0" borderId="51" xfId="4" applyFont="1" applyBorder="1" applyAlignment="1">
      <alignment horizontal="center" vertical="center"/>
    </xf>
    <xf numFmtId="0" fontId="23" fillId="0" borderId="7" xfId="4" applyFont="1" applyBorder="1" applyAlignment="1">
      <alignment horizontal="center" vertical="center"/>
    </xf>
    <xf numFmtId="0" fontId="23" fillId="0" borderId="8" xfId="4" applyFont="1" applyBorder="1" applyAlignment="1">
      <alignment horizontal="center" vertical="center"/>
    </xf>
    <xf numFmtId="0" fontId="10" fillId="5" borderId="86" xfId="5" applyFont="1" applyFill="1" applyBorder="1" applyAlignment="1">
      <alignment horizontal="left" vertical="center" wrapText="1"/>
    </xf>
    <xf numFmtId="0" fontId="10" fillId="5" borderId="61" xfId="5" applyFont="1" applyFill="1" applyBorder="1" applyAlignment="1">
      <alignment horizontal="left" vertical="center" wrapText="1"/>
    </xf>
    <xf numFmtId="0" fontId="10" fillId="5" borderId="62" xfId="5" applyFont="1" applyFill="1" applyBorder="1" applyAlignment="1">
      <alignment horizontal="left" vertical="center" wrapText="1"/>
    </xf>
    <xf numFmtId="0" fontId="4" fillId="0" borderId="46" xfId="4" applyFont="1" applyBorder="1" applyAlignment="1">
      <alignment horizontal="center" vertical="center"/>
    </xf>
    <xf numFmtId="0" fontId="4" fillId="0" borderId="50" xfId="4" applyFont="1" applyBorder="1" applyAlignment="1">
      <alignment horizontal="center" vertical="center"/>
    </xf>
    <xf numFmtId="38" fontId="4" fillId="0" borderId="23" xfId="3" applyFont="1" applyBorder="1" applyAlignment="1">
      <alignment horizontal="center" vertical="center"/>
    </xf>
    <xf numFmtId="38" fontId="4" fillId="0" borderId="24" xfId="3" applyFont="1" applyBorder="1" applyAlignment="1">
      <alignment horizontal="center" vertical="center"/>
    </xf>
    <xf numFmtId="0" fontId="9" fillId="0" borderId="50" xfId="4" applyFont="1" applyBorder="1" applyAlignment="1">
      <alignment horizontal="center" vertical="center"/>
    </xf>
    <xf numFmtId="0" fontId="9" fillId="0" borderId="51" xfId="4" applyFont="1" applyBorder="1" applyAlignment="1">
      <alignment horizontal="center" vertical="center"/>
    </xf>
    <xf numFmtId="0" fontId="9" fillId="0" borderId="46" xfId="4" applyFont="1" applyBorder="1" applyAlignment="1">
      <alignment horizontal="center" vertical="center"/>
    </xf>
    <xf numFmtId="0" fontId="9" fillId="0" borderId="7" xfId="4" applyFont="1" applyBorder="1" applyAlignment="1">
      <alignment horizontal="center" vertical="center"/>
    </xf>
    <xf numFmtId="0" fontId="9" fillId="0" borderId="8" xfId="4" applyFont="1" applyBorder="1" applyAlignment="1">
      <alignment horizontal="center" vertical="center"/>
    </xf>
    <xf numFmtId="0" fontId="9" fillId="0" borderId="9" xfId="4" applyFont="1" applyBorder="1" applyAlignment="1">
      <alignment horizontal="center" vertical="center"/>
    </xf>
    <xf numFmtId="0" fontId="9" fillId="0" borderId="57" xfId="4" applyFont="1" applyBorder="1" applyAlignment="1">
      <alignment horizontal="left" vertical="center"/>
    </xf>
    <xf numFmtId="0" fontId="0" fillId="0" borderId="1" xfId="0" applyBorder="1" applyAlignment="1">
      <alignment vertical="top" wrapText="1"/>
    </xf>
    <xf numFmtId="0" fontId="0" fillId="0" borderId="0" xfId="0" applyAlignment="1">
      <alignment vertical="top"/>
    </xf>
    <xf numFmtId="0" fontId="0" fillId="0" borderId="6" xfId="0" applyBorder="1" applyAlignment="1">
      <alignment vertical="top"/>
    </xf>
    <xf numFmtId="0" fontId="0" fillId="0" borderId="1"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0" xfId="0" applyAlignment="1">
      <alignment horizontal="left" vertical="top"/>
    </xf>
    <xf numFmtId="0" fontId="0" fillId="0" borderId="55" xfId="0" applyBorder="1" applyAlignment="1">
      <alignment horizontal="left" vertical="top"/>
    </xf>
    <xf numFmtId="0" fontId="0" fillId="0" borderId="22" xfId="0" applyBorder="1" applyAlignment="1">
      <alignment horizontal="left" vertical="top"/>
    </xf>
    <xf numFmtId="0" fontId="0" fillId="0" borderId="56" xfId="0" applyBorder="1" applyAlignment="1">
      <alignment horizontal="left" vertical="top"/>
    </xf>
    <xf numFmtId="0" fontId="0" fillId="0" borderId="55" xfId="0" applyBorder="1" applyAlignment="1">
      <alignment vertical="top"/>
    </xf>
    <xf numFmtId="0" fontId="0" fillId="0" borderId="22" xfId="0" applyBorder="1" applyAlignment="1">
      <alignment vertical="top"/>
    </xf>
    <xf numFmtId="0" fontId="0" fillId="0" borderId="56" xfId="0" applyBorder="1" applyAlignment="1">
      <alignment vertical="top"/>
    </xf>
    <xf numFmtId="0" fontId="4" fillId="0" borderId="1" xfId="0" applyFont="1" applyBorder="1" applyAlignment="1">
      <alignment vertical="top" wrapText="1"/>
    </xf>
    <xf numFmtId="0" fontId="0" fillId="0" borderId="0" xfId="0" applyFont="1" applyBorder="1" applyAlignment="1"/>
    <xf numFmtId="0" fontId="0" fillId="0" borderId="6" xfId="0" applyFont="1" applyBorder="1" applyAlignment="1"/>
    <xf numFmtId="0" fontId="0" fillId="0" borderId="1" xfId="0" applyFont="1" applyBorder="1" applyAlignment="1"/>
    <xf numFmtId="0" fontId="0" fillId="0" borderId="55" xfId="0" applyFont="1" applyBorder="1" applyAlignment="1"/>
    <xf numFmtId="0" fontId="0" fillId="0" borderId="22" xfId="0" applyFont="1" applyBorder="1" applyAlignment="1"/>
    <xf numFmtId="0" fontId="0" fillId="0" borderId="56" xfId="0" applyFont="1" applyBorder="1" applyAlignment="1"/>
    <xf numFmtId="0" fontId="0" fillId="0" borderId="0" xfId="0" applyAlignment="1">
      <alignment horizontal="right" vertical="center"/>
    </xf>
    <xf numFmtId="0" fontId="6" fillId="0" borderId="47" xfId="0" applyFont="1" applyBorder="1" applyAlignment="1">
      <alignment horizontal="left" vertical="center"/>
    </xf>
    <xf numFmtId="0" fontId="6" fillId="0" borderId="90" xfId="0" applyFont="1" applyBorder="1" applyAlignment="1">
      <alignment horizontal="left" vertical="center"/>
    </xf>
    <xf numFmtId="0" fontId="6" fillId="0" borderId="48" xfId="0" applyFont="1" applyBorder="1" applyAlignment="1">
      <alignment horizontal="left" vertical="center"/>
    </xf>
    <xf numFmtId="0" fontId="7" fillId="0" borderId="49" xfId="0" applyFont="1" applyBorder="1" applyAlignment="1">
      <alignment horizontal="right" vertical="center"/>
    </xf>
    <xf numFmtId="0" fontId="7" fillId="0" borderId="10" xfId="0" applyFont="1" applyBorder="1" applyAlignment="1">
      <alignment horizontal="right" vertical="center"/>
    </xf>
    <xf numFmtId="0" fontId="7" fillId="0" borderId="16" xfId="0" applyFont="1" applyBorder="1" applyAlignment="1">
      <alignment horizontal="right" vertical="center"/>
    </xf>
    <xf numFmtId="0" fontId="7" fillId="0" borderId="25" xfId="0" applyFont="1" applyBorder="1" applyAlignment="1">
      <alignment horizontal="right" vertical="center"/>
    </xf>
    <xf numFmtId="0" fontId="0" fillId="0" borderId="66" xfId="0" applyBorder="1" applyAlignment="1">
      <alignment horizontal="center" vertical="center"/>
    </xf>
    <xf numFmtId="0" fontId="0" fillId="0" borderId="64"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83" xfId="0" applyBorder="1" applyAlignment="1">
      <alignment horizontal="center" vertical="center"/>
    </xf>
    <xf numFmtId="0" fontId="0" fillId="0" borderId="81" xfId="0" applyBorder="1" applyAlignment="1">
      <alignment horizontal="center" vertical="center"/>
    </xf>
    <xf numFmtId="0" fontId="0" fillId="0" borderId="77" xfId="0" applyBorder="1" applyAlignment="1">
      <alignment horizontal="center" vertical="center"/>
    </xf>
    <xf numFmtId="0" fontId="0" fillId="0" borderId="70" xfId="0" applyBorder="1" applyAlignment="1">
      <alignment horizontal="center"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6" fillId="0" borderId="81" xfId="0" applyFont="1" applyBorder="1" applyAlignment="1">
      <alignment horizontal="right" vertical="center"/>
    </xf>
    <xf numFmtId="0" fontId="6" fillId="0" borderId="82" xfId="0" applyFont="1" applyBorder="1" applyAlignment="1">
      <alignment horizontal="right" vertical="center"/>
    </xf>
    <xf numFmtId="0" fontId="6" fillId="0" borderId="47" xfId="0" applyFont="1" applyBorder="1" applyAlignment="1">
      <alignment horizontal="right" vertical="center"/>
    </xf>
    <xf numFmtId="0" fontId="6" fillId="0" borderId="90" xfId="0" applyFont="1" applyBorder="1" applyAlignment="1">
      <alignment horizontal="right"/>
    </xf>
    <xf numFmtId="0" fontId="6" fillId="0" borderId="48" xfId="0" applyFont="1" applyBorder="1" applyAlignment="1">
      <alignment horizontal="right"/>
    </xf>
    <xf numFmtId="20" fontId="0" fillId="0" borderId="86" xfId="0" applyNumberFormat="1" applyBorder="1" applyAlignment="1">
      <alignment horizontal="center" vertical="center"/>
    </xf>
    <xf numFmtId="20" fontId="0" fillId="0" borderId="60" xfId="0" applyNumberFormat="1" applyBorder="1" applyAlignment="1">
      <alignment horizontal="center" vertical="center"/>
    </xf>
    <xf numFmtId="0" fontId="0" fillId="0" borderId="86"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6" fillId="0" borderId="14" xfId="0" applyFont="1" applyBorder="1" applyAlignment="1">
      <alignment horizontal="left" vertical="center"/>
    </xf>
    <xf numFmtId="0" fontId="0" fillId="0" borderId="78" xfId="0" applyBorder="1" applyAlignment="1">
      <alignment horizontal="center" vertical="center"/>
    </xf>
    <xf numFmtId="49" fontId="6" fillId="0" borderId="10" xfId="0" applyNumberFormat="1" applyFont="1" applyFill="1" applyBorder="1" applyAlignment="1">
      <alignment horizontal="left" vertical="center"/>
    </xf>
    <xf numFmtId="49" fontId="6" fillId="0" borderId="15" xfId="0" applyNumberFormat="1" applyFont="1" applyFill="1" applyBorder="1" applyAlignment="1">
      <alignment horizontal="left" vertical="center"/>
    </xf>
    <xf numFmtId="49" fontId="6" fillId="0" borderId="25"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27" fillId="0" borderId="10" xfId="0" applyNumberFormat="1" applyFont="1" applyFill="1" applyBorder="1" applyAlignment="1">
      <alignment horizontal="left" vertical="center"/>
    </xf>
    <xf numFmtId="0" fontId="6" fillId="0" borderId="1"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66" xfId="0" applyBorder="1" applyAlignment="1">
      <alignment horizontal="left" vertical="center"/>
    </xf>
    <xf numFmtId="0" fontId="0" fillId="0" borderId="64" xfId="0" applyBorder="1" applyAlignment="1">
      <alignment horizontal="left" vertical="center"/>
    </xf>
    <xf numFmtId="0" fontId="0" fillId="0" borderId="91" xfId="0" applyBorder="1" applyAlignment="1">
      <alignment horizontal="left"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7" fillId="0" borderId="47" xfId="0" applyFont="1" applyBorder="1" applyAlignment="1">
      <alignment vertical="center"/>
    </xf>
    <xf numFmtId="0" fontId="7" fillId="0" borderId="90" xfId="0" applyFont="1" applyBorder="1" applyAlignment="1">
      <alignment vertical="center"/>
    </xf>
    <xf numFmtId="0" fontId="7" fillId="0" borderId="48" xfId="0" applyFont="1" applyBorder="1" applyAlignment="1">
      <alignment vertical="center"/>
    </xf>
    <xf numFmtId="0" fontId="0" fillId="0" borderId="92"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83" xfId="0" applyBorder="1" applyAlignment="1">
      <alignment horizontal="left" vertical="center"/>
    </xf>
    <xf numFmtId="0" fontId="0" fillId="0" borderId="81" xfId="0" applyBorder="1" applyAlignment="1">
      <alignment horizontal="left" vertical="center"/>
    </xf>
    <xf numFmtId="0" fontId="0" fillId="0" borderId="84" xfId="0" applyBorder="1" applyAlignment="1">
      <alignment horizontal="left" vertical="center"/>
    </xf>
    <xf numFmtId="0" fontId="6" fillId="0" borderId="20" xfId="0" applyFont="1" applyBorder="1" applyAlignment="1">
      <alignment horizontal="center" vertical="center"/>
    </xf>
  </cellXfs>
  <cellStyles count="6">
    <cellStyle name="パーセント" xfId="1" builtinId="5"/>
    <cellStyle name="ハイパーリンク" xfId="2" builtinId="8"/>
    <cellStyle name="桁区切り" xfId="3" builtinId="6"/>
    <cellStyle name="標準" xfId="0" builtinId="0"/>
    <cellStyle name="標準_フォローアップ調査書１" xfId="4"/>
    <cellStyle name="標準_様式（H17.5申請以降）"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9525</xdr:colOff>
      <xdr:row>33</xdr:row>
      <xdr:rowOff>0</xdr:rowOff>
    </xdr:from>
    <xdr:to>
      <xdr:col>14</xdr:col>
      <xdr:colOff>0</xdr:colOff>
      <xdr:row>33</xdr:row>
      <xdr:rowOff>0</xdr:rowOff>
    </xdr:to>
    <xdr:sp macro="" textlink="">
      <xdr:nvSpPr>
        <xdr:cNvPr id="13411" name="Line 1"/>
        <xdr:cNvSpPr>
          <a:spLocks noChangeShapeType="1"/>
        </xdr:cNvSpPr>
      </xdr:nvSpPr>
      <xdr:spPr bwMode="auto">
        <a:xfrm flipH="1">
          <a:off x="7400925" y="7667625"/>
          <a:ext cx="2162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33</xdr:row>
      <xdr:rowOff>0</xdr:rowOff>
    </xdr:from>
    <xdr:to>
      <xdr:col>17</xdr:col>
      <xdr:colOff>9525</xdr:colOff>
      <xdr:row>33</xdr:row>
      <xdr:rowOff>0</xdr:rowOff>
    </xdr:to>
    <xdr:sp macro="" textlink="">
      <xdr:nvSpPr>
        <xdr:cNvPr id="13412" name="Line 2"/>
        <xdr:cNvSpPr>
          <a:spLocks noChangeShapeType="1"/>
        </xdr:cNvSpPr>
      </xdr:nvSpPr>
      <xdr:spPr bwMode="auto">
        <a:xfrm flipH="1">
          <a:off x="9563100" y="7667625"/>
          <a:ext cx="2181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33</xdr:row>
      <xdr:rowOff>0</xdr:rowOff>
    </xdr:from>
    <xdr:to>
      <xdr:col>20</xdr:col>
      <xdr:colOff>9525</xdr:colOff>
      <xdr:row>33</xdr:row>
      <xdr:rowOff>0</xdr:rowOff>
    </xdr:to>
    <xdr:sp macro="" textlink="">
      <xdr:nvSpPr>
        <xdr:cNvPr id="13413" name="Line 3"/>
        <xdr:cNvSpPr>
          <a:spLocks noChangeShapeType="1"/>
        </xdr:cNvSpPr>
      </xdr:nvSpPr>
      <xdr:spPr bwMode="auto">
        <a:xfrm flipH="1">
          <a:off x="11744325" y="7667625"/>
          <a:ext cx="2152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23</xdr:row>
      <xdr:rowOff>9525</xdr:rowOff>
    </xdr:from>
    <xdr:to>
      <xdr:col>4</xdr:col>
      <xdr:colOff>828675</xdr:colOff>
      <xdr:row>33</xdr:row>
      <xdr:rowOff>0</xdr:rowOff>
    </xdr:to>
    <xdr:sp macro="" textlink="">
      <xdr:nvSpPr>
        <xdr:cNvPr id="13414" name="Line 4"/>
        <xdr:cNvSpPr>
          <a:spLocks noChangeShapeType="1"/>
        </xdr:cNvSpPr>
      </xdr:nvSpPr>
      <xdr:spPr bwMode="auto">
        <a:xfrm flipV="1">
          <a:off x="2257425" y="5391150"/>
          <a:ext cx="819150" cy="2276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171450</xdr:colOff>
      <xdr:row>47</xdr:row>
      <xdr:rowOff>38100</xdr:rowOff>
    </xdr:from>
    <xdr:to>
      <xdr:col>8</xdr:col>
      <xdr:colOff>647700</xdr:colOff>
      <xdr:row>48</xdr:row>
      <xdr:rowOff>9525</xdr:rowOff>
    </xdr:to>
    <xdr:sp macro="" textlink="">
      <xdr:nvSpPr>
        <xdr:cNvPr id="13415" name="Oval 7"/>
        <xdr:cNvSpPr>
          <a:spLocks noChangeArrowheads="1"/>
        </xdr:cNvSpPr>
      </xdr:nvSpPr>
      <xdr:spPr bwMode="auto">
        <a:xfrm>
          <a:off x="5410200" y="10534650"/>
          <a:ext cx="47625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180975</xdr:colOff>
      <xdr:row>48</xdr:row>
      <xdr:rowOff>47625</xdr:rowOff>
    </xdr:from>
    <xdr:to>
      <xdr:col>8</xdr:col>
      <xdr:colOff>657225</xdr:colOff>
      <xdr:row>49</xdr:row>
      <xdr:rowOff>19050</xdr:rowOff>
    </xdr:to>
    <xdr:sp macro="" textlink="">
      <xdr:nvSpPr>
        <xdr:cNvPr id="13416" name="Oval 8"/>
        <xdr:cNvSpPr>
          <a:spLocks noChangeArrowheads="1"/>
        </xdr:cNvSpPr>
      </xdr:nvSpPr>
      <xdr:spPr bwMode="auto">
        <a:xfrm>
          <a:off x="5419725" y="10753725"/>
          <a:ext cx="47625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161925</xdr:colOff>
      <xdr:row>49</xdr:row>
      <xdr:rowOff>38100</xdr:rowOff>
    </xdr:from>
    <xdr:to>
      <xdr:col>8</xdr:col>
      <xdr:colOff>638175</xdr:colOff>
      <xdr:row>50</xdr:row>
      <xdr:rowOff>9525</xdr:rowOff>
    </xdr:to>
    <xdr:sp macro="" textlink="">
      <xdr:nvSpPr>
        <xdr:cNvPr id="13417" name="Oval 9"/>
        <xdr:cNvSpPr>
          <a:spLocks noChangeArrowheads="1"/>
        </xdr:cNvSpPr>
      </xdr:nvSpPr>
      <xdr:spPr bwMode="auto">
        <a:xfrm>
          <a:off x="5400675" y="10953750"/>
          <a:ext cx="47625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247650</xdr:colOff>
      <xdr:row>2</xdr:row>
      <xdr:rowOff>76200</xdr:rowOff>
    </xdr:from>
    <xdr:to>
      <xdr:col>24</xdr:col>
      <xdr:colOff>495300</xdr:colOff>
      <xdr:row>8</xdr:row>
      <xdr:rowOff>209550</xdr:rowOff>
    </xdr:to>
    <xdr:sp macro="" textlink="">
      <xdr:nvSpPr>
        <xdr:cNvPr id="13322" name="AutoShape 10"/>
        <xdr:cNvSpPr>
          <a:spLocks noChangeArrowheads="1"/>
        </xdr:cNvSpPr>
      </xdr:nvSpPr>
      <xdr:spPr bwMode="auto">
        <a:xfrm>
          <a:off x="14182725" y="600075"/>
          <a:ext cx="2305050" cy="1466850"/>
        </a:xfrm>
        <a:prstGeom prst="wedgeRectCallout">
          <a:avLst>
            <a:gd name="adj1" fmla="val -59505"/>
            <a:gd name="adj2" fmla="val 40259"/>
          </a:avLst>
        </a:prstGeom>
        <a:solidFill>
          <a:srgbClr val="FFFFE1"/>
        </a:solidFill>
        <a:ln w="9525" algn="ctr">
          <a:solidFill>
            <a:srgbClr val="008000"/>
          </a:solidFill>
          <a:miter lim="800000"/>
          <a:headEnd/>
          <a:tailEnd/>
        </a:ln>
        <a:effectLst>
          <a:outerShdw dist="35921" dir="2700000" algn="ctr" rotWithShape="0">
            <a:srgbClr val="000000"/>
          </a:outerShdw>
        </a:effectLs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③売上総利益 </a:t>
          </a:r>
        </a:p>
        <a:p>
          <a:pPr algn="l" rtl="0">
            <a:lnSpc>
              <a:spcPts val="1200"/>
            </a:lnSpc>
            <a:defRPr sz="1000"/>
          </a:pPr>
          <a:r>
            <a:rPr lang="ja-JP" altLang="en-US" sz="1000" b="0" i="0" u="none" strike="noStrike" baseline="0">
              <a:solidFill>
                <a:srgbClr val="000000"/>
              </a:solidFill>
              <a:latin typeface="ＭＳ Ｐゴシック"/>
              <a:ea typeface="ＭＳ Ｐゴシック"/>
            </a:rPr>
            <a:t>　⑤営業利益</a:t>
          </a:r>
        </a:p>
        <a:p>
          <a:pPr algn="l" rtl="0">
            <a:lnSpc>
              <a:spcPts val="1200"/>
            </a:lnSpc>
            <a:defRPr sz="1000"/>
          </a:pPr>
          <a:r>
            <a:rPr lang="ja-JP" altLang="en-US" sz="1000" b="0" i="0" u="none" strike="noStrike" baseline="0">
              <a:solidFill>
                <a:srgbClr val="000000"/>
              </a:solidFill>
              <a:latin typeface="ＭＳ Ｐゴシック"/>
              <a:ea typeface="ＭＳ Ｐゴシック"/>
            </a:rPr>
            <a:t>　⑦経常利益</a:t>
          </a:r>
        </a:p>
        <a:p>
          <a:pPr algn="l" rtl="0">
            <a:lnSpc>
              <a:spcPts val="1200"/>
            </a:lnSpc>
            <a:defRPr sz="1000"/>
          </a:pPr>
          <a:r>
            <a:rPr lang="ja-JP" altLang="en-US" sz="1000" b="0" i="0" u="none" strike="noStrike" baseline="0">
              <a:solidFill>
                <a:srgbClr val="000000"/>
              </a:solidFill>
              <a:latin typeface="ＭＳ Ｐゴシック"/>
              <a:ea typeface="ＭＳ Ｐゴシック"/>
            </a:rPr>
            <a:t>　⑫減価償却費</a:t>
          </a:r>
        </a:p>
        <a:p>
          <a:pPr algn="l" rtl="0">
            <a:lnSpc>
              <a:spcPts val="1200"/>
            </a:lnSpc>
            <a:defRPr sz="1000"/>
          </a:pPr>
          <a:r>
            <a:rPr lang="ja-JP" altLang="en-US" sz="1000" b="0" i="0" u="none" strike="noStrike" baseline="0">
              <a:solidFill>
                <a:srgbClr val="000000"/>
              </a:solidFill>
              <a:latin typeface="ＭＳ Ｐゴシック"/>
              <a:ea typeface="ＭＳ Ｐゴシック"/>
            </a:rPr>
            <a:t>　⑬簡易キャッシュフロー</a:t>
          </a:r>
        </a:p>
        <a:p>
          <a:pPr algn="l" rtl="0">
            <a:lnSpc>
              <a:spcPts val="1100"/>
            </a:lnSpc>
            <a:defRPr sz="1000"/>
          </a:pPr>
          <a:r>
            <a:rPr lang="ja-JP" altLang="en-US" sz="1000" b="0" i="0" u="none" strike="noStrike" baseline="0">
              <a:solidFill>
                <a:srgbClr val="000000"/>
              </a:solidFill>
              <a:latin typeface="ＭＳ Ｐゴシック"/>
              <a:ea typeface="ＭＳ Ｐゴシック"/>
            </a:rPr>
            <a:t>　⑭付加価値額</a:t>
          </a:r>
        </a:p>
        <a:p>
          <a:pPr algn="l" rtl="0">
            <a:lnSpc>
              <a:spcPts val="1200"/>
            </a:lnSpc>
            <a:defRPr sz="1000"/>
          </a:pPr>
          <a:r>
            <a:rPr lang="ja-JP" altLang="en-US" sz="1000" b="0" i="0" u="none" strike="noStrike" baseline="0">
              <a:solidFill>
                <a:srgbClr val="000000"/>
              </a:solidFill>
              <a:latin typeface="ＭＳ Ｐゴシック"/>
              <a:ea typeface="ＭＳ Ｐゴシック"/>
            </a:rPr>
            <a:t>　⑯一人当たりの付加価値額</a:t>
          </a:r>
        </a:p>
        <a:p>
          <a:pPr algn="l" rtl="0">
            <a:lnSpc>
              <a:spcPts val="1100"/>
            </a:lnSpc>
            <a:defRPr sz="1000"/>
          </a:pPr>
          <a:r>
            <a:rPr lang="ja-JP" altLang="en-US" sz="1000" b="0" i="0" u="none" strike="noStrike" baseline="0">
              <a:solidFill>
                <a:srgbClr val="000000"/>
              </a:solidFill>
              <a:latin typeface="ＭＳ Ｐゴシック"/>
              <a:ea typeface="ＭＳ Ｐゴシック"/>
            </a:rPr>
            <a:t>　⑰資金調達額の合計</a:t>
          </a:r>
        </a:p>
        <a:p>
          <a:pPr algn="l" rtl="0">
            <a:lnSpc>
              <a:spcPts val="1100"/>
            </a:lnSpc>
            <a:defRPr sz="1000"/>
          </a:pPr>
          <a:r>
            <a:rPr lang="ja-JP" altLang="en-US" sz="1000" b="0" i="0" u="none" strike="noStrike" baseline="0">
              <a:solidFill>
                <a:srgbClr val="000000"/>
              </a:solidFill>
              <a:latin typeface="ＭＳ Ｐゴシック"/>
              <a:ea typeface="ＭＳ Ｐゴシック"/>
            </a:rPr>
            <a:t> は計算式が入っており</a:t>
          </a:r>
          <a:r>
            <a:rPr lang="ja-JP" altLang="en-US" sz="1000" b="0" i="0" u="none" strike="noStrike" baseline="0">
              <a:solidFill>
                <a:srgbClr val="FF0000"/>
              </a:solidFill>
              <a:latin typeface="ＭＳ Ｐゴシック"/>
              <a:ea typeface="ＭＳ Ｐゴシック"/>
            </a:rPr>
            <a:t>自動計算</a:t>
          </a:r>
          <a:r>
            <a:rPr lang="ja-JP" altLang="en-US" sz="1000" b="0" i="0" u="none" strike="noStrike" baseline="0">
              <a:solidFill>
                <a:srgbClr val="000000"/>
              </a:solidFill>
              <a:latin typeface="ＭＳ Ｐゴシック"/>
              <a:ea typeface="ＭＳ Ｐゴシック"/>
            </a:rPr>
            <a:t>されます。</a:t>
          </a:r>
          <a:r>
            <a:rPr lang="ja-JP" altLang="en-US" sz="1000" b="0" i="0" u="none" strike="noStrike" baseline="0">
              <a:solidFill>
                <a:srgbClr val="000000"/>
              </a:solidFill>
              <a:latin typeface="ＭＳ 明朝"/>
              <a:ea typeface="ＭＳ 明朝"/>
            </a:rPr>
            <a:t>　　</a:t>
          </a:r>
        </a:p>
      </xdr:txBody>
    </xdr:sp>
    <xdr:clientData/>
  </xdr:twoCellAnchor>
  <xdr:twoCellAnchor>
    <xdr:from>
      <xdr:col>21</xdr:col>
      <xdr:colOff>285750</xdr:colOff>
      <xdr:row>9</xdr:row>
      <xdr:rowOff>76200</xdr:rowOff>
    </xdr:from>
    <xdr:to>
      <xdr:col>27</xdr:col>
      <xdr:colOff>28575</xdr:colOff>
      <xdr:row>15</xdr:row>
      <xdr:rowOff>180975</xdr:rowOff>
    </xdr:to>
    <xdr:sp macro="" textlink="">
      <xdr:nvSpPr>
        <xdr:cNvPr id="13323" name="AutoShape 11"/>
        <xdr:cNvSpPr>
          <a:spLocks noChangeArrowheads="1"/>
        </xdr:cNvSpPr>
      </xdr:nvSpPr>
      <xdr:spPr bwMode="auto">
        <a:xfrm>
          <a:off x="14220825" y="2162175"/>
          <a:ext cx="3857625" cy="1476375"/>
        </a:xfrm>
        <a:prstGeom prst="wedgeRectCallout">
          <a:avLst>
            <a:gd name="adj1" fmla="val -56912"/>
            <a:gd name="adj2" fmla="val 46130"/>
          </a:avLst>
        </a:prstGeom>
        <a:solidFill>
          <a:srgbClr val="FFFFE1"/>
        </a:solidFill>
        <a:ln w="9525" algn="ctr">
          <a:solidFill>
            <a:srgbClr val="008000"/>
          </a:solidFill>
          <a:miter lim="800000"/>
          <a:headEnd/>
          <a:tailEnd/>
        </a:ln>
        <a:effectLst>
          <a:outerShdw dist="35921" dir="2700000" algn="ctr" rotWithShape="0">
            <a:srgbClr val="000000"/>
          </a:outerShdw>
        </a:effectLst>
        <a:extLst/>
      </xdr:spPr>
      <xdr:txBody>
        <a:bodyPr vertOverflow="clip" wrap="square" lIns="27432" tIns="18288" rIns="27432" bIns="18288" anchor="ctr" upright="1"/>
        <a:lstStyle/>
        <a:p>
          <a:pPr algn="just" rtl="0">
            <a:lnSpc>
              <a:spcPts val="1000"/>
            </a:lnSpc>
            <a:defRPr sz="1000"/>
          </a:pPr>
          <a:r>
            <a:rPr lang="ja-JP" altLang="en-US" sz="1000" b="0" i="0" u="none" strike="noStrike" baseline="0">
              <a:solidFill>
                <a:srgbClr val="000080"/>
              </a:solidFill>
              <a:latin typeface="ＭＳ Ｐゴシック"/>
              <a:ea typeface="ＭＳ Ｐゴシック"/>
            </a:rPr>
            <a:t>⑨人件費</a:t>
          </a:r>
          <a:endParaRPr lang="ja-JP" altLang="en-US" sz="1000" b="0" i="0" u="none" strike="noStrike" baseline="0">
            <a:solidFill>
              <a:srgbClr val="000000"/>
            </a:solidFill>
            <a:latin typeface="ＭＳ Ｐゴシック"/>
            <a:ea typeface="ＭＳ Ｐゴシック"/>
          </a:endParaRPr>
        </a:p>
        <a:p>
          <a:pPr algn="just" rtl="0">
            <a:lnSpc>
              <a:spcPts val="1000"/>
            </a:lnSpc>
            <a:defRPr sz="1000"/>
          </a:pPr>
          <a:r>
            <a:rPr lang="ja-JP" altLang="en-US" sz="1000" b="0" i="0" u="none" strike="noStrike" baseline="0">
              <a:solidFill>
                <a:srgbClr val="000000"/>
              </a:solidFill>
              <a:latin typeface="ＭＳ Ｐゴシック"/>
              <a:ea typeface="ＭＳ Ｐゴシック"/>
            </a:rPr>
            <a:t>　人件費は、以下の各項目の全てを含んだ総額とすること。ただし、これらの算出ができない場合においては、平均給与に従業員数を掛けることによって算出してください。</a:t>
          </a:r>
          <a:endParaRPr lang="ja-JP" altLang="en-US" sz="1100" b="0" i="0" u="none" strike="noStrike" baseline="0">
            <a:solidFill>
              <a:srgbClr val="000000"/>
            </a:solidFill>
            <a:latin typeface="ＭＳ Ｐゴシック"/>
            <a:ea typeface="ＭＳ Ｐゴシック"/>
          </a:endParaRPr>
        </a:p>
        <a:p>
          <a:pPr algn="just" rtl="0">
            <a:lnSpc>
              <a:spcPts val="1100"/>
            </a:lnSpc>
            <a:defRPr sz="1000"/>
          </a:pPr>
          <a:endParaRPr lang="ja-JP" altLang="en-US" sz="1100" b="0" i="0" u="none" strike="noStrike" baseline="0">
            <a:solidFill>
              <a:srgbClr val="000000"/>
            </a:solidFill>
            <a:latin typeface="ＭＳ Ｐゴシック"/>
            <a:ea typeface="ＭＳ Ｐゴシック"/>
          </a:endParaRPr>
        </a:p>
        <a:p>
          <a:pPr algn="just" rtl="0">
            <a:lnSpc>
              <a:spcPts val="1000"/>
            </a:lnSpc>
            <a:defRPr sz="1000"/>
          </a:pPr>
          <a:r>
            <a:rPr lang="ja-JP" altLang="en-US" sz="1000" b="0" i="0" u="none" strike="noStrike" baseline="0">
              <a:solidFill>
                <a:srgbClr val="000000"/>
              </a:solidFill>
              <a:latin typeface="ＭＳ Ｐゴシック"/>
              <a:ea typeface="ＭＳ Ｐゴシック"/>
            </a:rPr>
            <a:t>・売上原価に含まれる労務費（福利厚生費、退職金等を含んだもの）</a:t>
          </a:r>
        </a:p>
        <a:p>
          <a:pPr algn="just" rtl="0">
            <a:lnSpc>
              <a:spcPts val="1000"/>
            </a:lnSpc>
            <a:defRPr sz="1000"/>
          </a:pPr>
          <a:endParaRPr lang="ja-JP" altLang="en-US" sz="1000" b="0" i="0" u="none" strike="noStrike" baseline="0">
            <a:solidFill>
              <a:srgbClr val="000000"/>
            </a:solidFill>
            <a:latin typeface="ＭＳ Ｐゴシック"/>
            <a:ea typeface="ＭＳ Ｐゴシック"/>
          </a:endParaRPr>
        </a:p>
        <a:p>
          <a:pPr algn="just" rtl="0">
            <a:lnSpc>
              <a:spcPts val="1000"/>
            </a:lnSpc>
            <a:defRPr sz="1000"/>
          </a:pPr>
          <a:r>
            <a:rPr lang="ja-JP" altLang="en-US" sz="1000" b="0" i="0" u="none" strike="noStrike" baseline="0">
              <a:solidFill>
                <a:srgbClr val="000000"/>
              </a:solidFill>
              <a:latin typeface="ＭＳ Ｐゴシック"/>
              <a:ea typeface="ＭＳ Ｐゴシック"/>
            </a:rPr>
            <a:t>・一般管理費に含まれる役員給与、従業員給与、賞与及び賞与引当金繰入れ、福利厚生費、退職金及び退職給与引当金繰入れ</a:t>
          </a:r>
        </a:p>
        <a:p>
          <a:pPr algn="just" rtl="0">
            <a:lnSpc>
              <a:spcPts val="900"/>
            </a:lnSpc>
            <a:defRPr sz="1000"/>
          </a:pPr>
          <a:endParaRPr lang="ja-JP" altLang="en-US" sz="1000" b="0" i="0" u="none" strike="noStrike" baseline="0">
            <a:solidFill>
              <a:srgbClr val="000000"/>
            </a:solidFill>
            <a:latin typeface="ＭＳ Ｐゴシック"/>
            <a:ea typeface="ＭＳ Ｐゴシック"/>
          </a:endParaRPr>
        </a:p>
        <a:p>
          <a:pPr algn="just" rtl="0">
            <a:lnSpc>
              <a:spcPts val="1200"/>
            </a:lnSpc>
            <a:defRPr sz="1000"/>
          </a:pPr>
          <a:r>
            <a:rPr lang="ja-JP" altLang="en-US" sz="1000" b="0" i="0" u="none" strike="noStrike" baseline="0">
              <a:solidFill>
                <a:srgbClr val="000000"/>
              </a:solidFill>
              <a:latin typeface="ＭＳ Ｐゴシック"/>
              <a:ea typeface="ＭＳ Ｐゴシック"/>
            </a:rPr>
            <a:t>・派遣労働者、短時間労働者の給与を外注費で処理した場合の当該費用</a:t>
          </a:r>
        </a:p>
      </xdr:txBody>
    </xdr:sp>
    <xdr:clientData/>
  </xdr:twoCellAnchor>
  <xdr:twoCellAnchor>
    <xdr:from>
      <xdr:col>21</xdr:col>
      <xdr:colOff>333375</xdr:colOff>
      <xdr:row>20</xdr:row>
      <xdr:rowOff>333375</xdr:rowOff>
    </xdr:from>
    <xdr:to>
      <xdr:col>26</xdr:col>
      <xdr:colOff>542925</xdr:colOff>
      <xdr:row>22</xdr:row>
      <xdr:rowOff>152400</xdr:rowOff>
    </xdr:to>
    <xdr:sp macro="" textlink="">
      <xdr:nvSpPr>
        <xdr:cNvPr id="13324" name="AutoShape 12"/>
        <xdr:cNvSpPr>
          <a:spLocks noChangeArrowheads="1"/>
        </xdr:cNvSpPr>
      </xdr:nvSpPr>
      <xdr:spPr bwMode="auto">
        <a:xfrm>
          <a:off x="14268450" y="4829175"/>
          <a:ext cx="3638550" cy="381000"/>
        </a:xfrm>
        <a:prstGeom prst="wedgeRectCallout">
          <a:avLst>
            <a:gd name="adj1" fmla="val -57852"/>
            <a:gd name="adj2" fmla="val -23769"/>
          </a:avLst>
        </a:prstGeom>
        <a:solidFill>
          <a:srgbClr val="FFFFE1"/>
        </a:solidFill>
        <a:ln w="9525" algn="ctr">
          <a:solidFill>
            <a:srgbClr val="008000"/>
          </a:solidFill>
          <a:miter lim="800000"/>
          <a:headEnd/>
          <a:tailEnd/>
        </a:ln>
        <a:effectLst>
          <a:outerShdw dist="35921" dir="2700000" algn="ctr" rotWithShape="0">
            <a:srgbClr val="000000"/>
          </a:outerShdw>
        </a:effectLst>
        <a:extLst/>
      </xdr:spPr>
      <xdr:txBody>
        <a:bodyPr vertOverflow="clip" wrap="square" lIns="27432" tIns="18288" rIns="0" bIns="18288" anchor="ctr" upright="1"/>
        <a:lstStyle/>
        <a:p>
          <a:pPr algn="l" rtl="0">
            <a:lnSpc>
              <a:spcPts val="800"/>
            </a:lnSpc>
            <a:defRPr sz="1000"/>
          </a:pPr>
          <a:r>
            <a:rPr lang="ja-JP" altLang="en-US" sz="1100" b="0" i="0" u="none" strike="noStrike" baseline="0">
              <a:solidFill>
                <a:srgbClr val="FF0000"/>
              </a:solidFill>
              <a:latin typeface="ＭＳ Ｐゴシック"/>
              <a:ea typeface="ＭＳ Ｐゴシック"/>
            </a:rPr>
            <a:t>　</a:t>
          </a:r>
          <a:r>
            <a:rPr lang="ja-JP" altLang="en-US" sz="1000" b="0" i="0" u="none" strike="noStrike" baseline="0">
              <a:solidFill>
                <a:srgbClr val="000080"/>
              </a:solidFill>
              <a:latin typeface="ＭＳ Ｐゴシック"/>
              <a:ea typeface="ＭＳ Ｐゴシック"/>
            </a:rPr>
            <a:t>⑮従業員数</a:t>
          </a:r>
          <a:endParaRPr lang="ja-JP" altLang="en-US" sz="1100" b="0" i="0" u="none" strike="noStrike" baseline="0">
            <a:solidFill>
              <a:srgbClr val="FF0000"/>
            </a:solidFill>
            <a:latin typeface="ＭＳ Ｐゴシック"/>
            <a:ea typeface="ＭＳ Ｐゴシック"/>
          </a:endParaRPr>
        </a:p>
        <a:p>
          <a:pPr algn="l" rtl="0">
            <a:lnSpc>
              <a:spcPts val="900"/>
            </a:lnSpc>
            <a:defRPr sz="1000"/>
          </a:pPr>
          <a:r>
            <a:rPr lang="ja-JP" altLang="en-US" sz="11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短時間労働者等は正社員換算して従業者数を算出してください。</a:t>
          </a:r>
        </a:p>
        <a:p>
          <a:pPr algn="l" rtl="0">
            <a:lnSpc>
              <a:spcPts val="10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FF0000"/>
              </a:solidFill>
              <a:latin typeface="ＭＳ Ｐゴシック"/>
              <a:ea typeface="ＭＳ Ｐゴシック"/>
            </a:rPr>
            <a:t>従業者数には役員も含みます。</a:t>
          </a:r>
          <a:r>
            <a:rPr lang="ja-JP" altLang="en-US" sz="1100" b="0" i="0" u="none" strike="noStrike" baseline="0">
              <a:solidFill>
                <a:srgbClr val="000000"/>
              </a:solidFill>
              <a:latin typeface="ＭＳ 明朝"/>
              <a:ea typeface="ＭＳ 明朝"/>
            </a:rPr>
            <a:t>　</a:t>
          </a:r>
        </a:p>
      </xdr:txBody>
    </xdr:sp>
    <xdr:clientData/>
  </xdr:twoCellAnchor>
  <xdr:twoCellAnchor>
    <xdr:from>
      <xdr:col>21</xdr:col>
      <xdr:colOff>276225</xdr:colOff>
      <xdr:row>16</xdr:row>
      <xdr:rowOff>47625</xdr:rowOff>
    </xdr:from>
    <xdr:to>
      <xdr:col>27</xdr:col>
      <xdr:colOff>38100</xdr:colOff>
      <xdr:row>20</xdr:row>
      <xdr:rowOff>114300</xdr:rowOff>
    </xdr:to>
    <xdr:sp macro="" textlink="">
      <xdr:nvSpPr>
        <xdr:cNvPr id="13325" name="AutoShape 13"/>
        <xdr:cNvSpPr>
          <a:spLocks noChangeArrowheads="1"/>
        </xdr:cNvSpPr>
      </xdr:nvSpPr>
      <xdr:spPr bwMode="auto">
        <a:xfrm>
          <a:off x="14211300" y="3733800"/>
          <a:ext cx="3876675" cy="981075"/>
        </a:xfrm>
        <a:prstGeom prst="wedgeRectCallout">
          <a:avLst>
            <a:gd name="adj1" fmla="val -55653"/>
            <a:gd name="adj2" fmla="val 24759"/>
          </a:avLst>
        </a:prstGeom>
        <a:solidFill>
          <a:srgbClr val="FFFFE1"/>
        </a:solidFill>
        <a:ln w="9525" algn="ctr">
          <a:solidFill>
            <a:srgbClr val="008000"/>
          </a:solidFill>
          <a:miter lim="800000"/>
          <a:headEnd/>
          <a:tailEnd/>
        </a:ln>
        <a:effectLst>
          <a:outerShdw dist="35921" dir="2700000" algn="ctr" rotWithShape="0">
            <a:srgbClr val="000000"/>
          </a:outerShdw>
        </a:effectLst>
        <a:extLst/>
      </xdr:spPr>
      <xdr:txBody>
        <a:bodyPr vertOverflow="clip" wrap="square" lIns="27432" tIns="18288" rIns="27432" bIns="18288" anchor="ctr" upright="1"/>
        <a:lstStyle/>
        <a:p>
          <a:pPr algn="just" rtl="0">
            <a:defRPr sz="1000"/>
          </a:pPr>
          <a:r>
            <a:rPr lang="ja-JP" altLang="en-US" sz="1000" b="0" i="0" u="none" strike="noStrike" baseline="0">
              <a:solidFill>
                <a:srgbClr val="000080"/>
              </a:solidFill>
              <a:latin typeface="ＭＳ Ｐゴシック"/>
              <a:ea typeface="ＭＳ Ｐゴシック"/>
            </a:rPr>
            <a:t>⑫減価償却費</a:t>
          </a:r>
          <a:endParaRPr lang="ja-JP" altLang="en-US" sz="1100" b="0" i="0" u="none" strike="noStrike" baseline="0">
            <a:solidFill>
              <a:srgbClr val="000000"/>
            </a:solidFill>
            <a:latin typeface="ＭＳ Ｐゴシック"/>
            <a:ea typeface="ＭＳ Ｐゴシック"/>
          </a:endParaRPr>
        </a:p>
        <a:p>
          <a:pPr algn="just"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減価償却費は、以下の各項目の全てを含んだ総額とすること。</a:t>
          </a:r>
        </a:p>
        <a:p>
          <a:pPr algn="just" rtl="0">
            <a:defRPr sz="1000"/>
          </a:pPr>
          <a:r>
            <a:rPr lang="ja-JP" altLang="en-US" sz="1000" b="0" i="0" u="none" strike="noStrike" baseline="0">
              <a:solidFill>
                <a:srgbClr val="000000"/>
              </a:solidFill>
              <a:latin typeface="ＭＳ Ｐゴシック"/>
              <a:ea typeface="ＭＳ Ｐゴシック"/>
            </a:rPr>
            <a:t>　ただし、各費用項目について把握できない場合においては、当該項目については省くこと。</a:t>
          </a:r>
        </a:p>
        <a:p>
          <a:pPr algn="just" rtl="0">
            <a:defRPr sz="1000"/>
          </a:pPr>
          <a:r>
            <a:rPr lang="ja-JP" altLang="en-US" sz="1000" b="0" i="0" u="none" strike="noStrike" baseline="0">
              <a:solidFill>
                <a:srgbClr val="000000"/>
              </a:solidFill>
              <a:latin typeface="ＭＳ Ｐゴシック"/>
              <a:ea typeface="ＭＳ Ｐゴシック"/>
            </a:rPr>
            <a:t>　・減価償却費（繰延資産の償却額を含む。）</a:t>
          </a:r>
        </a:p>
        <a:p>
          <a:pPr algn="just" rtl="0">
            <a:defRPr sz="1000"/>
          </a:pPr>
          <a:r>
            <a:rPr lang="ja-JP" altLang="en-US" sz="1000" b="0" i="0" u="none" strike="noStrike" baseline="0">
              <a:solidFill>
                <a:srgbClr val="000000"/>
              </a:solidFill>
              <a:latin typeface="ＭＳ Ｐゴシック"/>
              <a:ea typeface="ＭＳ Ｐゴシック"/>
            </a:rPr>
            <a:t>　・リース・レンタル費用（損金算入されるもの）</a:t>
          </a:r>
          <a:endParaRPr lang="ja-JP" altLang="en-US" sz="1100" b="0" i="0" u="none" strike="noStrike" baseline="0">
            <a:solidFill>
              <a:srgbClr val="000000"/>
            </a:solidFill>
            <a:latin typeface="ＭＳ 明朝"/>
            <a:ea typeface="ＭＳ 明朝"/>
          </a:endParaRPr>
        </a:p>
        <a:p>
          <a:pPr algn="just" rtl="0">
            <a:defRPr sz="1000"/>
          </a:pPr>
          <a:endParaRPr lang="ja-JP" altLang="en-US" sz="1100" b="0" i="0" u="none" strike="noStrike" baseline="0">
            <a:solidFill>
              <a:srgbClr val="000000"/>
            </a:solidFill>
            <a:latin typeface="ＭＳ 明朝"/>
            <a:ea typeface="ＭＳ 明朝"/>
          </a:endParaRPr>
        </a:p>
        <a:p>
          <a:pPr algn="just" rtl="0">
            <a:defRPr sz="1000"/>
          </a:pPr>
          <a:r>
            <a:rPr lang="ja-JP" altLang="en-US" sz="1100" b="0" i="0" u="none" strike="noStrike" baseline="0">
              <a:solidFill>
                <a:srgbClr val="000000"/>
              </a:solidFill>
              <a:latin typeface="ＭＳ 明朝"/>
              <a:ea typeface="ＭＳ 明朝"/>
            </a:rPr>
            <a:t>　</a:t>
          </a:r>
        </a:p>
      </xdr:txBody>
    </xdr:sp>
    <xdr:clientData/>
  </xdr:twoCellAnchor>
  <xdr:twoCellAnchor>
    <xdr:from>
      <xdr:col>21</xdr:col>
      <xdr:colOff>276225</xdr:colOff>
      <xdr:row>22</xdr:row>
      <xdr:rowOff>285750</xdr:rowOff>
    </xdr:from>
    <xdr:to>
      <xdr:col>27</xdr:col>
      <xdr:colOff>47625</xdr:colOff>
      <xdr:row>28</xdr:row>
      <xdr:rowOff>114300</xdr:rowOff>
    </xdr:to>
    <xdr:sp macro="" textlink="">
      <xdr:nvSpPr>
        <xdr:cNvPr id="13326" name="AutoShape 14"/>
        <xdr:cNvSpPr>
          <a:spLocks noChangeArrowheads="1"/>
        </xdr:cNvSpPr>
      </xdr:nvSpPr>
      <xdr:spPr bwMode="auto">
        <a:xfrm>
          <a:off x="14211300" y="5343525"/>
          <a:ext cx="3886200" cy="1295400"/>
        </a:xfrm>
        <a:prstGeom prst="wedgeRectCallout">
          <a:avLst>
            <a:gd name="adj1" fmla="val -56130"/>
            <a:gd name="adj2" fmla="val -51514"/>
          </a:avLst>
        </a:prstGeom>
        <a:solidFill>
          <a:srgbClr val="FFFFE1"/>
        </a:solidFill>
        <a:ln w="9525" algn="ctr">
          <a:solidFill>
            <a:srgbClr val="008000"/>
          </a:solidFill>
          <a:miter lim="800000"/>
          <a:headEnd/>
          <a:tailEnd/>
        </a:ln>
        <a:effectLst>
          <a:outerShdw dist="35921" dir="2700000" algn="ctr" rotWithShape="0">
            <a:srgbClr val="000000"/>
          </a:outerShdw>
        </a:effectLs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80"/>
              </a:solidFill>
              <a:latin typeface="ＭＳ Ｐゴシック"/>
              <a:ea typeface="ＭＳ Ｐゴシック"/>
            </a:rPr>
            <a:t>⑯一人当たりの付加価値額</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・勤務時間によって人数を調整すること。</a:t>
          </a:r>
        </a:p>
        <a:p>
          <a:pPr algn="l" rtl="0">
            <a:lnSpc>
              <a:spcPts val="1200"/>
            </a:lnSpc>
            <a:defRPr sz="1000"/>
          </a:pPr>
          <a:r>
            <a:rPr lang="ja-JP" altLang="en-US" sz="1000" b="0" i="0" u="none" strike="noStrike" baseline="0">
              <a:solidFill>
                <a:srgbClr val="000000"/>
              </a:solidFill>
              <a:latin typeface="ＭＳ Ｐゴシック"/>
              <a:ea typeface="ＭＳ Ｐゴシック"/>
            </a:rPr>
            <a:t>・従業員数の定義については、付加価値額の定義と整合性のとれるものとすることが必要である。例えば、派遣労働者や短時間労働者に係る経費を付加価値額に算入した場合は、分母にも加える必要がある。（その際には、勤務時間によって人数を調整する必要がある。）</a:t>
          </a:r>
          <a:endParaRPr lang="ja-JP" altLang="en-US" sz="1100" b="0" i="0" u="none" strike="noStrike" baseline="0">
            <a:solidFill>
              <a:srgbClr val="000000"/>
            </a:solidFill>
            <a:latin typeface="ＭＳ 明朝"/>
            <a:ea typeface="ＭＳ 明朝"/>
          </a:endParaRPr>
        </a:p>
        <a:p>
          <a:pPr algn="l"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200026</xdr:colOff>
      <xdr:row>28</xdr:row>
      <xdr:rowOff>85725</xdr:rowOff>
    </xdr:from>
    <xdr:to>
      <xdr:col>6</xdr:col>
      <xdr:colOff>228601</xdr:colOff>
      <xdr:row>29</xdr:row>
      <xdr:rowOff>19050</xdr:rowOff>
    </xdr:to>
    <xdr:sp macro="" textlink="">
      <xdr:nvSpPr>
        <xdr:cNvPr id="3" name="テキスト ボックス 2"/>
        <xdr:cNvSpPr txBox="1"/>
      </xdr:nvSpPr>
      <xdr:spPr>
        <a:xfrm>
          <a:off x="2927184" y="8222080"/>
          <a:ext cx="790575" cy="2391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理事長</a:t>
          </a:r>
        </a:p>
      </xdr:txBody>
    </xdr:sp>
    <xdr:clientData/>
  </xdr:twoCellAnchor>
  <xdr:twoCellAnchor>
    <xdr:from>
      <xdr:col>4</xdr:col>
      <xdr:colOff>247651</xdr:colOff>
      <xdr:row>29</xdr:row>
      <xdr:rowOff>47625</xdr:rowOff>
    </xdr:from>
    <xdr:to>
      <xdr:col>6</xdr:col>
      <xdr:colOff>180976</xdr:colOff>
      <xdr:row>30</xdr:row>
      <xdr:rowOff>38100</xdr:rowOff>
    </xdr:to>
    <xdr:sp macro="" textlink="">
      <xdr:nvSpPr>
        <xdr:cNvPr id="4" name="テキスト ボックス 3"/>
        <xdr:cNvSpPr txBox="1"/>
      </xdr:nvSpPr>
      <xdr:spPr>
        <a:xfrm>
          <a:off x="2974809" y="8489783"/>
          <a:ext cx="695325" cy="2962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理事会</a:t>
          </a:r>
        </a:p>
      </xdr:txBody>
    </xdr:sp>
    <xdr:clientData/>
  </xdr:twoCellAnchor>
  <xdr:twoCellAnchor>
    <xdr:from>
      <xdr:col>4</xdr:col>
      <xdr:colOff>57151</xdr:colOff>
      <xdr:row>33</xdr:row>
      <xdr:rowOff>285750</xdr:rowOff>
    </xdr:from>
    <xdr:to>
      <xdr:col>6</xdr:col>
      <xdr:colOff>371476</xdr:colOff>
      <xdr:row>35</xdr:row>
      <xdr:rowOff>142875</xdr:rowOff>
    </xdr:to>
    <xdr:sp macro="" textlink="">
      <xdr:nvSpPr>
        <xdr:cNvPr id="5" name="テキスト ボックス 4"/>
        <xdr:cNvSpPr txBox="1"/>
      </xdr:nvSpPr>
      <xdr:spPr>
        <a:xfrm>
          <a:off x="2784309" y="9951118"/>
          <a:ext cx="1076325" cy="4687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事務局　　　　　</a:t>
          </a:r>
          <a:endParaRPr kumimoji="1" lang="en-US" altLang="ja-JP" sz="1100"/>
        </a:p>
        <a:p>
          <a:pPr algn="ctr"/>
          <a:r>
            <a:rPr kumimoji="1" lang="ja-JP" altLang="en-US" sz="1100"/>
            <a:t>企画会議</a:t>
          </a:r>
          <a:endParaRPr kumimoji="1" lang="en-US" altLang="ja-JP" sz="1100"/>
        </a:p>
      </xdr:txBody>
    </xdr:sp>
    <xdr:clientData/>
  </xdr:twoCellAnchor>
  <xdr:twoCellAnchor>
    <xdr:from>
      <xdr:col>7</xdr:col>
      <xdr:colOff>180974</xdr:colOff>
      <xdr:row>33</xdr:row>
      <xdr:rowOff>285750</xdr:rowOff>
    </xdr:from>
    <xdr:to>
      <xdr:col>9</xdr:col>
      <xdr:colOff>438149</xdr:colOff>
      <xdr:row>35</xdr:row>
      <xdr:rowOff>9525</xdr:rowOff>
    </xdr:to>
    <xdr:sp macro="" textlink="">
      <xdr:nvSpPr>
        <xdr:cNvPr id="6" name="テキスト ボックス 5"/>
        <xdr:cNvSpPr txBox="1"/>
      </xdr:nvSpPr>
      <xdr:spPr>
        <a:xfrm>
          <a:off x="4422106" y="9951118"/>
          <a:ext cx="1169569" cy="3353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日本語教育部会</a:t>
          </a:r>
        </a:p>
      </xdr:txBody>
    </xdr:sp>
    <xdr:clientData/>
  </xdr:twoCellAnchor>
  <xdr:twoCellAnchor>
    <xdr:from>
      <xdr:col>2</xdr:col>
      <xdr:colOff>590550</xdr:colOff>
      <xdr:row>33</xdr:row>
      <xdr:rowOff>285750</xdr:rowOff>
    </xdr:from>
    <xdr:to>
      <xdr:col>3</xdr:col>
      <xdr:colOff>485775</xdr:colOff>
      <xdr:row>35</xdr:row>
      <xdr:rowOff>76200</xdr:rowOff>
    </xdr:to>
    <xdr:sp macro="" textlink="">
      <xdr:nvSpPr>
        <xdr:cNvPr id="7" name="テキスト ボックス 6"/>
        <xdr:cNvSpPr txBox="1"/>
      </xdr:nvSpPr>
      <xdr:spPr>
        <a:xfrm>
          <a:off x="1031708" y="9951118"/>
          <a:ext cx="1038225" cy="402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ＩＣＴ部会</a:t>
          </a:r>
        </a:p>
      </xdr:txBody>
    </xdr:sp>
    <xdr:clientData/>
  </xdr:twoCellAnchor>
  <xdr:twoCellAnchor>
    <xdr:from>
      <xdr:col>3</xdr:col>
      <xdr:colOff>962025</xdr:colOff>
      <xdr:row>30</xdr:row>
      <xdr:rowOff>257174</xdr:rowOff>
    </xdr:from>
    <xdr:to>
      <xdr:col>6</xdr:col>
      <xdr:colOff>609601</xdr:colOff>
      <xdr:row>32</xdr:row>
      <xdr:rowOff>95249</xdr:rowOff>
    </xdr:to>
    <xdr:sp macro="" textlink="">
      <xdr:nvSpPr>
        <xdr:cNvPr id="8" name="テキスト ボックス 7"/>
        <xdr:cNvSpPr txBox="1"/>
      </xdr:nvSpPr>
      <xdr:spPr>
        <a:xfrm>
          <a:off x="2546183" y="9005135"/>
          <a:ext cx="1552576" cy="449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外国人技能実習生受入事業支援実行委員会事務局</a:t>
          </a:r>
        </a:p>
      </xdr:txBody>
    </xdr:sp>
    <xdr:clientData/>
  </xdr:twoCellAnchor>
  <xdr:twoCellAnchor>
    <xdr:from>
      <xdr:col>5</xdr:col>
      <xdr:colOff>214313</xdr:colOff>
      <xdr:row>30</xdr:row>
      <xdr:rowOff>38100</xdr:rowOff>
    </xdr:from>
    <xdr:to>
      <xdr:col>5</xdr:col>
      <xdr:colOff>214314</xdr:colOff>
      <xdr:row>30</xdr:row>
      <xdr:rowOff>257174</xdr:rowOff>
    </xdr:to>
    <xdr:cxnSp macro="">
      <xdr:nvCxnSpPr>
        <xdr:cNvPr id="18" name="直線コネクタ 17"/>
        <xdr:cNvCxnSpPr>
          <a:stCxn id="4" idx="2"/>
          <a:endCxn id="8" idx="0"/>
        </xdr:cNvCxnSpPr>
      </xdr:nvCxnSpPr>
      <xdr:spPr bwMode="auto">
        <a:xfrm flipH="1">
          <a:off x="3322471" y="8786061"/>
          <a:ext cx="1" cy="219074"/>
        </a:xfrm>
        <a:prstGeom prst="line">
          <a:avLst/>
        </a:prstGeom>
        <a:ln w="25400">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214313</xdr:colOff>
      <xdr:row>32</xdr:row>
      <xdr:rowOff>95249</xdr:rowOff>
    </xdr:from>
    <xdr:to>
      <xdr:col>5</xdr:col>
      <xdr:colOff>214314</xdr:colOff>
      <xdr:row>33</xdr:row>
      <xdr:rowOff>285750</xdr:rowOff>
    </xdr:to>
    <xdr:cxnSp macro="">
      <xdr:nvCxnSpPr>
        <xdr:cNvPr id="24" name="直線コネクタ 23"/>
        <xdr:cNvCxnSpPr>
          <a:stCxn id="8" idx="2"/>
          <a:endCxn id="5" idx="0"/>
        </xdr:cNvCxnSpPr>
      </xdr:nvCxnSpPr>
      <xdr:spPr bwMode="auto">
        <a:xfrm>
          <a:off x="3322471" y="9454815"/>
          <a:ext cx="1" cy="496303"/>
        </a:xfrm>
        <a:prstGeom prst="line">
          <a:avLst/>
        </a:prstGeom>
        <a:ln w="25400" cmpd="sng">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215566</xdr:colOff>
      <xdr:row>32</xdr:row>
      <xdr:rowOff>293645</xdr:rowOff>
    </xdr:from>
    <xdr:to>
      <xdr:col>8</xdr:col>
      <xdr:colOff>384759</xdr:colOff>
      <xdr:row>33</xdr:row>
      <xdr:rowOff>278606</xdr:rowOff>
    </xdr:to>
    <xdr:cxnSp macro="">
      <xdr:nvCxnSpPr>
        <xdr:cNvPr id="29" name="図形 28"/>
        <xdr:cNvCxnSpPr/>
      </xdr:nvCxnSpPr>
      <xdr:spPr bwMode="auto">
        <a:xfrm>
          <a:off x="3320716" y="9618620"/>
          <a:ext cx="1683668" cy="289761"/>
        </a:xfrm>
        <a:prstGeom prst="bentConnector2">
          <a:avLst/>
        </a:prstGeom>
        <a:ln w="25400">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1109664</xdr:colOff>
      <xdr:row>32</xdr:row>
      <xdr:rowOff>302419</xdr:rowOff>
    </xdr:from>
    <xdr:to>
      <xdr:col>5</xdr:col>
      <xdr:colOff>216698</xdr:colOff>
      <xdr:row>33</xdr:row>
      <xdr:rowOff>285750</xdr:rowOff>
    </xdr:to>
    <xdr:cxnSp macro="">
      <xdr:nvCxnSpPr>
        <xdr:cNvPr id="33" name="図形 32"/>
        <xdr:cNvCxnSpPr>
          <a:stCxn id="7" idx="0"/>
        </xdr:cNvCxnSpPr>
      </xdr:nvCxnSpPr>
      <xdr:spPr bwMode="auto">
        <a:xfrm rot="5400000" flipH="1" flipV="1">
          <a:off x="2290765" y="8936209"/>
          <a:ext cx="289788" cy="1774034"/>
        </a:xfrm>
        <a:prstGeom prst="bentConnector2">
          <a:avLst/>
        </a:prstGeom>
        <a:ln w="25400">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2A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2A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isa@mentor.or.jp"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2:H41"/>
  <sheetViews>
    <sheetView tabSelected="1" view="pageBreakPreview" topLeftCell="A6" zoomScaleNormal="100" workbookViewId="0">
      <selection activeCell="C19" sqref="C19"/>
    </sheetView>
  </sheetViews>
  <sheetFormatPr defaultRowHeight="18" customHeight="1"/>
  <cols>
    <col min="1" max="1" width="2.875" style="1" customWidth="1"/>
    <col min="2" max="3" width="9" style="1"/>
    <col min="4" max="4" width="9.5" style="1" customWidth="1"/>
    <col min="5" max="5" width="13.75" style="1" customWidth="1"/>
    <col min="6" max="6" width="31.5" style="1" customWidth="1"/>
    <col min="7" max="7" width="3.75" style="1" customWidth="1"/>
    <col min="8" max="8" width="2" style="1" customWidth="1"/>
    <col min="9" max="16384" width="9" style="1"/>
  </cols>
  <sheetData>
    <row r="2" spans="1:8" ht="18" customHeight="1">
      <c r="B2" s="23" t="s">
        <v>82</v>
      </c>
      <c r="C2" s="23"/>
      <c r="D2" s="23"/>
      <c r="E2" s="23"/>
      <c r="F2" s="23"/>
      <c r="G2" s="23"/>
      <c r="H2" s="23"/>
    </row>
    <row r="3" spans="1:8" ht="18" customHeight="1">
      <c r="B3" s="23"/>
      <c r="C3" s="23"/>
      <c r="D3" s="23"/>
      <c r="E3" s="23"/>
      <c r="F3" s="23"/>
      <c r="G3" s="23"/>
      <c r="H3" s="23"/>
    </row>
    <row r="4" spans="1:8" ht="18" customHeight="1">
      <c r="B4" s="23"/>
      <c r="C4" s="23"/>
      <c r="D4" s="23"/>
      <c r="E4" s="23"/>
      <c r="F4" s="23"/>
      <c r="G4" s="23"/>
      <c r="H4" s="23"/>
    </row>
    <row r="5" spans="1:8" ht="18" customHeight="1">
      <c r="A5" s="263" t="s">
        <v>178</v>
      </c>
      <c r="B5" s="264"/>
      <c r="C5" s="264"/>
      <c r="D5" s="264"/>
      <c r="E5" s="264"/>
      <c r="F5" s="264"/>
      <c r="G5" s="264"/>
      <c r="H5" s="264"/>
    </row>
    <row r="6" spans="1:8" ht="18" customHeight="1">
      <c r="B6" s="23"/>
      <c r="C6" s="23"/>
      <c r="D6" s="23"/>
      <c r="E6" s="23"/>
      <c r="F6" s="23"/>
      <c r="G6" s="23"/>
      <c r="H6" s="23"/>
    </row>
    <row r="7" spans="1:8" ht="18" customHeight="1">
      <c r="B7" s="23"/>
      <c r="C7" s="23"/>
      <c r="D7" s="23"/>
      <c r="E7" s="23"/>
      <c r="F7" s="23"/>
      <c r="G7" s="23"/>
      <c r="H7" s="23"/>
    </row>
    <row r="8" spans="1:8" ht="18" customHeight="1">
      <c r="B8" s="23"/>
      <c r="C8" s="28"/>
      <c r="D8" s="28"/>
      <c r="E8" s="28"/>
      <c r="F8" s="248">
        <v>41617</v>
      </c>
      <c r="G8" s="247"/>
      <c r="H8" s="28"/>
    </row>
    <row r="9" spans="1:8" ht="18" customHeight="1">
      <c r="B9" s="23"/>
      <c r="C9" s="23"/>
      <c r="D9" s="23"/>
      <c r="E9" s="23"/>
      <c r="F9" s="23"/>
      <c r="G9" s="23"/>
      <c r="H9" s="23"/>
    </row>
    <row r="10" spans="1:8" ht="18" customHeight="1">
      <c r="B10" s="23" t="s">
        <v>170</v>
      </c>
      <c r="C10" s="23"/>
      <c r="D10" s="23"/>
      <c r="E10" s="23"/>
      <c r="F10" s="23"/>
      <c r="G10" s="23"/>
      <c r="H10" s="23"/>
    </row>
    <row r="11" spans="1:8" ht="18" customHeight="1">
      <c r="B11" s="23"/>
      <c r="C11" s="23"/>
      <c r="D11" s="23"/>
      <c r="E11" s="23"/>
      <c r="F11" s="23"/>
      <c r="G11" s="23"/>
      <c r="H11" s="23"/>
    </row>
    <row r="12" spans="1:8" ht="18" customHeight="1">
      <c r="B12" s="23"/>
      <c r="C12" s="23"/>
      <c r="D12" s="23"/>
      <c r="E12" s="23"/>
      <c r="F12" s="23"/>
      <c r="G12" s="23"/>
      <c r="H12" s="23"/>
    </row>
    <row r="13" spans="1:8" ht="18" customHeight="1">
      <c r="B13" s="23"/>
      <c r="C13" s="23"/>
      <c r="D13" s="23"/>
      <c r="E13" s="37" t="s">
        <v>43</v>
      </c>
      <c r="F13" s="89" t="s">
        <v>183</v>
      </c>
      <c r="G13" s="23"/>
      <c r="H13" s="23"/>
    </row>
    <row r="14" spans="1:8" ht="18" customHeight="1">
      <c r="B14" s="23"/>
      <c r="C14" s="23"/>
      <c r="D14" s="23"/>
      <c r="E14" s="267" t="s">
        <v>77</v>
      </c>
      <c r="F14" s="259" t="s">
        <v>181</v>
      </c>
      <c r="G14" s="23" t="s">
        <v>188</v>
      </c>
      <c r="H14" s="23"/>
    </row>
    <row r="15" spans="1:8" ht="18" customHeight="1">
      <c r="B15" s="23"/>
      <c r="C15" s="23"/>
      <c r="D15" s="23"/>
      <c r="E15" s="267"/>
      <c r="F15" s="90" t="s">
        <v>187</v>
      </c>
      <c r="G15" s="23"/>
      <c r="H15" s="23"/>
    </row>
    <row r="16" spans="1:8" ht="20.25" customHeight="1">
      <c r="B16" s="23"/>
      <c r="C16" s="23"/>
      <c r="D16" s="23"/>
      <c r="E16" s="37" t="s">
        <v>31</v>
      </c>
      <c r="F16" s="90" t="s">
        <v>184</v>
      </c>
      <c r="G16" s="23"/>
      <c r="H16" s="23"/>
    </row>
    <row r="17" spans="1:8" ht="19.5" customHeight="1">
      <c r="B17" s="23"/>
      <c r="C17" s="23"/>
      <c r="D17" s="23"/>
      <c r="E17" s="38" t="s">
        <v>33</v>
      </c>
      <c r="F17" s="90" t="s">
        <v>193</v>
      </c>
      <c r="G17" s="23" t="s">
        <v>36</v>
      </c>
      <c r="H17" s="23"/>
    </row>
    <row r="18" spans="1:8" ht="18" customHeight="1">
      <c r="B18" s="23"/>
      <c r="C18" s="23"/>
      <c r="D18" s="23"/>
      <c r="E18" s="37" t="s">
        <v>23</v>
      </c>
      <c r="F18" s="90" t="s">
        <v>185</v>
      </c>
      <c r="G18" s="23"/>
      <c r="H18" s="23"/>
    </row>
    <row r="19" spans="1:8" ht="18" customHeight="1">
      <c r="B19" s="23"/>
      <c r="C19" s="23"/>
      <c r="D19" s="23"/>
      <c r="E19" s="37" t="s">
        <v>69</v>
      </c>
      <c r="F19" s="90" t="s">
        <v>186</v>
      </c>
      <c r="G19" s="23"/>
      <c r="H19" s="23"/>
    </row>
    <row r="20" spans="1:8" ht="18" customHeight="1">
      <c r="B20" s="23"/>
      <c r="C20" s="23"/>
      <c r="D20" s="23"/>
      <c r="E20" s="37" t="s">
        <v>32</v>
      </c>
      <c r="F20" s="90" t="s">
        <v>230</v>
      </c>
      <c r="G20" s="23"/>
      <c r="H20" s="23"/>
    </row>
    <row r="21" spans="1:8" ht="18" customHeight="1">
      <c r="B21" s="23"/>
      <c r="C21" s="23"/>
      <c r="D21" s="23"/>
      <c r="E21" s="37" t="s">
        <v>37</v>
      </c>
      <c r="F21" s="246" t="s">
        <v>182</v>
      </c>
      <c r="G21" s="23"/>
      <c r="H21" s="23"/>
    </row>
    <row r="22" spans="1:8" ht="18" customHeight="1">
      <c r="B22" s="23"/>
      <c r="C22" s="23"/>
      <c r="D22" s="23"/>
      <c r="E22" s="23"/>
      <c r="F22" s="23"/>
      <c r="G22" s="23"/>
      <c r="H22" s="23"/>
    </row>
    <row r="23" spans="1:8" ht="18" customHeight="1">
      <c r="B23" s="23"/>
      <c r="C23" s="23"/>
      <c r="D23" s="23"/>
      <c r="E23" s="23"/>
      <c r="F23" s="23"/>
      <c r="G23" s="23"/>
      <c r="H23" s="23"/>
    </row>
    <row r="24" spans="1:8" ht="18" customHeight="1">
      <c r="B24" s="269" t="s">
        <v>180</v>
      </c>
      <c r="C24" s="269"/>
      <c r="D24" s="269"/>
      <c r="E24" s="269"/>
      <c r="F24" s="269"/>
      <c r="G24" s="269"/>
      <c r="H24" s="23"/>
    </row>
    <row r="25" spans="1:8" ht="3.6" customHeight="1">
      <c r="B25" s="23"/>
      <c r="C25" s="23"/>
      <c r="D25" s="23"/>
      <c r="E25" s="23"/>
      <c r="F25" s="23"/>
      <c r="G25" s="23"/>
      <c r="H25" s="23"/>
    </row>
    <row r="26" spans="1:8" ht="18" customHeight="1">
      <c r="B26" s="269" t="s">
        <v>179</v>
      </c>
      <c r="C26" s="269"/>
      <c r="D26" s="269"/>
      <c r="E26" s="269"/>
      <c r="F26" s="269"/>
      <c r="G26" s="269"/>
      <c r="H26" s="23"/>
    </row>
    <row r="27" spans="1:8" ht="18" customHeight="1">
      <c r="B27" s="23"/>
      <c r="C27" s="23"/>
      <c r="D27" s="23"/>
      <c r="E27" s="23"/>
      <c r="F27" s="23"/>
      <c r="G27" s="23"/>
      <c r="H27" s="23"/>
    </row>
    <row r="28" spans="1:8" ht="18" customHeight="1">
      <c r="A28" s="268" t="s">
        <v>78</v>
      </c>
      <c r="B28" s="268"/>
      <c r="C28" s="268"/>
      <c r="D28" s="268"/>
      <c r="E28" s="268"/>
      <c r="F28" s="268"/>
      <c r="G28" s="268"/>
      <c r="H28" s="268"/>
    </row>
    <row r="29" spans="1:8" ht="18" customHeight="1">
      <c r="B29" s="23"/>
      <c r="C29" s="23"/>
      <c r="D29" s="23"/>
      <c r="E29" s="23"/>
      <c r="F29" s="23"/>
      <c r="G29" s="23"/>
      <c r="H29" s="23"/>
    </row>
    <row r="30" spans="1:8" ht="24.75" customHeight="1">
      <c r="B30" s="23" t="s">
        <v>79</v>
      </c>
      <c r="C30" s="23"/>
      <c r="D30" s="23"/>
      <c r="E30" s="23"/>
      <c r="F30" s="23"/>
      <c r="G30" s="23"/>
      <c r="H30" s="23"/>
    </row>
    <row r="31" spans="1:8" ht="19.5" customHeight="1">
      <c r="B31" s="29" t="s">
        <v>80</v>
      </c>
      <c r="C31" s="29"/>
      <c r="D31" s="29"/>
      <c r="E31" s="29"/>
      <c r="F31" s="29"/>
      <c r="G31" s="29"/>
      <c r="H31" s="29"/>
    </row>
    <row r="32" spans="1:8" ht="19.5" customHeight="1">
      <c r="B32" s="29" t="s">
        <v>81</v>
      </c>
      <c r="C32" s="29"/>
      <c r="D32" s="29"/>
      <c r="E32" s="29"/>
      <c r="F32" s="39"/>
      <c r="G32" s="29"/>
      <c r="H32" s="29"/>
    </row>
    <row r="33" spans="2:8" ht="27" customHeight="1">
      <c r="B33" s="29"/>
      <c r="C33" s="29"/>
      <c r="D33" s="29"/>
      <c r="E33" s="29"/>
      <c r="F33" s="29"/>
      <c r="G33" s="29"/>
      <c r="H33" s="29"/>
    </row>
    <row r="34" spans="2:8" ht="18" customHeight="1">
      <c r="B34" s="265"/>
      <c r="C34" s="265"/>
      <c r="D34" s="265"/>
      <c r="E34" s="265"/>
      <c r="F34" s="265"/>
      <c r="G34" s="265"/>
      <c r="H34" s="29"/>
    </row>
    <row r="35" spans="2:8" ht="18" customHeight="1">
      <c r="B35" s="29"/>
      <c r="C35" s="29"/>
      <c r="D35" s="29"/>
      <c r="E35" s="29"/>
      <c r="F35" s="29"/>
      <c r="G35" s="29"/>
      <c r="H35" s="29"/>
    </row>
    <row r="36" spans="2:8" ht="18" customHeight="1">
      <c r="B36" s="265"/>
      <c r="C36" s="265"/>
      <c r="D36" s="265"/>
      <c r="E36" s="29"/>
      <c r="F36" s="29"/>
      <c r="G36" s="29"/>
      <c r="H36" s="29"/>
    </row>
    <row r="37" spans="2:8" ht="27.75" customHeight="1">
      <c r="B37" s="29"/>
      <c r="C37" s="29"/>
      <c r="D37" s="29"/>
      <c r="E37" s="29"/>
      <c r="F37" s="29"/>
      <c r="G37" s="29"/>
      <c r="H37" s="29"/>
    </row>
    <row r="38" spans="2:8" ht="18" customHeight="1">
      <c r="B38" s="29"/>
      <c r="C38" s="29"/>
      <c r="D38" s="29"/>
      <c r="E38" s="266"/>
      <c r="F38" s="266"/>
      <c r="G38" s="29"/>
      <c r="H38" s="29"/>
    </row>
    <row r="39" spans="2:8" ht="22.5" customHeight="1">
      <c r="B39" s="29"/>
      <c r="C39" s="29"/>
      <c r="D39" s="29"/>
      <c r="E39" s="29"/>
      <c r="F39" s="29"/>
      <c r="G39" s="29"/>
      <c r="H39" s="29"/>
    </row>
    <row r="40" spans="2:8" ht="8.25" customHeight="1">
      <c r="B40" s="29"/>
      <c r="C40" s="29"/>
      <c r="D40" s="29"/>
      <c r="E40" s="29"/>
      <c r="F40" s="29"/>
      <c r="G40" s="29"/>
      <c r="H40" s="29"/>
    </row>
    <row r="41" spans="2:8" ht="18" customHeight="1">
      <c r="B41" s="29"/>
      <c r="C41" s="29"/>
      <c r="D41" s="29"/>
      <c r="E41" s="29"/>
      <c r="F41" s="29"/>
      <c r="G41" s="29"/>
      <c r="H41" s="29"/>
    </row>
  </sheetData>
  <customSheetViews>
    <customSheetView guid="{590DC5A2-0652-11D9-A0BF-00D05932D959}" showPageBreaks="1" printArea="1" view="pageBreakPreview" showRuler="0" topLeftCell="A9">
      <selection activeCell="L17" sqref="L17"/>
      <pageMargins left="0.98425196850393704" right="0.59055118110236227" top="0.98425196850393704" bottom="0.98425196850393704" header="0" footer="0"/>
      <pageSetup paperSize="9" scale="108" orientation="portrait" horizontalDpi="204" verticalDpi="196" r:id="rId1"/>
      <headerFooter alignWithMargins="0"/>
    </customSheetView>
  </customSheetViews>
  <mergeCells count="8">
    <mergeCell ref="A5:H5"/>
    <mergeCell ref="B34:G34"/>
    <mergeCell ref="B36:D36"/>
    <mergeCell ref="E38:F38"/>
    <mergeCell ref="E14:E15"/>
    <mergeCell ref="A28:H28"/>
    <mergeCell ref="B24:G24"/>
    <mergeCell ref="B26:G26"/>
  </mergeCells>
  <phoneticPr fontId="2"/>
  <hyperlinks>
    <hyperlink ref="F21" r:id="rId2"/>
  </hyperlinks>
  <pageMargins left="0.98425196850393704" right="0.59055118110236227" top="0.78740157480314965" bottom="0.78740157480314965" header="0" footer="0"/>
  <pageSetup paperSize="9" scale="105" orientation="portrait" horizontalDpi="204" verticalDpi="196"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2:AB49"/>
  <sheetViews>
    <sheetView view="pageBreakPreview" topLeftCell="A16" zoomScale="80" zoomScaleNormal="100" zoomScaleSheetLayoutView="80" workbookViewId="0">
      <selection activeCell="D7" sqref="D7:N8"/>
    </sheetView>
  </sheetViews>
  <sheetFormatPr defaultRowHeight="13.5"/>
  <cols>
    <col min="1" max="1" width="2.25" style="1" customWidth="1"/>
    <col min="2" max="2" width="3.625" style="1" customWidth="1"/>
    <col min="3" max="6" width="9" style="1"/>
    <col min="7" max="7" width="1.25" style="1" customWidth="1"/>
    <col min="8" max="9" width="9.75" style="1" customWidth="1"/>
    <col min="10" max="12" width="9.375" style="1" customWidth="1"/>
    <col min="13" max="13" width="11.5" style="1" customWidth="1"/>
    <col min="14" max="14" width="3" style="1" customWidth="1"/>
    <col min="15" max="15" width="2.25" style="1" customWidth="1"/>
    <col min="16" max="16" width="9" style="22"/>
    <col min="17" max="17" width="11.625" style="22" customWidth="1"/>
    <col min="18" max="18" width="3.25" style="22" customWidth="1"/>
    <col min="19" max="19" width="4" style="22" customWidth="1"/>
    <col min="20" max="20" width="3.25" style="22" customWidth="1"/>
    <col min="21" max="21" width="5.75" style="22" customWidth="1"/>
    <col min="22" max="22" width="7.25" style="1" customWidth="1"/>
    <col min="23" max="23" width="9" style="1"/>
    <col min="24" max="24" width="5.25" style="1" customWidth="1"/>
    <col min="25" max="25" width="4.625" style="1" customWidth="1"/>
    <col min="26" max="26" width="2.125" style="1" customWidth="1"/>
    <col min="27" max="16384" width="9" style="1"/>
  </cols>
  <sheetData>
    <row r="2" spans="2:28" ht="24.75" customHeight="1">
      <c r="B2" s="104" t="s">
        <v>83</v>
      </c>
      <c r="N2" s="27"/>
      <c r="P2" s="21"/>
      <c r="Q2" s="21"/>
      <c r="R2" s="21"/>
      <c r="S2" s="21"/>
      <c r="T2" s="21"/>
      <c r="U2" s="21"/>
    </row>
    <row r="3" spans="2:28" ht="18" customHeight="1">
      <c r="B3" s="23"/>
      <c r="N3" s="27"/>
      <c r="P3" s="21"/>
      <c r="Q3" s="21"/>
      <c r="R3" s="21"/>
      <c r="S3" s="21"/>
      <c r="T3" s="21"/>
      <c r="U3" s="21"/>
    </row>
    <row r="4" spans="2:28" ht="21" customHeight="1">
      <c r="B4" s="270" t="s">
        <v>172</v>
      </c>
      <c r="C4" s="270"/>
      <c r="D4" s="270"/>
      <c r="E4" s="270"/>
      <c r="F4" s="270"/>
      <c r="G4" s="270"/>
      <c r="H4" s="270"/>
      <c r="I4" s="270"/>
      <c r="J4" s="270"/>
      <c r="K4" s="270"/>
      <c r="L4" s="270"/>
      <c r="M4" s="270"/>
      <c r="N4" s="270"/>
      <c r="O4" s="20"/>
      <c r="P4" s="21"/>
      <c r="Q4" s="21"/>
      <c r="R4" s="21"/>
      <c r="S4" s="21"/>
      <c r="T4" s="21"/>
      <c r="U4" s="21"/>
    </row>
    <row r="5" spans="2:28" ht="18" customHeight="1">
      <c r="B5" s="271"/>
      <c r="C5" s="271"/>
      <c r="D5" s="271"/>
      <c r="E5" s="271"/>
      <c r="F5" s="271"/>
      <c r="G5" s="271"/>
      <c r="H5" s="271"/>
      <c r="I5" s="271"/>
      <c r="J5" s="271"/>
      <c r="K5" s="271"/>
      <c r="L5" s="271"/>
      <c r="M5" s="271"/>
      <c r="N5" s="271"/>
      <c r="O5" s="11"/>
      <c r="P5" s="21"/>
      <c r="Q5" s="21"/>
      <c r="R5" s="21"/>
      <c r="S5" s="21"/>
      <c r="T5" s="21"/>
      <c r="U5" s="21"/>
    </row>
    <row r="6" spans="2:28" ht="10.5" customHeight="1" thickBot="1">
      <c r="B6" s="238"/>
      <c r="C6" s="238"/>
      <c r="D6" s="238"/>
      <c r="E6" s="238"/>
      <c r="F6" s="238"/>
      <c r="G6" s="238"/>
      <c r="H6" s="238"/>
      <c r="I6" s="238"/>
      <c r="J6" s="238"/>
      <c r="K6" s="238"/>
      <c r="L6" s="238"/>
      <c r="M6" s="238"/>
      <c r="N6" s="238"/>
      <c r="O6" s="11"/>
      <c r="P6" s="21"/>
      <c r="Q6" s="21"/>
      <c r="R6" s="21"/>
      <c r="S6" s="21"/>
      <c r="T6" s="21"/>
      <c r="U6" s="21"/>
    </row>
    <row r="7" spans="2:28" ht="21" customHeight="1">
      <c r="B7" s="284" t="s">
        <v>84</v>
      </c>
      <c r="C7" s="285"/>
      <c r="D7" s="306" t="s">
        <v>235</v>
      </c>
      <c r="E7" s="306"/>
      <c r="F7" s="306"/>
      <c r="G7" s="306"/>
      <c r="H7" s="306"/>
      <c r="I7" s="306"/>
      <c r="J7" s="306"/>
      <c r="K7" s="306"/>
      <c r="L7" s="306"/>
      <c r="M7" s="306"/>
      <c r="N7" s="307"/>
      <c r="O7" s="11"/>
      <c r="P7" s="21"/>
      <c r="Q7" s="21"/>
      <c r="R7" s="21"/>
      <c r="S7" s="21"/>
      <c r="T7" s="21"/>
      <c r="U7" s="21"/>
    </row>
    <row r="8" spans="2:28" ht="21" customHeight="1">
      <c r="B8" s="286"/>
      <c r="C8" s="287"/>
      <c r="D8" s="308"/>
      <c r="E8" s="308"/>
      <c r="F8" s="308"/>
      <c r="G8" s="308"/>
      <c r="H8" s="308"/>
      <c r="I8" s="308"/>
      <c r="J8" s="308"/>
      <c r="K8" s="308"/>
      <c r="L8" s="308"/>
      <c r="M8" s="308"/>
      <c r="N8" s="309"/>
      <c r="O8" s="11"/>
      <c r="P8" s="21"/>
      <c r="Q8" s="21"/>
      <c r="R8" s="21"/>
      <c r="S8" s="21"/>
      <c r="T8" s="21"/>
      <c r="U8" s="21"/>
      <c r="AB8" s="245"/>
    </row>
    <row r="9" spans="2:28" ht="21" customHeight="1">
      <c r="B9" s="3" t="s">
        <v>103</v>
      </c>
      <c r="C9" s="4"/>
      <c r="D9" s="4"/>
      <c r="E9" s="4"/>
      <c r="F9" s="4"/>
      <c r="G9" s="4"/>
      <c r="H9" s="4"/>
      <c r="I9" s="4"/>
      <c r="J9" s="4"/>
      <c r="K9" s="4"/>
      <c r="L9" s="4"/>
      <c r="M9" s="4"/>
      <c r="N9" s="12"/>
      <c r="O9" s="11"/>
      <c r="P9" s="21"/>
      <c r="Q9" s="21"/>
      <c r="R9" s="21"/>
      <c r="S9" s="21"/>
      <c r="T9" s="21"/>
      <c r="U9" s="21"/>
    </row>
    <row r="10" spans="2:28" ht="21" customHeight="1">
      <c r="B10" s="299" t="s">
        <v>236</v>
      </c>
      <c r="C10" s="300"/>
      <c r="D10" s="300"/>
      <c r="E10" s="300"/>
      <c r="F10" s="300"/>
      <c r="G10" s="300"/>
      <c r="H10" s="300"/>
      <c r="I10" s="300"/>
      <c r="J10" s="300"/>
      <c r="K10" s="300"/>
      <c r="L10" s="300"/>
      <c r="M10" s="300"/>
      <c r="N10" s="301"/>
      <c r="O10" s="11"/>
      <c r="P10" s="21"/>
      <c r="Q10" s="21"/>
      <c r="R10" s="21"/>
      <c r="S10" s="21"/>
      <c r="T10" s="21"/>
      <c r="U10" s="21"/>
    </row>
    <row r="11" spans="2:28" ht="21" customHeight="1">
      <c r="B11" s="302"/>
      <c r="C11" s="300"/>
      <c r="D11" s="300"/>
      <c r="E11" s="300"/>
      <c r="F11" s="300"/>
      <c r="G11" s="300"/>
      <c r="H11" s="300"/>
      <c r="I11" s="300"/>
      <c r="J11" s="300"/>
      <c r="K11" s="300"/>
      <c r="L11" s="300"/>
      <c r="M11" s="300"/>
      <c r="N11" s="301"/>
      <c r="O11" s="11"/>
      <c r="P11" s="21"/>
      <c r="Q11" s="21"/>
      <c r="R11" s="21"/>
      <c r="S11" s="21"/>
      <c r="T11" s="21"/>
      <c r="U11" s="21"/>
    </row>
    <row r="12" spans="2:28" ht="21" customHeight="1">
      <c r="B12" s="302"/>
      <c r="C12" s="300"/>
      <c r="D12" s="300"/>
      <c r="E12" s="300"/>
      <c r="F12" s="300"/>
      <c r="G12" s="300"/>
      <c r="H12" s="300"/>
      <c r="I12" s="300"/>
      <c r="J12" s="300"/>
      <c r="K12" s="300"/>
      <c r="L12" s="300"/>
      <c r="M12" s="300"/>
      <c r="N12" s="301"/>
      <c r="O12" s="11"/>
      <c r="P12" s="21"/>
      <c r="Q12" s="21"/>
      <c r="R12" s="21"/>
      <c r="S12" s="21"/>
      <c r="T12" s="21"/>
      <c r="U12" s="21"/>
    </row>
    <row r="13" spans="2:28" ht="21" customHeight="1">
      <c r="B13" s="302"/>
      <c r="C13" s="300"/>
      <c r="D13" s="300"/>
      <c r="E13" s="300"/>
      <c r="F13" s="300"/>
      <c r="G13" s="300"/>
      <c r="H13" s="300"/>
      <c r="I13" s="300"/>
      <c r="J13" s="300"/>
      <c r="K13" s="300"/>
      <c r="L13" s="300"/>
      <c r="M13" s="300"/>
      <c r="N13" s="301"/>
      <c r="O13" s="11"/>
      <c r="P13" s="21"/>
      <c r="Q13" s="21"/>
      <c r="R13" s="21"/>
      <c r="S13" s="21"/>
      <c r="T13" s="21"/>
      <c r="U13" s="21"/>
    </row>
    <row r="14" spans="2:28" ht="21" customHeight="1">
      <c r="B14" s="302"/>
      <c r="C14" s="300"/>
      <c r="D14" s="300"/>
      <c r="E14" s="300"/>
      <c r="F14" s="300"/>
      <c r="G14" s="300"/>
      <c r="H14" s="300"/>
      <c r="I14" s="300"/>
      <c r="J14" s="300"/>
      <c r="K14" s="300"/>
      <c r="L14" s="300"/>
      <c r="M14" s="300"/>
      <c r="N14" s="301"/>
      <c r="O14" s="11"/>
      <c r="P14" s="21"/>
      <c r="Q14" s="21"/>
      <c r="R14" s="21"/>
      <c r="S14" s="21"/>
      <c r="T14" s="21"/>
      <c r="U14" s="21"/>
    </row>
    <row r="15" spans="2:28" ht="21" customHeight="1">
      <c r="B15" s="303"/>
      <c r="C15" s="304"/>
      <c r="D15" s="304"/>
      <c r="E15" s="304"/>
      <c r="F15" s="304"/>
      <c r="G15" s="304"/>
      <c r="H15" s="304"/>
      <c r="I15" s="304"/>
      <c r="J15" s="304"/>
      <c r="K15" s="304"/>
      <c r="L15" s="304"/>
      <c r="M15" s="304"/>
      <c r="N15" s="305"/>
      <c r="O15" s="11"/>
      <c r="P15" s="21"/>
      <c r="Q15" s="21"/>
      <c r="R15" s="21"/>
      <c r="S15" s="21"/>
      <c r="T15" s="21"/>
      <c r="U15" s="21"/>
    </row>
    <row r="16" spans="2:28" ht="21" customHeight="1">
      <c r="B16" s="3" t="s">
        <v>104</v>
      </c>
      <c r="C16" s="4"/>
      <c r="D16" s="4"/>
      <c r="E16" s="4"/>
      <c r="F16" s="4"/>
      <c r="G16" s="4"/>
      <c r="H16" s="4"/>
      <c r="I16" s="4"/>
      <c r="J16" s="4"/>
      <c r="K16" s="4"/>
      <c r="L16" s="4"/>
      <c r="M16" s="4"/>
      <c r="N16" s="12"/>
      <c r="O16" s="11"/>
      <c r="P16" s="21"/>
      <c r="Q16" s="21"/>
      <c r="R16" s="21"/>
      <c r="S16" s="21"/>
      <c r="T16" s="21"/>
      <c r="U16" s="21"/>
    </row>
    <row r="17" spans="2:21" ht="21" customHeight="1">
      <c r="B17" s="288" t="s">
        <v>237</v>
      </c>
      <c r="C17" s="289"/>
      <c r="D17" s="289"/>
      <c r="E17" s="289"/>
      <c r="F17" s="289"/>
      <c r="G17" s="289"/>
      <c r="H17" s="289"/>
      <c r="I17" s="289"/>
      <c r="J17" s="289"/>
      <c r="K17" s="289"/>
      <c r="L17" s="289"/>
      <c r="M17" s="289"/>
      <c r="N17" s="290"/>
      <c r="O17" s="11"/>
      <c r="P17" s="21"/>
      <c r="Q17" s="21"/>
      <c r="R17" s="21"/>
      <c r="S17" s="21"/>
      <c r="T17" s="21"/>
      <c r="U17" s="21"/>
    </row>
    <row r="18" spans="2:21" ht="21" customHeight="1">
      <c r="B18" s="291"/>
      <c r="C18" s="289"/>
      <c r="D18" s="289"/>
      <c r="E18" s="289"/>
      <c r="F18" s="289"/>
      <c r="G18" s="289"/>
      <c r="H18" s="289"/>
      <c r="I18" s="289"/>
      <c r="J18" s="289"/>
      <c r="K18" s="289"/>
      <c r="L18" s="289"/>
      <c r="M18" s="289"/>
      <c r="N18" s="290"/>
      <c r="O18" s="11"/>
      <c r="P18" s="21"/>
      <c r="Q18" s="21"/>
      <c r="R18" s="21"/>
      <c r="S18" s="21"/>
      <c r="T18" s="21"/>
      <c r="U18" s="21"/>
    </row>
    <row r="19" spans="2:21" ht="21" customHeight="1">
      <c r="B19" s="291"/>
      <c r="C19" s="289"/>
      <c r="D19" s="289"/>
      <c r="E19" s="289"/>
      <c r="F19" s="289"/>
      <c r="G19" s="289"/>
      <c r="H19" s="289"/>
      <c r="I19" s="289"/>
      <c r="J19" s="289"/>
      <c r="K19" s="289"/>
      <c r="L19" s="289"/>
      <c r="M19" s="289"/>
      <c r="N19" s="290"/>
      <c r="O19" s="11"/>
      <c r="P19" s="21"/>
      <c r="Q19" s="21"/>
      <c r="R19" s="21"/>
      <c r="S19" s="21"/>
      <c r="T19" s="21"/>
      <c r="U19" s="21"/>
    </row>
    <row r="20" spans="2:21" ht="21" customHeight="1">
      <c r="B20" s="291"/>
      <c r="C20" s="289"/>
      <c r="D20" s="289"/>
      <c r="E20" s="289"/>
      <c r="F20" s="289"/>
      <c r="G20" s="289"/>
      <c r="H20" s="289"/>
      <c r="I20" s="289"/>
      <c r="J20" s="289"/>
      <c r="K20" s="289"/>
      <c r="L20" s="289"/>
      <c r="M20" s="289"/>
      <c r="N20" s="290"/>
      <c r="O20" s="11"/>
      <c r="P20" s="21"/>
      <c r="Q20" s="21"/>
      <c r="R20" s="21"/>
      <c r="S20" s="21"/>
      <c r="T20" s="21"/>
      <c r="U20" s="21"/>
    </row>
    <row r="21" spans="2:21" ht="21" customHeight="1">
      <c r="B21" s="291"/>
      <c r="C21" s="289"/>
      <c r="D21" s="289"/>
      <c r="E21" s="289"/>
      <c r="F21" s="289"/>
      <c r="G21" s="289"/>
      <c r="H21" s="289"/>
      <c r="I21" s="289"/>
      <c r="J21" s="289"/>
      <c r="K21" s="289"/>
      <c r="L21" s="289"/>
      <c r="M21" s="289"/>
      <c r="N21" s="290"/>
      <c r="O21" s="11"/>
      <c r="P21" s="21"/>
      <c r="Q21" s="21"/>
      <c r="R21" s="21"/>
      <c r="S21" s="21"/>
      <c r="T21" s="21"/>
      <c r="U21" s="21"/>
    </row>
    <row r="22" spans="2:21" ht="21" customHeight="1">
      <c r="B22" s="291"/>
      <c r="C22" s="289"/>
      <c r="D22" s="289"/>
      <c r="E22" s="289"/>
      <c r="F22" s="289"/>
      <c r="G22" s="289"/>
      <c r="H22" s="289"/>
      <c r="I22" s="289"/>
      <c r="J22" s="289"/>
      <c r="K22" s="289"/>
      <c r="L22" s="289"/>
      <c r="M22" s="289"/>
      <c r="N22" s="290"/>
      <c r="O22" s="11"/>
      <c r="P22" s="21"/>
      <c r="Q22" s="21"/>
      <c r="R22" s="21"/>
      <c r="S22" s="21"/>
      <c r="T22" s="21"/>
      <c r="U22" s="21"/>
    </row>
    <row r="23" spans="2:21" ht="21" customHeight="1">
      <c r="B23" s="291"/>
      <c r="C23" s="289"/>
      <c r="D23" s="289"/>
      <c r="E23" s="289"/>
      <c r="F23" s="289"/>
      <c r="G23" s="289"/>
      <c r="H23" s="289"/>
      <c r="I23" s="289"/>
      <c r="J23" s="289"/>
      <c r="K23" s="289"/>
      <c r="L23" s="289"/>
      <c r="M23" s="289"/>
      <c r="N23" s="290"/>
      <c r="O23" s="11"/>
      <c r="P23" s="21"/>
      <c r="Q23" s="21"/>
      <c r="R23" s="21"/>
      <c r="S23" s="21"/>
      <c r="T23" s="21"/>
      <c r="U23" s="21"/>
    </row>
    <row r="24" spans="2:21" ht="21" customHeight="1">
      <c r="B24" s="292"/>
      <c r="C24" s="293"/>
      <c r="D24" s="293"/>
      <c r="E24" s="293"/>
      <c r="F24" s="293"/>
      <c r="G24" s="293"/>
      <c r="H24" s="293"/>
      <c r="I24" s="293"/>
      <c r="J24" s="293"/>
      <c r="K24" s="293"/>
      <c r="L24" s="293"/>
      <c r="M24" s="293"/>
      <c r="N24" s="294"/>
      <c r="O24" s="11"/>
      <c r="P24" s="21"/>
      <c r="Q24" s="21"/>
      <c r="R24" s="21"/>
      <c r="S24" s="21"/>
      <c r="T24" s="21"/>
      <c r="U24" s="21"/>
    </row>
    <row r="25" spans="2:21" ht="21" customHeight="1">
      <c r="B25" s="262" t="s">
        <v>85</v>
      </c>
      <c r="C25" s="260"/>
      <c r="D25" s="260"/>
      <c r="E25" s="260"/>
      <c r="F25" s="260"/>
      <c r="G25" s="260"/>
      <c r="H25" s="260"/>
      <c r="I25" s="260"/>
      <c r="J25" s="260"/>
      <c r="K25" s="260"/>
      <c r="L25" s="260"/>
      <c r="M25" s="260"/>
      <c r="N25" s="261"/>
      <c r="O25" s="11"/>
      <c r="P25" s="33" t="s">
        <v>28</v>
      </c>
      <c r="Q25" s="34"/>
      <c r="R25" s="87">
        <v>3</v>
      </c>
      <c r="S25" s="25" t="s">
        <v>24</v>
      </c>
      <c r="T25" s="23"/>
      <c r="U25" s="23"/>
    </row>
    <row r="26" spans="2:21" ht="36" customHeight="1">
      <c r="B26" s="281" t="str">
        <f>IF(R25&lt;3,"（平成　2６年　2　月～平成　2８　年　1　月(　２  年計画)） ","（ 平成"&amp;R27&amp;"年 "&amp;T27&amp;"月 ～ 平成"&amp;R28&amp;"年 "&amp;T28&amp;"月（"&amp;R25&amp;"年計画） ）")</f>
        <v>（ 平成25年 7月 ～ 平成28年 6月（3年計画） ）</v>
      </c>
      <c r="C26" s="282"/>
      <c r="D26" s="282"/>
      <c r="E26" s="282"/>
      <c r="F26" s="282"/>
      <c r="G26" s="282"/>
      <c r="H26" s="282"/>
      <c r="I26" s="282"/>
      <c r="J26" s="282"/>
      <c r="K26" s="282"/>
      <c r="L26" s="282"/>
      <c r="M26" s="282"/>
      <c r="N26" s="283"/>
      <c r="O26" s="11"/>
      <c r="P26" s="279" t="s">
        <v>30</v>
      </c>
      <c r="Q26" s="280"/>
      <c r="R26" s="88">
        <v>25</v>
      </c>
      <c r="S26" s="26" t="s">
        <v>24</v>
      </c>
      <c r="T26" s="88">
        <v>6</v>
      </c>
      <c r="U26" s="24" t="s">
        <v>25</v>
      </c>
    </row>
    <row r="27" spans="2:21" ht="21" customHeight="1">
      <c r="B27" s="3" t="s">
        <v>168</v>
      </c>
      <c r="C27" s="4"/>
      <c r="D27" s="4"/>
      <c r="E27" s="4"/>
      <c r="F27" s="4"/>
      <c r="G27" s="4"/>
      <c r="H27" s="4"/>
      <c r="I27" s="4"/>
      <c r="J27" s="4"/>
      <c r="K27" s="4"/>
      <c r="L27" s="4"/>
      <c r="M27" s="4"/>
      <c r="N27" s="12"/>
      <c r="O27" s="11"/>
      <c r="P27" s="295" t="s">
        <v>29</v>
      </c>
      <c r="Q27" s="296"/>
      <c r="R27" s="249">
        <v>25</v>
      </c>
      <c r="S27" s="35" t="s">
        <v>24</v>
      </c>
      <c r="T27" s="249">
        <v>7</v>
      </c>
      <c r="U27" s="35" t="s">
        <v>26</v>
      </c>
    </row>
    <row r="28" spans="2:21" ht="21" customHeight="1">
      <c r="B28" s="3" t="s">
        <v>238</v>
      </c>
      <c r="C28" s="4"/>
      <c r="D28" s="4"/>
      <c r="E28" s="4"/>
      <c r="F28" s="4"/>
      <c r="G28" s="4"/>
      <c r="H28" s="116"/>
      <c r="I28" s="4"/>
      <c r="J28" s="4"/>
      <c r="K28" s="4"/>
      <c r="L28" s="4"/>
      <c r="M28" s="4"/>
      <c r="N28" s="12"/>
      <c r="O28" s="11"/>
      <c r="P28" s="297"/>
      <c r="Q28" s="298"/>
      <c r="R28" s="250">
        <v>28</v>
      </c>
      <c r="S28" s="36" t="s">
        <v>24</v>
      </c>
      <c r="T28" s="250">
        <v>6</v>
      </c>
      <c r="U28" s="36" t="s">
        <v>27</v>
      </c>
    </row>
    <row r="29" spans="2:21" ht="21" customHeight="1">
      <c r="B29" s="3" t="s">
        <v>173</v>
      </c>
      <c r="C29" s="4"/>
      <c r="D29" s="4"/>
      <c r="E29" s="4"/>
      <c r="F29" s="4"/>
      <c r="G29" s="4"/>
      <c r="H29" s="116" t="s">
        <v>154</v>
      </c>
      <c r="I29" s="4" t="s">
        <v>111</v>
      </c>
      <c r="J29" s="4"/>
      <c r="K29" s="4"/>
      <c r="L29" s="4"/>
      <c r="M29" s="4"/>
      <c r="N29" s="12"/>
      <c r="O29" s="11"/>
      <c r="P29" s="113"/>
      <c r="Q29" s="113"/>
      <c r="R29" s="114"/>
      <c r="S29" s="115"/>
      <c r="T29" s="114"/>
      <c r="U29" s="115"/>
    </row>
    <row r="30" spans="2:21" ht="21" customHeight="1">
      <c r="B30" s="3">
        <v>1</v>
      </c>
      <c r="C30" s="4" t="s">
        <v>105</v>
      </c>
      <c r="D30" s="4"/>
      <c r="E30" s="4"/>
      <c r="F30" s="4"/>
      <c r="G30" s="4"/>
      <c r="H30" s="4">
        <v>5</v>
      </c>
      <c r="I30" s="4" t="s">
        <v>105</v>
      </c>
      <c r="J30" s="4"/>
      <c r="K30" s="4"/>
      <c r="L30" s="4"/>
      <c r="M30" s="4"/>
      <c r="N30" s="12"/>
      <c r="O30" s="11"/>
      <c r="P30" s="113"/>
      <c r="Q30" s="113"/>
      <c r="R30" s="114"/>
      <c r="S30" s="115"/>
      <c r="T30" s="114"/>
      <c r="U30" s="115"/>
    </row>
    <row r="31" spans="2:21" ht="21" customHeight="1">
      <c r="B31" s="3" t="s">
        <v>189</v>
      </c>
      <c r="C31" s="4" t="s">
        <v>106</v>
      </c>
      <c r="D31" s="4"/>
      <c r="E31" s="4"/>
      <c r="F31" s="4"/>
      <c r="G31" s="4"/>
      <c r="H31" s="4" t="s">
        <v>191</v>
      </c>
      <c r="I31" s="4" t="s">
        <v>106</v>
      </c>
      <c r="J31" s="4"/>
      <c r="K31" s="4"/>
      <c r="L31" s="4"/>
      <c r="M31" s="4"/>
      <c r="N31" s="12"/>
      <c r="O31" s="11"/>
      <c r="P31" s="113"/>
      <c r="Q31" s="113"/>
      <c r="R31" s="114"/>
      <c r="S31" s="115"/>
      <c r="T31" s="114"/>
      <c r="U31" s="115"/>
    </row>
    <row r="32" spans="2:21" ht="21" customHeight="1">
      <c r="B32" s="3">
        <v>3</v>
      </c>
      <c r="C32" s="4" t="s">
        <v>107</v>
      </c>
      <c r="D32" s="4"/>
      <c r="E32" s="4"/>
      <c r="F32" s="4"/>
      <c r="G32" s="4"/>
      <c r="H32" s="4">
        <v>7</v>
      </c>
      <c r="I32" s="4" t="s">
        <v>107</v>
      </c>
      <c r="J32" s="4"/>
      <c r="K32" s="4"/>
      <c r="L32" s="4"/>
      <c r="M32" s="4"/>
      <c r="N32" s="12"/>
      <c r="O32" s="11"/>
      <c r="P32" s="113"/>
      <c r="Q32" s="113"/>
      <c r="R32" s="114"/>
      <c r="S32" s="115"/>
      <c r="T32" s="114"/>
      <c r="U32" s="115"/>
    </row>
    <row r="33" spans="2:21" ht="21" customHeight="1">
      <c r="B33" s="3" t="s">
        <v>190</v>
      </c>
      <c r="C33" s="4" t="s">
        <v>108</v>
      </c>
      <c r="D33" s="4"/>
      <c r="E33" s="4"/>
      <c r="F33" s="4"/>
      <c r="G33" s="4"/>
      <c r="H33" s="4" t="s">
        <v>192</v>
      </c>
      <c r="I33" s="4" t="s">
        <v>108</v>
      </c>
      <c r="J33" s="4"/>
      <c r="K33" s="4"/>
      <c r="L33" s="4"/>
      <c r="M33" s="4"/>
      <c r="N33" s="12"/>
      <c r="O33" s="11"/>
      <c r="P33" s="113"/>
      <c r="Q33" s="113"/>
      <c r="R33" s="114"/>
      <c r="S33" s="115"/>
      <c r="T33" s="114"/>
      <c r="U33" s="115"/>
    </row>
    <row r="34" spans="2:21" ht="21" customHeight="1">
      <c r="B34" s="3"/>
      <c r="C34" s="4" t="s">
        <v>109</v>
      </c>
      <c r="D34" s="4"/>
      <c r="E34" s="4"/>
      <c r="F34" s="4"/>
      <c r="G34" s="4"/>
      <c r="H34" s="4"/>
      <c r="I34" s="4" t="s">
        <v>109</v>
      </c>
      <c r="J34" s="4"/>
      <c r="K34" s="4"/>
      <c r="L34" s="4"/>
      <c r="M34" s="4"/>
      <c r="N34" s="12"/>
      <c r="O34" s="11"/>
      <c r="P34" s="113"/>
      <c r="Q34" s="113"/>
      <c r="R34" s="114"/>
      <c r="S34" s="115"/>
      <c r="T34" s="114"/>
      <c r="U34" s="115"/>
    </row>
    <row r="35" spans="2:21" ht="21" customHeight="1">
      <c r="B35" s="3" t="s">
        <v>112</v>
      </c>
      <c r="C35" s="4"/>
      <c r="D35" s="4"/>
      <c r="E35" s="4"/>
      <c r="F35" s="4"/>
      <c r="G35" s="4"/>
      <c r="H35" s="116" t="s">
        <v>110</v>
      </c>
      <c r="I35" s="4" t="s">
        <v>174</v>
      </c>
      <c r="J35" s="4"/>
      <c r="K35" s="4"/>
      <c r="L35" s="4"/>
      <c r="M35" s="4"/>
      <c r="N35" s="12"/>
      <c r="O35" s="11"/>
      <c r="P35" s="113"/>
      <c r="Q35" s="113"/>
      <c r="R35" s="114"/>
      <c r="S35" s="115"/>
      <c r="T35" s="114"/>
      <c r="U35" s="115"/>
    </row>
    <row r="36" spans="2:21" ht="21" customHeight="1">
      <c r="B36" s="3">
        <v>9</v>
      </c>
      <c r="C36" s="4" t="s">
        <v>113</v>
      </c>
      <c r="D36" s="4"/>
      <c r="E36" s="4"/>
      <c r="F36" s="4"/>
      <c r="G36" s="4"/>
      <c r="H36" s="4">
        <v>11</v>
      </c>
      <c r="I36" s="4" t="s">
        <v>116</v>
      </c>
      <c r="J36" s="4"/>
      <c r="K36" s="4"/>
      <c r="L36" s="4"/>
      <c r="M36" s="4"/>
      <c r="N36" s="12"/>
      <c r="O36" s="11"/>
      <c r="P36" s="113"/>
      <c r="Q36" s="113"/>
      <c r="R36" s="114"/>
      <c r="S36" s="115"/>
      <c r="T36" s="114"/>
      <c r="U36" s="115"/>
    </row>
    <row r="37" spans="2:21" ht="21" customHeight="1">
      <c r="B37" s="3"/>
      <c r="C37" s="4" t="s">
        <v>114</v>
      </c>
      <c r="D37" s="4"/>
      <c r="E37" s="4"/>
      <c r="F37" s="4"/>
      <c r="G37" s="4"/>
      <c r="H37" s="4">
        <v>12</v>
      </c>
      <c r="I37" s="4" t="s">
        <v>117</v>
      </c>
      <c r="J37" s="4"/>
      <c r="K37" s="4"/>
      <c r="L37" s="4"/>
      <c r="M37" s="4"/>
      <c r="N37" s="12"/>
      <c r="O37" s="11"/>
      <c r="P37" s="113"/>
      <c r="Q37" s="113"/>
      <c r="R37" s="114"/>
      <c r="S37" s="115"/>
      <c r="T37" s="114"/>
      <c r="U37" s="115"/>
    </row>
    <row r="38" spans="2:21" ht="21" customHeight="1">
      <c r="B38" s="3">
        <v>10</v>
      </c>
      <c r="C38" s="4" t="s">
        <v>115</v>
      </c>
      <c r="D38" s="4"/>
      <c r="E38" s="4"/>
      <c r="F38" s="4"/>
      <c r="G38" s="4"/>
      <c r="H38" s="116" t="s">
        <v>110</v>
      </c>
      <c r="I38" s="4" t="s">
        <v>175</v>
      </c>
      <c r="J38" s="4"/>
      <c r="K38" s="4"/>
      <c r="L38" s="4"/>
      <c r="M38" s="4"/>
      <c r="N38" s="12"/>
      <c r="O38" s="11"/>
      <c r="P38" s="113"/>
      <c r="Q38" s="113"/>
      <c r="R38" s="114"/>
      <c r="S38" s="115"/>
      <c r="T38" s="114"/>
      <c r="U38" s="115"/>
    </row>
    <row r="39" spans="2:21" ht="21" customHeight="1">
      <c r="B39" s="3"/>
      <c r="C39" s="4" t="s">
        <v>140</v>
      </c>
      <c r="D39" s="4"/>
      <c r="E39" s="4"/>
      <c r="F39" s="4"/>
      <c r="G39" s="4"/>
      <c r="H39" s="4">
        <v>13</v>
      </c>
      <c r="I39" s="4" t="s">
        <v>176</v>
      </c>
      <c r="J39" s="4"/>
      <c r="K39" s="4"/>
      <c r="L39" s="4"/>
      <c r="M39" s="4"/>
      <c r="N39" s="12"/>
      <c r="O39" s="11"/>
      <c r="P39" s="113"/>
      <c r="Q39" s="113"/>
      <c r="R39" s="114"/>
      <c r="S39" s="115"/>
      <c r="T39" s="114"/>
      <c r="U39" s="115"/>
    </row>
    <row r="40" spans="2:21" ht="9.75" customHeight="1" thickBot="1">
      <c r="B40" s="13"/>
      <c r="C40" s="14"/>
      <c r="D40" s="14"/>
      <c r="E40" s="14"/>
      <c r="F40" s="14"/>
      <c r="G40" s="14"/>
      <c r="H40" s="14"/>
      <c r="I40" s="14"/>
      <c r="J40" s="14"/>
      <c r="K40" s="14"/>
      <c r="L40" s="14"/>
      <c r="M40" s="14"/>
      <c r="N40" s="15"/>
      <c r="O40" s="11"/>
      <c r="P40" s="21"/>
      <c r="Q40" s="21"/>
      <c r="R40" s="21"/>
      <c r="S40" s="21"/>
      <c r="T40" s="21"/>
      <c r="U40" s="21"/>
    </row>
    <row r="41" spans="2:21" ht="21" customHeight="1">
      <c r="B41" s="3" t="s">
        <v>165</v>
      </c>
      <c r="C41" s="4"/>
      <c r="D41" s="4"/>
      <c r="E41" s="4"/>
      <c r="F41" s="4"/>
      <c r="G41" s="4"/>
      <c r="H41" s="4"/>
      <c r="I41" s="4"/>
      <c r="J41" s="4"/>
      <c r="K41" s="4"/>
      <c r="L41" s="4"/>
      <c r="M41" s="4"/>
      <c r="N41" s="12"/>
      <c r="O41" s="11"/>
      <c r="P41" s="21"/>
      <c r="Q41" s="21"/>
      <c r="R41" s="21"/>
      <c r="S41" s="21"/>
      <c r="T41" s="21"/>
      <c r="U41" s="21"/>
    </row>
    <row r="42" spans="2:21" ht="21" customHeight="1">
      <c r="B42" s="272" t="s">
        <v>239</v>
      </c>
      <c r="C42" s="273"/>
      <c r="D42" s="273"/>
      <c r="E42" s="273"/>
      <c r="F42" s="273"/>
      <c r="G42" s="273"/>
      <c r="H42" s="273"/>
      <c r="I42" s="273"/>
      <c r="J42" s="273"/>
      <c r="K42" s="273"/>
      <c r="L42" s="273"/>
      <c r="M42" s="273"/>
      <c r="N42" s="274"/>
      <c r="O42" s="11"/>
      <c r="P42" s="21"/>
      <c r="Q42" s="21"/>
      <c r="R42" s="21"/>
      <c r="S42" s="21"/>
      <c r="T42" s="21"/>
      <c r="U42" s="21"/>
    </row>
    <row r="43" spans="2:21" ht="21" customHeight="1">
      <c r="B43" s="275"/>
      <c r="C43" s="273"/>
      <c r="D43" s="273"/>
      <c r="E43" s="273"/>
      <c r="F43" s="273"/>
      <c r="G43" s="273"/>
      <c r="H43" s="273"/>
      <c r="I43" s="273"/>
      <c r="J43" s="273"/>
      <c r="K43" s="273"/>
      <c r="L43" s="273"/>
      <c r="M43" s="273"/>
      <c r="N43" s="274"/>
      <c r="O43" s="11"/>
      <c r="P43" s="21"/>
      <c r="Q43" s="21"/>
      <c r="R43" s="21"/>
      <c r="S43" s="21"/>
      <c r="T43" s="21"/>
      <c r="U43" s="21"/>
    </row>
    <row r="44" spans="2:21" ht="21" customHeight="1">
      <c r="B44" s="275"/>
      <c r="C44" s="273"/>
      <c r="D44" s="273"/>
      <c r="E44" s="273"/>
      <c r="F44" s="273"/>
      <c r="G44" s="273"/>
      <c r="H44" s="273"/>
      <c r="I44" s="273"/>
      <c r="J44" s="273"/>
      <c r="K44" s="273"/>
      <c r="L44" s="273"/>
      <c r="M44" s="273"/>
      <c r="N44" s="274"/>
      <c r="O44" s="11"/>
      <c r="P44" s="21"/>
      <c r="Q44" s="21"/>
      <c r="R44" s="21"/>
      <c r="S44" s="21"/>
      <c r="T44" s="21"/>
      <c r="U44" s="21"/>
    </row>
    <row r="45" spans="2:21" ht="21" customHeight="1">
      <c r="B45" s="275"/>
      <c r="C45" s="273"/>
      <c r="D45" s="273"/>
      <c r="E45" s="273"/>
      <c r="F45" s="273"/>
      <c r="G45" s="273"/>
      <c r="H45" s="273"/>
      <c r="I45" s="273"/>
      <c r="J45" s="273"/>
      <c r="K45" s="273"/>
      <c r="L45" s="273"/>
      <c r="M45" s="273"/>
      <c r="N45" s="274"/>
      <c r="O45" s="11"/>
      <c r="P45" s="21"/>
      <c r="Q45" s="21"/>
      <c r="R45" s="21"/>
      <c r="S45" s="21"/>
      <c r="T45" s="21"/>
      <c r="U45" s="21"/>
    </row>
    <row r="46" spans="2:21" ht="21" customHeight="1">
      <c r="B46" s="275"/>
      <c r="C46" s="273"/>
      <c r="D46" s="273"/>
      <c r="E46" s="273"/>
      <c r="F46" s="273"/>
      <c r="G46" s="273"/>
      <c r="H46" s="273"/>
      <c r="I46" s="273"/>
      <c r="J46" s="273"/>
      <c r="K46" s="273"/>
      <c r="L46" s="273"/>
      <c r="M46" s="273"/>
      <c r="N46" s="274"/>
      <c r="O46" s="11"/>
      <c r="P46" s="21"/>
      <c r="Q46" s="21"/>
      <c r="R46" s="21"/>
      <c r="S46" s="21"/>
      <c r="T46" s="21"/>
      <c r="U46" s="21"/>
    </row>
    <row r="47" spans="2:21" ht="21" customHeight="1">
      <c r="B47" s="275"/>
      <c r="C47" s="273"/>
      <c r="D47" s="273"/>
      <c r="E47" s="273"/>
      <c r="F47" s="273"/>
      <c r="G47" s="273"/>
      <c r="H47" s="273"/>
      <c r="I47" s="273"/>
      <c r="J47" s="273"/>
      <c r="K47" s="273"/>
      <c r="L47" s="273"/>
      <c r="M47" s="273"/>
      <c r="N47" s="274"/>
      <c r="O47" s="11"/>
      <c r="P47" s="21"/>
      <c r="Q47" s="21"/>
      <c r="R47" s="21"/>
      <c r="S47" s="21"/>
      <c r="T47" s="21"/>
      <c r="U47" s="21"/>
    </row>
    <row r="48" spans="2:21" ht="21" customHeight="1">
      <c r="B48" s="275"/>
      <c r="C48" s="273"/>
      <c r="D48" s="273"/>
      <c r="E48" s="273"/>
      <c r="F48" s="273"/>
      <c r="G48" s="273"/>
      <c r="H48" s="273"/>
      <c r="I48" s="273"/>
      <c r="J48" s="273"/>
      <c r="K48" s="273"/>
      <c r="L48" s="273"/>
      <c r="M48" s="273"/>
      <c r="N48" s="274"/>
      <c r="O48" s="11"/>
      <c r="P48" s="21"/>
      <c r="Q48" s="21"/>
      <c r="R48" s="21"/>
      <c r="S48" s="21"/>
      <c r="T48" s="21"/>
      <c r="U48" s="21"/>
    </row>
    <row r="49" spans="2:21" ht="21" customHeight="1" thickBot="1">
      <c r="B49" s="276"/>
      <c r="C49" s="277"/>
      <c r="D49" s="277"/>
      <c r="E49" s="277"/>
      <c r="F49" s="277"/>
      <c r="G49" s="277"/>
      <c r="H49" s="277"/>
      <c r="I49" s="277"/>
      <c r="J49" s="277"/>
      <c r="K49" s="277"/>
      <c r="L49" s="277"/>
      <c r="M49" s="277"/>
      <c r="N49" s="278"/>
      <c r="O49" s="11"/>
      <c r="P49" s="21"/>
      <c r="Q49" s="21"/>
      <c r="R49" s="21"/>
      <c r="S49" s="21"/>
      <c r="T49" s="21"/>
      <c r="U49" s="21"/>
    </row>
  </sheetData>
  <sheetProtection formatCells="0" formatColumns="0" formatRows="0" insertColumns="0" insertRows="0" deleteColumns="0" deleteRows="0" selectLockedCells="1"/>
  <customSheetViews>
    <customSheetView guid="{590DC5A2-0652-11D9-A0BF-00D05932D959}" printArea="1" hiddenColumns="1" showRuler="0" topLeftCell="B25">
      <selection activeCell="F35" sqref="F35:N37"/>
      <pageMargins left="1.07" right="0.53" top="0.37" bottom="0.56999999999999995" header="0" footer="0"/>
      <pageSetup paperSize="9" scale="85" orientation="portrait" horizontalDpi="204" verticalDpi="196" r:id="rId1"/>
      <headerFooter alignWithMargins="0"/>
    </customSheetView>
  </customSheetViews>
  <mergeCells count="9">
    <mergeCell ref="B4:N5"/>
    <mergeCell ref="B42:N49"/>
    <mergeCell ref="P26:Q26"/>
    <mergeCell ref="B26:N26"/>
    <mergeCell ref="B7:C8"/>
    <mergeCell ref="B17:N24"/>
    <mergeCell ref="P27:Q28"/>
    <mergeCell ref="B10:N15"/>
    <mergeCell ref="D7:N8"/>
  </mergeCells>
  <phoneticPr fontId="2"/>
  <pageMargins left="0.98425196850393704" right="0.59055118110236227" top="0.78740157480314965" bottom="0.78740157480314965" header="0" footer="0"/>
  <pageSetup paperSize="9" scale="77" orientation="portrait" horizontalDpi="204" verticalDpi="196"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8"/>
  <sheetViews>
    <sheetView view="pageBreakPreview" topLeftCell="A19" zoomScaleNormal="100" zoomScaleSheetLayoutView="77" workbookViewId="0">
      <pane xSplit="4" topLeftCell="E1" activePane="topRight" state="frozen"/>
      <selection activeCell="F18" sqref="F18"/>
      <selection pane="topRight" activeCell="B38" sqref="B38"/>
    </sheetView>
  </sheetViews>
  <sheetFormatPr defaultColWidth="8.875" defaultRowHeight="13.5"/>
  <cols>
    <col min="1" max="1" width="2.625" style="124" customWidth="1"/>
    <col min="2" max="2" width="3.625" style="124" customWidth="1"/>
    <col min="3" max="3" width="9.125" style="124" customWidth="1"/>
    <col min="4" max="4" width="14.125" style="124" customWidth="1"/>
    <col min="5" max="5" width="11" style="126" customWidth="1"/>
    <col min="6" max="7" width="10.75" style="126" customWidth="1"/>
    <col min="8" max="8" width="6.75" style="124" customWidth="1"/>
    <col min="9" max="10" width="10.75" style="126" customWidth="1"/>
    <col min="11" max="11" width="6.75" style="124" customWidth="1"/>
    <col min="12" max="13" width="10.875" style="126" customWidth="1"/>
    <col min="14" max="14" width="6.75" style="124" customWidth="1"/>
    <col min="15" max="16" width="10.875" style="126" customWidth="1"/>
    <col min="17" max="17" width="6.75" style="124" customWidth="1"/>
    <col min="18" max="19" width="10.75" style="126" customWidth="1"/>
    <col min="20" max="20" width="6.75" style="124" customWidth="1"/>
    <col min="21" max="21" width="0.625" style="124" customWidth="1"/>
    <col min="22" max="31" width="9" style="1" customWidth="1"/>
    <col min="32" max="16384" width="8.875" style="124"/>
  </cols>
  <sheetData>
    <row r="1" spans="2:31" ht="19.5" customHeight="1">
      <c r="B1" s="125" t="s">
        <v>122</v>
      </c>
    </row>
    <row r="2" spans="2:31" s="127" customFormat="1" ht="22.15" customHeight="1" thickBot="1">
      <c r="B2" s="128" t="s">
        <v>50</v>
      </c>
      <c r="C2" s="129"/>
      <c r="D2" s="129"/>
      <c r="E2" s="130"/>
      <c r="F2" s="130"/>
      <c r="G2" s="130"/>
      <c r="H2" s="129"/>
      <c r="I2" s="130"/>
      <c r="J2" s="130"/>
      <c r="K2" s="129"/>
      <c r="L2" s="130"/>
      <c r="M2" s="130"/>
      <c r="N2" s="129"/>
      <c r="O2" s="130"/>
      <c r="P2" s="131" t="s">
        <v>215</v>
      </c>
      <c r="Q2" s="367" t="s">
        <v>216</v>
      </c>
      <c r="R2" s="367" t="e">
        <f>IF(#REF!=""," ",#REF!-R1)</f>
        <v>#REF!</v>
      </c>
      <c r="S2" s="367" t="e">
        <f>IF(#REF!=""," ",#REF!-S1)</f>
        <v>#REF!</v>
      </c>
      <c r="T2" s="367" t="e">
        <f>IF(#REF!=""," ",#REF!-T1)</f>
        <v>#REF!</v>
      </c>
      <c r="V2" s="1"/>
      <c r="W2" s="1"/>
      <c r="X2" s="1"/>
      <c r="Y2" s="1"/>
      <c r="Z2" s="1"/>
      <c r="AA2" s="1"/>
      <c r="AB2" s="1"/>
      <c r="AC2" s="1"/>
      <c r="AD2" s="1"/>
      <c r="AE2" s="1"/>
    </row>
    <row r="3" spans="2:31" s="132" customFormat="1" ht="18.75" customHeight="1" thickTop="1">
      <c r="C3" s="133" t="s">
        <v>119</v>
      </c>
      <c r="D3" s="133"/>
      <c r="E3" s="349" t="s">
        <v>253</v>
      </c>
      <c r="F3" s="349"/>
      <c r="G3" s="349"/>
      <c r="H3" s="134"/>
      <c r="I3" s="135" t="s">
        <v>51</v>
      </c>
      <c r="J3" s="135" t="s">
        <v>194</v>
      </c>
      <c r="K3" s="133"/>
      <c r="L3" s="136"/>
      <c r="M3" s="135" t="s">
        <v>118</v>
      </c>
      <c r="N3" s="133" t="s">
        <v>219</v>
      </c>
      <c r="O3" s="135"/>
      <c r="P3" s="135"/>
      <c r="R3" s="137"/>
      <c r="S3" s="138"/>
      <c r="T3" s="139"/>
      <c r="V3" s="1"/>
      <c r="W3" s="1"/>
      <c r="X3" s="1"/>
      <c r="Y3" s="1"/>
      <c r="Z3" s="1"/>
      <c r="AA3" s="1"/>
      <c r="AB3" s="1"/>
      <c r="AC3" s="1"/>
      <c r="AD3" s="1"/>
      <c r="AE3" s="1"/>
    </row>
    <row r="4" spans="2:31" s="132" customFormat="1" ht="15" customHeight="1">
      <c r="C4" s="134" t="s">
        <v>120</v>
      </c>
      <c r="D4" s="134"/>
      <c r="E4" s="137" t="s">
        <v>52</v>
      </c>
      <c r="F4" s="137"/>
      <c r="G4" s="137"/>
      <c r="H4" s="134"/>
      <c r="I4" s="137"/>
      <c r="J4" s="137"/>
      <c r="K4" s="134"/>
      <c r="L4" s="136"/>
      <c r="M4" s="136"/>
      <c r="O4" s="137"/>
      <c r="P4" s="137"/>
      <c r="Q4" s="134"/>
      <c r="R4" s="137"/>
      <c r="S4" s="137"/>
      <c r="T4" s="140"/>
      <c r="V4" s="2"/>
      <c r="W4" s="2"/>
      <c r="X4" s="2"/>
      <c r="Y4" s="2"/>
      <c r="Z4" s="2"/>
      <c r="AA4" s="2"/>
      <c r="AB4" s="2"/>
      <c r="AC4" s="2"/>
      <c r="AD4" s="2"/>
      <c r="AE4" s="2"/>
    </row>
    <row r="5" spans="2:31" s="127" customFormat="1" ht="12.6" customHeight="1" thickBot="1">
      <c r="E5" s="141"/>
      <c r="F5" s="141"/>
      <c r="G5" s="141"/>
      <c r="I5" s="141"/>
      <c r="J5" s="141"/>
      <c r="L5" s="141"/>
      <c r="M5" s="141"/>
      <c r="O5" s="141"/>
      <c r="P5" s="141"/>
      <c r="R5" s="141"/>
      <c r="T5" s="142" t="s">
        <v>53</v>
      </c>
      <c r="V5" s="2"/>
      <c r="W5" s="2"/>
      <c r="X5" s="2"/>
      <c r="Y5" s="2"/>
      <c r="Z5" s="2"/>
      <c r="AA5" s="2"/>
      <c r="AB5" s="2"/>
      <c r="AC5" s="2"/>
      <c r="AD5" s="2"/>
      <c r="AE5" s="2"/>
    </row>
    <row r="6" spans="2:31" s="143" customFormat="1" ht="16.5" customHeight="1">
      <c r="B6" s="350"/>
      <c r="C6" s="351"/>
      <c r="D6" s="351"/>
      <c r="E6" s="42" t="s">
        <v>123</v>
      </c>
      <c r="F6" s="317" t="s">
        <v>196</v>
      </c>
      <c r="G6" s="317"/>
      <c r="H6" s="317"/>
      <c r="I6" s="358" t="s">
        <v>197</v>
      </c>
      <c r="J6" s="317"/>
      <c r="K6" s="357"/>
      <c r="L6" s="358" t="s">
        <v>198</v>
      </c>
      <c r="M6" s="317"/>
      <c r="N6" s="357"/>
      <c r="O6" s="358" t="s">
        <v>124</v>
      </c>
      <c r="P6" s="317"/>
      <c r="Q6" s="357"/>
      <c r="R6" s="358" t="s">
        <v>125</v>
      </c>
      <c r="S6" s="317"/>
      <c r="T6" s="357"/>
      <c r="V6" s="1"/>
      <c r="W6" s="1"/>
      <c r="X6" s="1"/>
      <c r="Y6" s="1"/>
      <c r="Z6" s="1"/>
      <c r="AA6" s="1"/>
      <c r="AB6" s="1"/>
      <c r="AC6" s="1"/>
      <c r="AD6" s="1"/>
      <c r="AE6" s="1"/>
    </row>
    <row r="7" spans="2:31" s="143" customFormat="1" ht="24.75" thickBot="1">
      <c r="B7" s="352"/>
      <c r="C7" s="353"/>
      <c r="D7" s="353"/>
      <c r="E7" s="43" t="s">
        <v>195</v>
      </c>
      <c r="F7" s="44" t="s">
        <v>55</v>
      </c>
      <c r="G7" s="45" t="s">
        <v>56</v>
      </c>
      <c r="H7" s="46" t="s">
        <v>57</v>
      </c>
      <c r="I7" s="47" t="s">
        <v>55</v>
      </c>
      <c r="J7" s="45" t="s">
        <v>56</v>
      </c>
      <c r="K7" s="48" t="s">
        <v>57</v>
      </c>
      <c r="L7" s="47" t="s">
        <v>55</v>
      </c>
      <c r="M7" s="45" t="s">
        <v>56</v>
      </c>
      <c r="N7" s="48" t="s">
        <v>57</v>
      </c>
      <c r="O7" s="47" t="s">
        <v>55</v>
      </c>
      <c r="P7" s="45" t="s">
        <v>56</v>
      </c>
      <c r="Q7" s="48" t="s">
        <v>57</v>
      </c>
      <c r="R7" s="47" t="s">
        <v>55</v>
      </c>
      <c r="S7" s="45" t="s">
        <v>56</v>
      </c>
      <c r="T7" s="48" t="s">
        <v>57</v>
      </c>
      <c r="V7" s="1"/>
      <c r="W7" s="1"/>
      <c r="X7" s="1"/>
      <c r="Y7" s="1"/>
      <c r="Z7" s="1"/>
      <c r="AA7" s="1"/>
      <c r="AB7" s="1"/>
      <c r="AC7" s="1"/>
      <c r="AD7" s="1"/>
      <c r="AE7" s="1"/>
    </row>
    <row r="8" spans="2:31" ht="18" customHeight="1">
      <c r="B8" s="354" t="s">
        <v>39</v>
      </c>
      <c r="C8" s="355"/>
      <c r="D8" s="356"/>
      <c r="E8" s="144">
        <v>1530</v>
      </c>
      <c r="F8" s="145">
        <v>4520</v>
      </c>
      <c r="G8" s="146"/>
      <c r="H8" s="147"/>
      <c r="I8" s="148">
        <v>5500</v>
      </c>
      <c r="J8" s="146"/>
      <c r="K8" s="149"/>
      <c r="L8" s="148">
        <v>6870</v>
      </c>
      <c r="M8" s="146"/>
      <c r="N8" s="149"/>
      <c r="O8" s="150"/>
      <c r="P8" s="145"/>
      <c r="Q8" s="149"/>
      <c r="R8" s="148"/>
      <c r="S8" s="146"/>
      <c r="T8" s="149"/>
    </row>
    <row r="9" spans="2:31" ht="18" customHeight="1">
      <c r="B9" s="314" t="s">
        <v>40</v>
      </c>
      <c r="C9" s="315"/>
      <c r="D9" s="316"/>
      <c r="E9" s="151">
        <v>0</v>
      </c>
      <c r="F9" s="152">
        <v>0</v>
      </c>
      <c r="G9" s="153"/>
      <c r="H9" s="154"/>
      <c r="I9" s="155">
        <v>0</v>
      </c>
      <c r="J9" s="153"/>
      <c r="K9" s="156"/>
      <c r="L9" s="155"/>
      <c r="M9" s="153"/>
      <c r="N9" s="156"/>
      <c r="O9" s="157"/>
      <c r="P9" s="152"/>
      <c r="Q9" s="156"/>
      <c r="R9" s="155"/>
      <c r="S9" s="153"/>
      <c r="T9" s="156"/>
    </row>
    <row r="10" spans="2:31" ht="18" customHeight="1">
      <c r="B10" s="346" t="s">
        <v>58</v>
      </c>
      <c r="C10" s="347"/>
      <c r="D10" s="348"/>
      <c r="E10" s="49">
        <f>IF(E8=""," ",E8-E9)</f>
        <v>1530</v>
      </c>
      <c r="F10" s="50">
        <f>IF(F8=""," ",F8-F9)</f>
        <v>4520</v>
      </c>
      <c r="G10" s="51" t="str">
        <f>IF(G8=""," ",G8-G9)</f>
        <v xml:space="preserve"> </v>
      </c>
      <c r="H10" s="52" t="str">
        <f>IF(G8=""," ",G10/F10-1)</f>
        <v xml:space="preserve"> </v>
      </c>
      <c r="I10" s="53">
        <f>IF(I8=""," ",I8-I9)</f>
        <v>5500</v>
      </c>
      <c r="J10" s="51" t="str">
        <f>IF(J8=""," ",J8-J9)</f>
        <v xml:space="preserve"> </v>
      </c>
      <c r="K10" s="54" t="str">
        <f>IF(J8=""," ",J10/I10-1)</f>
        <v xml:space="preserve"> </v>
      </c>
      <c r="L10" s="55">
        <f>IF(L8=""," ",L8-L9)</f>
        <v>6870</v>
      </c>
      <c r="M10" s="51" t="str">
        <f>IF(M8=""," ",M8-M9)</f>
        <v xml:space="preserve"> </v>
      </c>
      <c r="N10" s="54" t="str">
        <f>IF(M8=""," ",M10/L10-1)</f>
        <v xml:space="preserve"> </v>
      </c>
      <c r="O10" s="56" t="str">
        <f>IF(O8=""," ",O8-O9)</f>
        <v xml:space="preserve"> </v>
      </c>
      <c r="P10" s="50" t="str">
        <f>IF(P8=""," ",P8-P9)</f>
        <v xml:space="preserve"> </v>
      </c>
      <c r="Q10" s="54" t="str">
        <f>IF(P8=""," ",P10/O10-1)</f>
        <v xml:space="preserve"> </v>
      </c>
      <c r="R10" s="55" t="str">
        <f>IF(R8=""," ",R8-R9)</f>
        <v xml:space="preserve"> </v>
      </c>
      <c r="S10" s="51" t="str">
        <f>IF(S8=""," ",S8-S9)</f>
        <v xml:space="preserve"> </v>
      </c>
      <c r="T10" s="54" t="str">
        <f>IF(S8=""," ",S10/R10-1)</f>
        <v xml:space="preserve"> </v>
      </c>
    </row>
    <row r="11" spans="2:31" ht="18" customHeight="1">
      <c r="B11" s="314" t="s">
        <v>41</v>
      </c>
      <c r="C11" s="315"/>
      <c r="D11" s="316"/>
      <c r="E11" s="151">
        <v>1357</v>
      </c>
      <c r="F11" s="152">
        <v>4200</v>
      </c>
      <c r="G11" s="153"/>
      <c r="H11" s="154"/>
      <c r="I11" s="155">
        <v>5000</v>
      </c>
      <c r="J11" s="153"/>
      <c r="K11" s="156"/>
      <c r="L11" s="158">
        <v>6100</v>
      </c>
      <c r="M11" s="153"/>
      <c r="N11" s="156"/>
      <c r="O11" s="157"/>
      <c r="P11" s="152"/>
      <c r="Q11" s="156"/>
      <c r="R11" s="158"/>
      <c r="S11" s="153"/>
      <c r="T11" s="156"/>
    </row>
    <row r="12" spans="2:31" ht="18" customHeight="1">
      <c r="B12" s="346" t="s">
        <v>59</v>
      </c>
      <c r="C12" s="347"/>
      <c r="D12" s="348"/>
      <c r="E12" s="49">
        <f>IF(E8=""," ",E10-E11)</f>
        <v>173</v>
      </c>
      <c r="F12" s="50">
        <f>IF(F8=""," ",F10-F11)</f>
        <v>320</v>
      </c>
      <c r="G12" s="51" t="str">
        <f>IF(G8=""," ",G10-G11)</f>
        <v xml:space="preserve"> </v>
      </c>
      <c r="H12" s="52" t="str">
        <f>IF(G8=""," ",G12/F12-1)</f>
        <v xml:space="preserve"> </v>
      </c>
      <c r="I12" s="53">
        <f>IF(I8=""," ",I10-I11)</f>
        <v>500</v>
      </c>
      <c r="J12" s="51" t="str">
        <f>IF(J8=""," ",J10-J11)</f>
        <v xml:space="preserve"> </v>
      </c>
      <c r="K12" s="54" t="str">
        <f>IF(J8=""," ",J12/I12-1)</f>
        <v xml:space="preserve"> </v>
      </c>
      <c r="L12" s="57">
        <f>IF(L8=""," ",L10-L11)</f>
        <v>770</v>
      </c>
      <c r="M12" s="51" t="str">
        <f>IF(M8=""," ",M10-M11)</f>
        <v xml:space="preserve"> </v>
      </c>
      <c r="N12" s="54" t="str">
        <f>IF(M8=""," ",M12/L12-1)</f>
        <v xml:space="preserve"> </v>
      </c>
      <c r="O12" s="56" t="str">
        <f>IF(O8=""," ",O10-O11)</f>
        <v xml:space="preserve"> </v>
      </c>
      <c r="P12" s="50" t="str">
        <f>IF(P8=""," ",P10-P11)</f>
        <v xml:space="preserve"> </v>
      </c>
      <c r="Q12" s="54" t="str">
        <f>IF(P8=""," ",P12/O12-1)</f>
        <v xml:space="preserve"> </v>
      </c>
      <c r="R12" s="57" t="str">
        <f>IF(R8=""," ",R10-R11)</f>
        <v xml:space="preserve"> </v>
      </c>
      <c r="S12" s="51" t="str">
        <f>IF(S8=""," ",S10-S11)</f>
        <v xml:space="preserve"> </v>
      </c>
      <c r="T12" s="54" t="str">
        <f>IF(S8=""," ",S12/R12-1)</f>
        <v xml:space="preserve"> </v>
      </c>
    </row>
    <row r="13" spans="2:31" ht="18" customHeight="1">
      <c r="B13" s="314" t="s">
        <v>42</v>
      </c>
      <c r="C13" s="315"/>
      <c r="D13" s="316"/>
      <c r="E13" s="151">
        <v>0</v>
      </c>
      <c r="F13" s="152">
        <v>0</v>
      </c>
      <c r="G13" s="153"/>
      <c r="H13" s="154"/>
      <c r="I13" s="155">
        <v>0</v>
      </c>
      <c r="J13" s="153"/>
      <c r="K13" s="156"/>
      <c r="L13" s="155"/>
      <c r="M13" s="153"/>
      <c r="N13" s="156"/>
      <c r="O13" s="157"/>
      <c r="P13" s="152"/>
      <c r="Q13" s="156"/>
      <c r="R13" s="155"/>
      <c r="S13" s="153"/>
      <c r="T13" s="156"/>
    </row>
    <row r="14" spans="2:31" ht="18" customHeight="1">
      <c r="B14" s="346" t="s">
        <v>60</v>
      </c>
      <c r="C14" s="347"/>
      <c r="D14" s="348"/>
      <c r="E14" s="49">
        <f>IF(E8=""," ",E12-E13)</f>
        <v>173</v>
      </c>
      <c r="F14" s="50">
        <f>IF(F8=""," ",F12-F13)</f>
        <v>320</v>
      </c>
      <c r="G14" s="51" t="str">
        <f>IF(G8=""," ",G12-G13)</f>
        <v xml:space="preserve"> </v>
      </c>
      <c r="H14" s="58" t="str">
        <f>IF(G8=""," ",G14/F14-1)</f>
        <v xml:space="preserve"> </v>
      </c>
      <c r="I14" s="55">
        <f>IF(I8=""," ",I12-I13)</f>
        <v>500</v>
      </c>
      <c r="J14" s="51" t="str">
        <f>IF(J8=""," ",J12-J13)</f>
        <v xml:space="preserve"> </v>
      </c>
      <c r="K14" s="54" t="str">
        <f>IF(J8=""," ",J14/I14-1)</f>
        <v xml:space="preserve"> </v>
      </c>
      <c r="L14" s="55">
        <f>IF(L8=""," ",L12-L13)</f>
        <v>770</v>
      </c>
      <c r="M14" s="51" t="str">
        <f>IF(M8=""," ",M12-M13)</f>
        <v xml:space="preserve"> </v>
      </c>
      <c r="N14" s="54" t="str">
        <f>IF(M8=""," ",M14/L14-1)</f>
        <v xml:space="preserve"> </v>
      </c>
      <c r="O14" s="56" t="str">
        <f>IF(O8=""," ",O12-O13)</f>
        <v xml:space="preserve"> </v>
      </c>
      <c r="P14" s="50" t="str">
        <f>IF(P8=""," ",P12-P13)</f>
        <v xml:space="preserve"> </v>
      </c>
      <c r="Q14" s="54" t="str">
        <f>IF(P8=""," ",P14/O14-1)</f>
        <v xml:space="preserve"> </v>
      </c>
      <c r="R14" s="55" t="str">
        <f>IF(R8=""," ",R12-R13)</f>
        <v xml:space="preserve"> </v>
      </c>
      <c r="S14" s="51" t="str">
        <f>IF(S8=""," ",S12-S13)</f>
        <v xml:space="preserve"> </v>
      </c>
      <c r="T14" s="54" t="str">
        <f>IF(S8=""," ",S14/R14-1)</f>
        <v xml:space="preserve"> </v>
      </c>
    </row>
    <row r="15" spans="2:31" ht="18" customHeight="1">
      <c r="B15" s="159" t="s">
        <v>94</v>
      </c>
      <c r="C15" s="160"/>
      <c r="D15" s="161"/>
      <c r="E15" s="117">
        <v>173</v>
      </c>
      <c r="F15" s="118">
        <v>300</v>
      </c>
      <c r="G15" s="119"/>
      <c r="H15" s="120"/>
      <c r="I15" s="121">
        <v>500</v>
      </c>
      <c r="J15" s="119"/>
      <c r="K15" s="122"/>
      <c r="L15" s="121">
        <v>700</v>
      </c>
      <c r="M15" s="119"/>
      <c r="N15" s="122"/>
      <c r="O15" s="123"/>
      <c r="P15" s="118"/>
      <c r="Q15" s="122"/>
      <c r="R15" s="121"/>
      <c r="S15" s="119"/>
      <c r="T15" s="122"/>
    </row>
    <row r="16" spans="2:31" ht="18" customHeight="1">
      <c r="B16" s="321" t="s">
        <v>95</v>
      </c>
      <c r="C16" s="322"/>
      <c r="D16" s="323"/>
      <c r="E16" s="151">
        <v>275</v>
      </c>
      <c r="F16" s="152">
        <v>2200</v>
      </c>
      <c r="G16" s="153"/>
      <c r="H16" s="154"/>
      <c r="I16" s="162">
        <v>3500</v>
      </c>
      <c r="J16" s="153"/>
      <c r="K16" s="156"/>
      <c r="L16" s="162">
        <v>3900</v>
      </c>
      <c r="M16" s="153"/>
      <c r="N16" s="156"/>
      <c r="O16" s="157"/>
      <c r="P16" s="152"/>
      <c r="Q16" s="156"/>
      <c r="R16" s="162"/>
      <c r="S16" s="153"/>
      <c r="T16" s="156"/>
    </row>
    <row r="17" spans="2:20" ht="18" customHeight="1">
      <c r="B17" s="321" t="s">
        <v>96</v>
      </c>
      <c r="C17" s="322"/>
      <c r="D17" s="323"/>
      <c r="E17" s="151">
        <v>480</v>
      </c>
      <c r="F17" s="152">
        <v>300</v>
      </c>
      <c r="G17" s="153"/>
      <c r="H17" s="154"/>
      <c r="I17" s="155">
        <v>300</v>
      </c>
      <c r="J17" s="153"/>
      <c r="K17" s="156"/>
      <c r="L17" s="155">
        <v>300</v>
      </c>
      <c r="M17" s="153"/>
      <c r="N17" s="156"/>
      <c r="O17" s="157"/>
      <c r="P17" s="152"/>
      <c r="Q17" s="156"/>
      <c r="R17" s="155"/>
      <c r="S17" s="153"/>
      <c r="T17" s="156"/>
    </row>
    <row r="18" spans="2:20" ht="18" customHeight="1">
      <c r="B18" s="321" t="s">
        <v>97</v>
      </c>
      <c r="C18" s="322"/>
      <c r="D18" s="323"/>
      <c r="E18" s="151">
        <v>0</v>
      </c>
      <c r="F18" s="152">
        <v>0</v>
      </c>
      <c r="G18" s="153"/>
      <c r="H18" s="154"/>
      <c r="I18" s="155">
        <v>0</v>
      </c>
      <c r="J18" s="153"/>
      <c r="K18" s="156"/>
      <c r="L18" s="155"/>
      <c r="M18" s="153"/>
      <c r="N18" s="156"/>
      <c r="O18" s="157"/>
      <c r="P18" s="152"/>
      <c r="Q18" s="156"/>
      <c r="R18" s="155"/>
      <c r="S18" s="153"/>
      <c r="T18" s="156"/>
    </row>
    <row r="19" spans="2:20" ht="18" customHeight="1">
      <c r="B19" s="321" t="s">
        <v>98</v>
      </c>
      <c r="C19" s="322"/>
      <c r="D19" s="323"/>
      <c r="E19" s="151">
        <v>0</v>
      </c>
      <c r="F19" s="152">
        <v>0</v>
      </c>
      <c r="G19" s="153"/>
      <c r="H19" s="154"/>
      <c r="I19" s="155">
        <v>100</v>
      </c>
      <c r="J19" s="153"/>
      <c r="K19" s="156"/>
      <c r="L19" s="155">
        <v>200</v>
      </c>
      <c r="M19" s="153"/>
      <c r="N19" s="156"/>
      <c r="O19" s="157"/>
      <c r="P19" s="152"/>
      <c r="Q19" s="156"/>
      <c r="R19" s="155"/>
      <c r="S19" s="153"/>
      <c r="T19" s="156"/>
    </row>
    <row r="20" spans="2:20" ht="18" customHeight="1">
      <c r="B20" s="346" t="s">
        <v>126</v>
      </c>
      <c r="C20" s="347"/>
      <c r="D20" s="348"/>
      <c r="E20" s="49">
        <f>IF(E8=""," ",E15+E19)</f>
        <v>173</v>
      </c>
      <c r="F20" s="50">
        <f>IF(F8=""," ",F15+F19)</f>
        <v>300</v>
      </c>
      <c r="G20" s="51" t="str">
        <f>IF(G8=""," ",G15+G19)</f>
        <v xml:space="preserve"> </v>
      </c>
      <c r="H20" s="52" t="str">
        <f>IF(G8=""," ",G20/F20-1)</f>
        <v xml:space="preserve"> </v>
      </c>
      <c r="I20" s="53">
        <f>IF(I8=""," ",I15+I19)</f>
        <v>600</v>
      </c>
      <c r="J20" s="51" t="str">
        <f>IF(J8=""," ",J15+J19)</f>
        <v xml:space="preserve"> </v>
      </c>
      <c r="K20" s="54" t="str">
        <f>IF(J8=""," ",J20/I20-1)</f>
        <v xml:space="preserve"> </v>
      </c>
      <c r="L20" s="53">
        <f>IF(L8=""," ",L15+L19)</f>
        <v>900</v>
      </c>
      <c r="M20" s="51" t="str">
        <f>IF(M8=""," ",M15+M19)</f>
        <v xml:space="preserve"> </v>
      </c>
      <c r="N20" s="54" t="str">
        <f>IF(M8=""," ",M20/L20-1)</f>
        <v xml:space="preserve"> </v>
      </c>
      <c r="O20" s="56" t="str">
        <f>IF(O8=""," ",O15+O19)</f>
        <v xml:space="preserve"> </v>
      </c>
      <c r="P20" s="50" t="str">
        <f>IF(P8=""," ",P15+P19)</f>
        <v xml:space="preserve"> </v>
      </c>
      <c r="Q20" s="54" t="str">
        <f>IF(P8=""," ",P20/O20-1)</f>
        <v xml:space="preserve"> </v>
      </c>
      <c r="R20" s="53" t="str">
        <f>IF(R8=""," ",R15+R19)</f>
        <v xml:space="preserve"> </v>
      </c>
      <c r="S20" s="51" t="str">
        <f>IF(S8=""," ",S15+S19)</f>
        <v xml:space="preserve"> </v>
      </c>
      <c r="T20" s="54" t="str">
        <f>IF(S8=""," ",S20/R20-1)</f>
        <v xml:space="preserve"> </v>
      </c>
    </row>
    <row r="21" spans="2:20" ht="18" customHeight="1">
      <c r="B21" s="346" t="s">
        <v>121</v>
      </c>
      <c r="C21" s="347"/>
      <c r="D21" s="348"/>
      <c r="E21" s="49">
        <f>IF(E8=""," ",E12+E16+E19)</f>
        <v>448</v>
      </c>
      <c r="F21" s="50">
        <f>IF(F8=""," ",F12+F16+F19)</f>
        <v>2520</v>
      </c>
      <c r="G21" s="51" t="str">
        <f>IF(G8=""," ",G12+G16+G19)</f>
        <v xml:space="preserve"> </v>
      </c>
      <c r="H21" s="52" t="str">
        <f>IF(G8=""," ",G21/F21-1)</f>
        <v xml:space="preserve"> </v>
      </c>
      <c r="I21" s="53">
        <v>4200</v>
      </c>
      <c r="J21" s="51" t="str">
        <f>IF(J8=""," ",J12+J16+J19)</f>
        <v xml:space="preserve"> </v>
      </c>
      <c r="K21" s="54" t="str">
        <f>IF(J8=""," ",J21/I21-1)</f>
        <v xml:space="preserve"> </v>
      </c>
      <c r="L21" s="53">
        <f>IF(L8=""," ",L12+L16+L19)</f>
        <v>4870</v>
      </c>
      <c r="M21" s="51" t="str">
        <f>IF(M8=""," ",M12+M16+M19)</f>
        <v xml:space="preserve"> </v>
      </c>
      <c r="N21" s="54" t="str">
        <f>IF(M8=""," ",M21/L21-1)</f>
        <v xml:space="preserve"> </v>
      </c>
      <c r="O21" s="56" t="str">
        <f>IF(O8=""," ",O12+O16+O19)</f>
        <v xml:space="preserve"> </v>
      </c>
      <c r="P21" s="50" t="str">
        <f>IF(P8=""," ",P12+P16+P19)</f>
        <v xml:space="preserve"> </v>
      </c>
      <c r="Q21" s="54" t="str">
        <f>IF(P8=""," ",P21/O21-1)</f>
        <v xml:space="preserve"> </v>
      </c>
      <c r="R21" s="53" t="str">
        <f>IF(R8=""," ",R12+R16+R19)</f>
        <v xml:space="preserve"> </v>
      </c>
      <c r="S21" s="51" t="str">
        <f>IF(S8=""," ",S12+S16+S19)</f>
        <v xml:space="preserve"> </v>
      </c>
      <c r="T21" s="54" t="str">
        <f>IF(S8=""," ",S21/R21-1)</f>
        <v xml:space="preserve"> </v>
      </c>
    </row>
    <row r="22" spans="2:20" ht="18" customHeight="1">
      <c r="B22" s="321" t="s">
        <v>99</v>
      </c>
      <c r="C22" s="322"/>
      <c r="D22" s="323"/>
      <c r="E22" s="151">
        <v>1</v>
      </c>
      <c r="F22" s="251">
        <v>2</v>
      </c>
      <c r="G22" s="153"/>
      <c r="H22" s="154"/>
      <c r="I22" s="155">
        <v>3</v>
      </c>
      <c r="J22" s="153"/>
      <c r="K22" s="156"/>
      <c r="L22" s="155">
        <v>3</v>
      </c>
      <c r="M22" s="153"/>
      <c r="N22" s="156"/>
      <c r="O22" s="157"/>
      <c r="P22" s="163"/>
      <c r="Q22" s="164"/>
      <c r="R22" s="155"/>
      <c r="S22" s="153"/>
      <c r="T22" s="156"/>
    </row>
    <row r="23" spans="2:20" ht="25.5" customHeight="1" thickBot="1">
      <c r="B23" s="324" t="s">
        <v>100</v>
      </c>
      <c r="C23" s="325"/>
      <c r="D23" s="326"/>
      <c r="E23" s="59">
        <f>IF(E8=""," ",E21/E22)</f>
        <v>448</v>
      </c>
      <c r="F23" s="60">
        <f>IF(F8=""," ",F21/F22)</f>
        <v>1260</v>
      </c>
      <c r="G23" s="61" t="str">
        <f>IF(G8=""," ",G21/G22)</f>
        <v xml:space="preserve"> </v>
      </c>
      <c r="H23" s="62" t="str">
        <f>IF(G8=""," ",G23/F23-1)</f>
        <v xml:space="preserve"> </v>
      </c>
      <c r="I23" s="63">
        <f>IF(I8=""," ",I21/I22)</f>
        <v>1400</v>
      </c>
      <c r="J23" s="61" t="str">
        <f>IF(J8=""," ",J21/J22)</f>
        <v xml:space="preserve"> </v>
      </c>
      <c r="K23" s="64" t="str">
        <f>IF(J8=""," ",J23/I23-1)</f>
        <v xml:space="preserve"> </v>
      </c>
      <c r="L23" s="63">
        <f>IF(L8=""," ",L21/L22)</f>
        <v>1623.3333333333333</v>
      </c>
      <c r="M23" s="61" t="str">
        <f>IF(M8=""," ",M21/M22)</f>
        <v xml:space="preserve"> </v>
      </c>
      <c r="N23" s="64" t="str">
        <f>IF(M8=""," ",M23/L23-1)</f>
        <v xml:space="preserve"> </v>
      </c>
      <c r="O23" s="65" t="str">
        <f>IF(O8=""," ",O21/O22)</f>
        <v xml:space="preserve"> </v>
      </c>
      <c r="P23" s="66" t="str">
        <f>IF(P8=""," ",P21/P22)</f>
        <v xml:space="preserve"> </v>
      </c>
      <c r="Q23" s="67" t="str">
        <f>IF(P8=""," ",P23/O23-1)</f>
        <v xml:space="preserve"> </v>
      </c>
      <c r="R23" s="63" t="str">
        <f>IF(R8=""," ",R21/R22)</f>
        <v xml:space="preserve"> </v>
      </c>
      <c r="S23" s="61" t="str">
        <f>IF(S8=""," ",S21/S22)</f>
        <v xml:space="preserve"> </v>
      </c>
      <c r="T23" s="64" t="str">
        <f>IF(S8=""," ",S23/R23-1)</f>
        <v xml:space="preserve"> </v>
      </c>
    </row>
    <row r="24" spans="2:20" ht="18" customHeight="1">
      <c r="B24" s="343" t="s">
        <v>61</v>
      </c>
      <c r="C24" s="340" t="s">
        <v>62</v>
      </c>
      <c r="D24" s="68" t="s">
        <v>47</v>
      </c>
      <c r="E24" s="165"/>
      <c r="F24" s="166">
        <v>0</v>
      </c>
      <c r="G24" s="167"/>
      <c r="H24" s="168"/>
      <c r="I24" s="169">
        <v>0</v>
      </c>
      <c r="J24" s="167"/>
      <c r="K24" s="168"/>
      <c r="L24" s="169">
        <v>0</v>
      </c>
      <c r="M24" s="167"/>
      <c r="N24" s="168"/>
      <c r="O24" s="169"/>
      <c r="P24" s="167"/>
      <c r="Q24" s="168"/>
      <c r="R24" s="169"/>
      <c r="S24" s="167"/>
      <c r="T24" s="168"/>
    </row>
    <row r="25" spans="2:20" ht="18" customHeight="1">
      <c r="B25" s="344"/>
      <c r="C25" s="341"/>
      <c r="D25" s="69" t="s">
        <v>49</v>
      </c>
      <c r="E25" s="170"/>
      <c r="F25" s="171">
        <v>0</v>
      </c>
      <c r="G25" s="172"/>
      <c r="H25" s="173"/>
      <c r="I25" s="174">
        <v>0</v>
      </c>
      <c r="J25" s="172"/>
      <c r="K25" s="175"/>
      <c r="L25" s="174">
        <v>0</v>
      </c>
      <c r="M25" s="172"/>
      <c r="N25" s="176"/>
      <c r="O25" s="174"/>
      <c r="P25" s="172"/>
      <c r="Q25" s="176"/>
      <c r="R25" s="174"/>
      <c r="S25" s="172"/>
      <c r="T25" s="176"/>
    </row>
    <row r="26" spans="2:20" ht="18" customHeight="1">
      <c r="B26" s="344"/>
      <c r="C26" s="342" t="s">
        <v>2</v>
      </c>
      <c r="D26" s="70" t="s">
        <v>47</v>
      </c>
      <c r="E26" s="177"/>
      <c r="F26" s="178">
        <v>0</v>
      </c>
      <c r="G26" s="179"/>
      <c r="H26" s="180"/>
      <c r="I26" s="181">
        <v>0</v>
      </c>
      <c r="J26" s="179"/>
      <c r="K26" s="182"/>
      <c r="L26" s="181">
        <v>0</v>
      </c>
      <c r="M26" s="179"/>
      <c r="N26" s="180"/>
      <c r="O26" s="181"/>
      <c r="P26" s="179"/>
      <c r="Q26" s="180"/>
      <c r="R26" s="181"/>
      <c r="S26" s="179"/>
      <c r="T26" s="180"/>
    </row>
    <row r="27" spans="2:20" ht="18" customHeight="1">
      <c r="B27" s="344"/>
      <c r="C27" s="341"/>
      <c r="D27" s="71" t="s">
        <v>49</v>
      </c>
      <c r="E27" s="183"/>
      <c r="F27" s="184">
        <v>0</v>
      </c>
      <c r="G27" s="185"/>
      <c r="H27" s="173"/>
      <c r="I27" s="186">
        <v>0</v>
      </c>
      <c r="J27" s="185"/>
      <c r="K27" s="175"/>
      <c r="L27" s="186">
        <v>0</v>
      </c>
      <c r="M27" s="185"/>
      <c r="N27" s="175"/>
      <c r="O27" s="186"/>
      <c r="P27" s="185"/>
      <c r="Q27" s="175"/>
      <c r="R27" s="186"/>
      <c r="S27" s="185"/>
      <c r="T27" s="175"/>
    </row>
    <row r="28" spans="2:20" ht="18" customHeight="1">
      <c r="B28" s="344"/>
      <c r="C28" s="333" t="s">
        <v>3</v>
      </c>
      <c r="D28" s="72" t="s">
        <v>47</v>
      </c>
      <c r="E28" s="187"/>
      <c r="F28" s="188">
        <v>0</v>
      </c>
      <c r="G28" s="189"/>
      <c r="H28" s="180"/>
      <c r="I28" s="190">
        <v>0</v>
      </c>
      <c r="J28" s="189"/>
      <c r="K28" s="180"/>
      <c r="L28" s="190">
        <v>0</v>
      </c>
      <c r="M28" s="189"/>
      <c r="N28" s="180"/>
      <c r="O28" s="190"/>
      <c r="P28" s="189"/>
      <c r="Q28" s="180"/>
      <c r="R28" s="190"/>
      <c r="S28" s="189"/>
      <c r="T28" s="180"/>
    </row>
    <row r="29" spans="2:20" ht="18" customHeight="1">
      <c r="B29" s="344"/>
      <c r="C29" s="334"/>
      <c r="D29" s="69" t="s">
        <v>49</v>
      </c>
      <c r="E29" s="170"/>
      <c r="F29" s="171">
        <v>0</v>
      </c>
      <c r="G29" s="172"/>
      <c r="H29" s="191"/>
      <c r="I29" s="174">
        <v>0</v>
      </c>
      <c r="J29" s="172"/>
      <c r="K29" s="176"/>
      <c r="L29" s="174">
        <v>450</v>
      </c>
      <c r="M29" s="172"/>
      <c r="N29" s="176"/>
      <c r="O29" s="174"/>
      <c r="P29" s="172"/>
      <c r="Q29" s="176"/>
      <c r="R29" s="174"/>
      <c r="S29" s="172"/>
      <c r="T29" s="176"/>
    </row>
    <row r="30" spans="2:20" ht="18" customHeight="1">
      <c r="B30" s="344"/>
      <c r="C30" s="333" t="s">
        <v>63</v>
      </c>
      <c r="D30" s="70" t="s">
        <v>47</v>
      </c>
      <c r="E30" s="177"/>
      <c r="F30" s="178">
        <v>0</v>
      </c>
      <c r="G30" s="179"/>
      <c r="H30" s="192"/>
      <c r="I30" s="181">
        <v>0</v>
      </c>
      <c r="J30" s="179"/>
      <c r="K30" s="182"/>
      <c r="L30" s="181">
        <v>0</v>
      </c>
      <c r="M30" s="179"/>
      <c r="N30" s="182"/>
      <c r="O30" s="181"/>
      <c r="P30" s="179"/>
      <c r="Q30" s="182"/>
      <c r="R30" s="181"/>
      <c r="S30" s="179"/>
      <c r="T30" s="182"/>
    </row>
    <row r="31" spans="2:20" ht="18" customHeight="1">
      <c r="B31" s="344"/>
      <c r="C31" s="334"/>
      <c r="D31" s="71" t="s">
        <v>49</v>
      </c>
      <c r="E31" s="183"/>
      <c r="F31" s="193">
        <v>2720</v>
      </c>
      <c r="G31" s="194"/>
      <c r="H31" s="195"/>
      <c r="I31" s="196">
        <v>2100</v>
      </c>
      <c r="J31" s="194"/>
      <c r="K31" s="197"/>
      <c r="L31" s="196">
        <v>800</v>
      </c>
      <c r="M31" s="194"/>
      <c r="N31" s="197"/>
      <c r="O31" s="196"/>
      <c r="P31" s="194"/>
      <c r="Q31" s="197"/>
      <c r="R31" s="196"/>
      <c r="S31" s="194"/>
      <c r="T31" s="197"/>
    </row>
    <row r="32" spans="2:20" ht="18" customHeight="1">
      <c r="B32" s="344"/>
      <c r="C32" s="335" t="s">
        <v>64</v>
      </c>
      <c r="D32" s="73" t="s">
        <v>47</v>
      </c>
      <c r="E32" s="74"/>
      <c r="F32" s="75">
        <f>SUM(F24,F26,F28,F30)</f>
        <v>0</v>
      </c>
      <c r="G32" s="76" t="str">
        <f>IF(G24+G26+G28+G30=0,"",G24+G26+G28+G30)</f>
        <v/>
      </c>
      <c r="H32" s="77" t="str">
        <f>IF(G32=""," ",G32/F32-1)</f>
        <v xml:space="preserve"> </v>
      </c>
      <c r="I32" s="78">
        <f>SUM(I24,I26,I28,I30)</f>
        <v>0</v>
      </c>
      <c r="J32" s="76" t="str">
        <f>IF(J24+J26+J28+J30=0,"",J24+J26+J28+J30)</f>
        <v/>
      </c>
      <c r="K32" s="79" t="str">
        <f>IF(J32=""," ",J32/I32-1)</f>
        <v xml:space="preserve"> </v>
      </c>
      <c r="L32" s="78">
        <f>SUM(L24,L26,L28,L30)</f>
        <v>0</v>
      </c>
      <c r="M32" s="76" t="str">
        <f>IF(M24+M26+M28+M30=0,"",M24+M26+M28+M30)</f>
        <v/>
      </c>
      <c r="N32" s="79" t="str">
        <f>IF(M32=""," ",M32/L32-1)</f>
        <v xml:space="preserve"> </v>
      </c>
      <c r="O32" s="78">
        <f>SUM(O24,O26,O28,O30)</f>
        <v>0</v>
      </c>
      <c r="P32" s="76" t="str">
        <f>IF(P24+P26+P28+P30=0,"",P24+P26+P28+P30)</f>
        <v/>
      </c>
      <c r="Q32" s="79" t="str">
        <f>IF(P32=""," ",P32/O32-1)</f>
        <v xml:space="preserve"> </v>
      </c>
      <c r="R32" s="78">
        <f>SUM(R24,R26,R28,R30)</f>
        <v>0</v>
      </c>
      <c r="S32" s="76" t="str">
        <f>IF(S24+S26+S28+S30=0,"",S24+S26+S28+S30)</f>
        <v/>
      </c>
      <c r="T32" s="79" t="str">
        <f>IF(S32=""," ",S32/R32-1)</f>
        <v xml:space="preserve"> </v>
      </c>
    </row>
    <row r="33" spans="2:31" ht="18" customHeight="1" thickBot="1">
      <c r="B33" s="345"/>
      <c r="C33" s="336"/>
      <c r="D33" s="80" t="s">
        <v>49</v>
      </c>
      <c r="E33" s="81"/>
      <c r="F33" s="82">
        <v>4300</v>
      </c>
      <c r="G33" s="83" t="str">
        <f>IF(G25+G27+G29+G31=0,"",G25+G27+G29+G31)</f>
        <v/>
      </c>
      <c r="H33" s="84" t="str">
        <f>IF(G33=""," ",G33/F33-1)</f>
        <v xml:space="preserve"> </v>
      </c>
      <c r="I33" s="85">
        <f>SUM(I25,I27,I29,I31)</f>
        <v>2100</v>
      </c>
      <c r="J33" s="83" t="str">
        <f>IF(J25+J27+J29+J31=0,"",J25+J27+J29+J31)</f>
        <v/>
      </c>
      <c r="K33" s="86" t="str">
        <f>IF(J33=""," ",J33/I33-1)</f>
        <v xml:space="preserve"> </v>
      </c>
      <c r="L33" s="85">
        <f>SUM(L25,L27,L29,L31)</f>
        <v>1250</v>
      </c>
      <c r="M33" s="83" t="str">
        <f>IF(M25+M27+M29+M31=0,"",M25+M27+M29+M31)</f>
        <v/>
      </c>
      <c r="N33" s="86" t="str">
        <f>IF(M33=""," ",M33/L33-1)</f>
        <v xml:space="preserve"> </v>
      </c>
      <c r="O33" s="85">
        <f>SUM(O25,O27,O29,O31)</f>
        <v>0</v>
      </c>
      <c r="P33" s="83" t="str">
        <f>IF(P25+P27+P29+P31=0,"",P25+P27+P29+P31)</f>
        <v/>
      </c>
      <c r="Q33" s="86" t="str">
        <f>IF(P33=""," ",P33/O33-1)</f>
        <v xml:space="preserve"> </v>
      </c>
      <c r="R33" s="85">
        <f>SUM(R25,R27,R29,R31)</f>
        <v>0</v>
      </c>
      <c r="S33" s="83" t="str">
        <f>IF(S25+S27+S29+S31=0,"",S25+S27+S29+S31)</f>
        <v/>
      </c>
      <c r="T33" s="86" t="str">
        <f>IF(S33=""," ",S33/R33-1)</f>
        <v xml:space="preserve"> </v>
      </c>
    </row>
    <row r="34" spans="2:31" ht="14.25" thickBot="1"/>
    <row r="35" spans="2:31" ht="15.75" customHeight="1">
      <c r="B35" s="198" t="s">
        <v>65</v>
      </c>
      <c r="C35" s="199"/>
      <c r="D35" s="199"/>
      <c r="E35" s="200"/>
      <c r="F35" s="200"/>
      <c r="G35" s="200"/>
      <c r="H35" s="199"/>
      <c r="I35" s="200"/>
      <c r="J35" s="200"/>
      <c r="K35" s="199"/>
      <c r="L35" s="200"/>
      <c r="M35" s="200"/>
      <c r="N35" s="199"/>
      <c r="O35" s="200"/>
      <c r="P35" s="200"/>
      <c r="Q35" s="199"/>
      <c r="R35" s="200"/>
      <c r="S35" s="200"/>
      <c r="T35" s="201"/>
    </row>
    <row r="36" spans="2:31">
      <c r="B36" s="202" t="s">
        <v>233</v>
      </c>
      <c r="C36" s="203"/>
      <c r="D36" s="203"/>
      <c r="E36" s="204"/>
      <c r="F36" s="204"/>
      <c r="G36" s="204"/>
      <c r="H36" s="203"/>
      <c r="I36" s="204"/>
      <c r="J36" s="204"/>
      <c r="K36" s="203"/>
      <c r="L36" s="204"/>
      <c r="M36" s="204"/>
      <c r="N36" s="203"/>
      <c r="O36" s="204"/>
      <c r="P36" s="204"/>
      <c r="Q36" s="203"/>
      <c r="R36" s="204"/>
      <c r="S36" s="204"/>
      <c r="T36" s="205"/>
    </row>
    <row r="37" spans="2:31">
      <c r="B37" s="202" t="s">
        <v>255</v>
      </c>
      <c r="C37" s="203"/>
      <c r="D37" s="203"/>
      <c r="E37" s="204"/>
      <c r="F37" s="204"/>
      <c r="G37" s="204"/>
      <c r="H37" s="203"/>
      <c r="I37" s="204"/>
      <c r="J37" s="204"/>
      <c r="K37" s="203"/>
      <c r="L37" s="204"/>
      <c r="M37" s="204"/>
      <c r="N37" s="203"/>
      <c r="O37" s="204"/>
      <c r="P37" s="204"/>
      <c r="Q37" s="203"/>
      <c r="R37" s="204"/>
      <c r="S37" s="204"/>
      <c r="T37" s="205"/>
    </row>
    <row r="38" spans="2:31" ht="14.25" thickBot="1">
      <c r="B38" s="206" t="s">
        <v>254</v>
      </c>
      <c r="C38" s="207"/>
      <c r="D38" s="207"/>
      <c r="E38" s="208"/>
      <c r="F38" s="208"/>
      <c r="G38" s="208"/>
      <c r="H38" s="207"/>
      <c r="I38" s="208"/>
      <c r="J38" s="208"/>
      <c r="K38" s="207"/>
      <c r="L38" s="208"/>
      <c r="M38" s="208"/>
      <c r="N38" s="207"/>
      <c r="O38" s="208"/>
      <c r="P38" s="208"/>
      <c r="Q38" s="207"/>
      <c r="R38" s="208"/>
      <c r="S38" s="208"/>
      <c r="T38" s="209"/>
    </row>
    <row r="39" spans="2:31" ht="19.5" customHeight="1" thickBot="1">
      <c r="B39" s="210" t="s">
        <v>68</v>
      </c>
      <c r="C39" s="132"/>
    </row>
    <row r="40" spans="2:31" ht="16.5" customHeight="1">
      <c r="B40" s="361"/>
      <c r="C40" s="362"/>
      <c r="D40" s="363"/>
      <c r="E40" s="359" t="s">
        <v>54</v>
      </c>
      <c r="F40" s="317" t="s">
        <v>66</v>
      </c>
      <c r="G40" s="317"/>
      <c r="H40" s="317"/>
      <c r="I40" s="358" t="s">
        <v>67</v>
      </c>
      <c r="J40" s="317"/>
      <c r="K40" s="317"/>
      <c r="L40" s="358" t="s">
        <v>127</v>
      </c>
      <c r="M40" s="317"/>
      <c r="N40" s="357"/>
      <c r="O40" s="358" t="s">
        <v>128</v>
      </c>
      <c r="P40" s="317"/>
      <c r="Q40" s="357"/>
      <c r="R40" s="317" t="s">
        <v>129</v>
      </c>
      <c r="S40" s="317"/>
      <c r="T40" s="357"/>
    </row>
    <row r="41" spans="2:31" ht="16.5" customHeight="1" thickBot="1">
      <c r="B41" s="364"/>
      <c r="C41" s="365"/>
      <c r="D41" s="366"/>
      <c r="E41" s="360"/>
      <c r="F41" s="44" t="s">
        <v>55</v>
      </c>
      <c r="G41" s="45" t="s">
        <v>56</v>
      </c>
      <c r="H41" s="46"/>
      <c r="I41" s="47" t="s">
        <v>55</v>
      </c>
      <c r="J41" s="45" t="s">
        <v>56</v>
      </c>
      <c r="K41" s="46"/>
      <c r="L41" s="47" t="s">
        <v>55</v>
      </c>
      <c r="M41" s="45" t="s">
        <v>56</v>
      </c>
      <c r="N41" s="48"/>
      <c r="O41" s="47" t="s">
        <v>55</v>
      </c>
      <c r="P41" s="45" t="s">
        <v>56</v>
      </c>
      <c r="Q41" s="48"/>
      <c r="R41" s="44" t="s">
        <v>55</v>
      </c>
      <c r="S41" s="45" t="s">
        <v>56</v>
      </c>
      <c r="T41" s="48"/>
    </row>
    <row r="42" spans="2:31" ht="16.5" customHeight="1">
      <c r="B42" s="337" t="s">
        <v>39</v>
      </c>
      <c r="C42" s="338"/>
      <c r="D42" s="339"/>
      <c r="E42" s="211">
        <v>1530</v>
      </c>
      <c r="F42" s="212">
        <f>IF(F8=""," ",(F8-$E$8)/ABS($E$8))</f>
        <v>1.9542483660130718</v>
      </c>
      <c r="G42" s="212" t="str">
        <f>IF(G8=""," ",(G8-$E$8)/ABS($E$8))</f>
        <v xml:space="preserve"> </v>
      </c>
      <c r="H42" s="213"/>
      <c r="I42" s="212">
        <f>IF(I8=""," ",(I8-$E$8)/ABS($E$8))</f>
        <v>2.5947712418300655</v>
      </c>
      <c r="J42" s="212" t="str">
        <f>IF(J8=""," ",(J8-$E$8)/ABS($E$8))</f>
        <v xml:space="preserve"> </v>
      </c>
      <c r="K42" s="214"/>
      <c r="L42" s="215">
        <f>IF(L8=""," ",(L8-$E$8)/ABS($E$8))</f>
        <v>3.4901960784313726</v>
      </c>
      <c r="M42" s="212" t="str">
        <f>IF(M8=""," ",(M8-$E$8)/ABS($E$8))</f>
        <v xml:space="preserve"> </v>
      </c>
      <c r="N42" s="213"/>
      <c r="O42" s="212" t="str">
        <f>IF(O8=""," ",(O8-$E$8)/ABS($E$8))</f>
        <v xml:space="preserve"> </v>
      </c>
      <c r="P42" s="212" t="str">
        <f>IF(P8=""," ",(P8-$E$8)/ABS($E$8))</f>
        <v xml:space="preserve"> </v>
      </c>
      <c r="Q42" s="213"/>
      <c r="R42" s="212" t="str">
        <f>IF(R8=""," ",(R8-$E$8)/ABS($E$8))</f>
        <v xml:space="preserve"> </v>
      </c>
      <c r="S42" s="212" t="str">
        <f>IF(S8=""," ",(S8-$E$8)/ABS($E$8))</f>
        <v xml:space="preserve"> </v>
      </c>
      <c r="T42" s="213"/>
    </row>
    <row r="43" spans="2:31" ht="16.5" customHeight="1">
      <c r="B43" s="327" t="s">
        <v>130</v>
      </c>
      <c r="C43" s="328"/>
      <c r="D43" s="329"/>
      <c r="E43" s="211">
        <f>E14</f>
        <v>173</v>
      </c>
      <c r="F43" s="212">
        <f>IF(F8=""," ",(F14-$E$14)/ABS($E$14))</f>
        <v>0.8497109826589595</v>
      </c>
      <c r="G43" s="212" t="str">
        <f>IF(G8=""," ",(G14-$E$14)/ABS($E$14))</f>
        <v xml:space="preserve"> </v>
      </c>
      <c r="H43" s="213"/>
      <c r="I43" s="212">
        <f>IF(I8=""," ",(I14-$E$14)/ABS($E$14))</f>
        <v>1.8901734104046244</v>
      </c>
      <c r="J43" s="212" t="str">
        <f>IF(J8=""," ",(J14-$E$14)/ABS($E$14))</f>
        <v xml:space="preserve"> </v>
      </c>
      <c r="K43" s="214"/>
      <c r="L43" s="215">
        <f>IF(L8=""," ",(L14-$E$14)/ABS($E$14))</f>
        <v>3.4508670520231215</v>
      </c>
      <c r="M43" s="212" t="str">
        <f>IF(M8=""," ",(M14-$E$14)/ABS($E$14))</f>
        <v xml:space="preserve"> </v>
      </c>
      <c r="N43" s="213"/>
      <c r="O43" s="212" t="str">
        <f>IF(O8=""," ",(O14-$E$14)/ABS($E$14))</f>
        <v xml:space="preserve"> </v>
      </c>
      <c r="P43" s="212" t="str">
        <f>IF(P8=""," ",(P14-$E$14)/ABS($E$14))</f>
        <v xml:space="preserve"> </v>
      </c>
      <c r="Q43" s="213"/>
      <c r="R43" s="212" t="str">
        <f>IF(R8=""," ",(R14-$E$14)/ABS($E$14))</f>
        <v xml:space="preserve"> </v>
      </c>
      <c r="S43" s="212" t="str">
        <f>IF(S8=""," ",(S14-$E$14)/ABS($E$14))</f>
        <v xml:space="preserve"> </v>
      </c>
      <c r="T43" s="213"/>
    </row>
    <row r="44" spans="2:31" ht="16.5" customHeight="1">
      <c r="B44" s="318" t="s">
        <v>131</v>
      </c>
      <c r="C44" s="319"/>
      <c r="D44" s="320"/>
      <c r="E44" s="232">
        <f>E20</f>
        <v>173</v>
      </c>
      <c r="F44" s="233">
        <f>IF(F15=""," ",(F20-$E$20)/ABS($E$20))</f>
        <v>0.73410404624277459</v>
      </c>
      <c r="G44" s="233" t="str">
        <f>IF(G15=""," ",(G20-$E$20)/ABS($E$20))</f>
        <v xml:space="preserve"> </v>
      </c>
      <c r="H44" s="234"/>
      <c r="I44" s="233">
        <f>IF(I15=""," ",(I20-$E$20)/ABS($E$20))</f>
        <v>2.4682080924855492</v>
      </c>
      <c r="J44" s="233" t="str">
        <f>IF(J15=""," ",(J20-$E$20)/ABS($E$20))</f>
        <v xml:space="preserve"> </v>
      </c>
      <c r="K44" s="235"/>
      <c r="L44" s="236">
        <f>IF(L15=""," ",(L20-$E$20)/ABS($E$20))</f>
        <v>4.202312138728324</v>
      </c>
      <c r="M44" s="233" t="str">
        <f>IF(M15=""," ",(M20-$E$20)/ABS($E$20))</f>
        <v xml:space="preserve"> </v>
      </c>
      <c r="N44" s="234"/>
      <c r="O44" s="233" t="str">
        <f>IF(O15=""," ",(O20-$E$20)/ABS($E$20))</f>
        <v xml:space="preserve"> </v>
      </c>
      <c r="P44" s="233" t="str">
        <f>IF(P15=""," ",(P20-$E$20)/ABS($E$20))</f>
        <v xml:space="preserve"> </v>
      </c>
      <c r="Q44" s="234"/>
      <c r="R44" s="233" t="str">
        <f>IF(R15=""," ",(R20-$E$20)/ABS($E$20))</f>
        <v xml:space="preserve"> </v>
      </c>
      <c r="S44" s="233" t="str">
        <f>IF(S15=""," ",(S20-$E$20)/ABS($E$20))</f>
        <v xml:space="preserve"> </v>
      </c>
      <c r="T44" s="234"/>
    </row>
    <row r="45" spans="2:31" ht="16.5" customHeight="1">
      <c r="B45" s="327" t="s">
        <v>132</v>
      </c>
      <c r="C45" s="328"/>
      <c r="D45" s="329"/>
      <c r="E45" s="211">
        <f>E21</f>
        <v>448</v>
      </c>
      <c r="F45" s="212">
        <f>IF(F8=""," ",(F21-$E$21)/ABS($E$21))</f>
        <v>4.625</v>
      </c>
      <c r="G45" s="212" t="str">
        <f>IF(G8=""," ",(G21-$E$21)/ABS($E$21))</f>
        <v xml:space="preserve"> </v>
      </c>
      <c r="H45" s="213"/>
      <c r="I45" s="212">
        <f>IF(I8=""," ",(I21-$E$21)/ABS($E$21))</f>
        <v>8.375</v>
      </c>
      <c r="J45" s="212" t="str">
        <f>IF(J8=""," ",(J21-$E$21)/ABS($E$21))</f>
        <v xml:space="preserve"> </v>
      </c>
      <c r="K45" s="214"/>
      <c r="L45" s="215">
        <f>IF(L8=""," ",(L21-$E$21)/ABS($E$21))</f>
        <v>9.8705357142857135</v>
      </c>
      <c r="M45" s="212" t="str">
        <f>IF(M8=""," ",(M21-$E$21)/ABS($E$21))</f>
        <v xml:space="preserve"> </v>
      </c>
      <c r="N45" s="213"/>
      <c r="O45" s="212" t="str">
        <f>IF(O8=""," ",(O21-$E$21)/ABS($E$21))</f>
        <v xml:space="preserve"> </v>
      </c>
      <c r="P45" s="212" t="str">
        <f>IF(P8=""," ",(P21-$E$21)/ABS($E$21))</f>
        <v xml:space="preserve"> </v>
      </c>
      <c r="Q45" s="213"/>
      <c r="R45" s="212" t="str">
        <f>IF(R8=""," ",(R21-$E$21)/ABS($E$21))</f>
        <v xml:space="preserve"> </v>
      </c>
      <c r="S45" s="212" t="str">
        <f>IF(S8=""," ",(S21-$E$21)/ABS($E$21))</f>
        <v xml:space="preserve"> </v>
      </c>
      <c r="T45" s="213"/>
    </row>
    <row r="46" spans="2:31" ht="16.5" customHeight="1" thickBot="1">
      <c r="B46" s="330" t="s">
        <v>133</v>
      </c>
      <c r="C46" s="331"/>
      <c r="D46" s="332"/>
      <c r="E46" s="216">
        <f>E23</f>
        <v>448</v>
      </c>
      <c r="F46" s="217">
        <f>IF(F8=""," ",(F23-$E$23)/ABS($E$23))</f>
        <v>1.8125</v>
      </c>
      <c r="G46" s="217" t="str">
        <f>IF(G8=""," ",(G23-$E$23)/ABS($E$23))</f>
        <v xml:space="preserve"> </v>
      </c>
      <c r="H46" s="218"/>
      <c r="I46" s="217">
        <f>IF(I8=""," ",(I23-$E$23)/ABS($E$23))</f>
        <v>2.125</v>
      </c>
      <c r="J46" s="217" t="str">
        <f>IF(J8=""," ",(J23-$E$23)/ABS($E$23))</f>
        <v xml:space="preserve"> </v>
      </c>
      <c r="K46" s="219"/>
      <c r="L46" s="220">
        <f>IF(L8=""," ",(L23-$E$23)/ABS($E$23))</f>
        <v>2.6235119047619047</v>
      </c>
      <c r="M46" s="217" t="str">
        <f>IF(M8=""," ",(M23-$E$23)/ABS($E$23))</f>
        <v xml:space="preserve"> </v>
      </c>
      <c r="N46" s="218"/>
      <c r="O46" s="217" t="str">
        <f>IF(O8=""," ",(O23-$E$23)/ABS($E$23))</f>
        <v xml:space="preserve"> </v>
      </c>
      <c r="P46" s="217" t="str">
        <f>IF(P8=""," ",(P23-$E$23)/ABS($E$23))</f>
        <v xml:space="preserve"> </v>
      </c>
      <c r="Q46" s="218"/>
      <c r="R46" s="217" t="str">
        <f>IF(R8=""," ",(R23-$E$23)/ABS($E$23))</f>
        <v xml:space="preserve"> </v>
      </c>
      <c r="S46" s="217" t="str">
        <f>IF(S8=""," ",(S23-$E$23)/ABS($E$23))</f>
        <v xml:space="preserve"> </v>
      </c>
      <c r="T46" s="218"/>
    </row>
    <row r="47" spans="2:31" s="22" customFormat="1" ht="16.5" customHeight="1">
      <c r="B47" s="313" t="s">
        <v>134</v>
      </c>
      <c r="C47" s="313"/>
      <c r="D47" s="313"/>
      <c r="E47" s="313"/>
      <c r="F47" s="313"/>
      <c r="G47" s="313"/>
      <c r="H47" s="313"/>
      <c r="I47" s="221"/>
      <c r="J47" s="221"/>
      <c r="K47" s="221"/>
      <c r="V47" s="1"/>
      <c r="W47" s="1"/>
      <c r="X47" s="1"/>
      <c r="Y47" s="1"/>
      <c r="Z47" s="1"/>
      <c r="AA47" s="1"/>
      <c r="AB47" s="1"/>
      <c r="AC47" s="1"/>
      <c r="AD47" s="1"/>
      <c r="AE47" s="1"/>
    </row>
    <row r="48" spans="2:31" s="22" customFormat="1" ht="16.5" customHeight="1">
      <c r="B48" s="313" t="s">
        <v>147</v>
      </c>
      <c r="C48" s="313"/>
      <c r="D48" s="313"/>
      <c r="E48" s="313"/>
      <c r="F48" s="313"/>
      <c r="G48" s="313"/>
      <c r="H48" s="313"/>
      <c r="I48" s="221" t="s">
        <v>135</v>
      </c>
      <c r="J48" s="221"/>
      <c r="K48" s="221"/>
      <c r="V48" s="1"/>
      <c r="W48" s="1"/>
      <c r="X48" s="1"/>
      <c r="Y48" s="1"/>
      <c r="Z48" s="1"/>
      <c r="AA48" s="1"/>
      <c r="AB48" s="1"/>
      <c r="AC48" s="1"/>
      <c r="AD48" s="1"/>
      <c r="AE48" s="1"/>
    </row>
    <row r="49" spans="2:31" s="22" customFormat="1" ht="16.5" customHeight="1">
      <c r="B49" s="313" t="s">
        <v>148</v>
      </c>
      <c r="C49" s="313"/>
      <c r="D49" s="313"/>
      <c r="E49" s="313"/>
      <c r="F49" s="313"/>
      <c r="G49" s="313"/>
      <c r="H49" s="313"/>
      <c r="I49" s="221" t="s">
        <v>135</v>
      </c>
      <c r="J49" s="221"/>
      <c r="K49" s="221"/>
      <c r="V49" s="1"/>
      <c r="W49" s="1"/>
      <c r="X49" s="1"/>
      <c r="Y49" s="1"/>
      <c r="Z49" s="1"/>
      <c r="AA49" s="1"/>
      <c r="AB49" s="1"/>
      <c r="AC49" s="1"/>
      <c r="AD49" s="1"/>
      <c r="AE49" s="1"/>
    </row>
    <row r="50" spans="2:31" s="22" customFormat="1" ht="16.5" customHeight="1">
      <c r="B50" s="313" t="s">
        <v>149</v>
      </c>
      <c r="C50" s="313"/>
      <c r="D50" s="313"/>
      <c r="E50" s="313"/>
      <c r="F50" s="313"/>
      <c r="G50" s="313"/>
      <c r="H50" s="313"/>
      <c r="I50" s="221" t="s">
        <v>135</v>
      </c>
      <c r="J50" s="221"/>
      <c r="K50" s="221"/>
      <c r="V50" s="1"/>
      <c r="W50" s="1"/>
      <c r="X50" s="1"/>
      <c r="Y50" s="1"/>
      <c r="Z50" s="1"/>
      <c r="AA50" s="1"/>
      <c r="AB50" s="1"/>
      <c r="AC50" s="1"/>
      <c r="AD50" s="1"/>
      <c r="AE50" s="1"/>
    </row>
    <row r="51" spans="2:31" s="22" customFormat="1" ht="16.5" customHeight="1">
      <c r="B51" s="313" t="s">
        <v>150</v>
      </c>
      <c r="C51" s="271"/>
      <c r="D51" s="271"/>
      <c r="E51" s="271"/>
      <c r="F51" s="271"/>
      <c r="G51" s="271"/>
      <c r="H51" s="271"/>
      <c r="I51" s="221"/>
      <c r="J51" s="221"/>
      <c r="K51" s="221"/>
      <c r="V51" s="1"/>
      <c r="W51" s="1"/>
      <c r="X51" s="1"/>
      <c r="Y51" s="1"/>
      <c r="Z51" s="1"/>
      <c r="AA51" s="1"/>
      <c r="AB51" s="1"/>
      <c r="AC51" s="1"/>
      <c r="AD51" s="1"/>
      <c r="AE51" s="1"/>
    </row>
    <row r="52" spans="2:31" s="22" customFormat="1" ht="16.5" customHeight="1">
      <c r="B52" s="222"/>
      <c r="C52" s="222"/>
      <c r="V52" s="1"/>
      <c r="W52" s="1"/>
      <c r="X52" s="1"/>
      <c r="Y52" s="1"/>
      <c r="Z52" s="1"/>
      <c r="AA52" s="1"/>
      <c r="AB52" s="1"/>
      <c r="AC52" s="1"/>
      <c r="AD52" s="1"/>
      <c r="AE52" s="1"/>
    </row>
    <row r="53" spans="2:31" s="22" customFormat="1" ht="16.5" customHeight="1">
      <c r="B53" s="313" t="s">
        <v>48</v>
      </c>
      <c r="C53" s="313"/>
      <c r="D53" s="313"/>
      <c r="E53" s="313"/>
      <c r="F53" s="313"/>
      <c r="G53" s="313"/>
      <c r="H53" s="313"/>
      <c r="I53" s="313"/>
      <c r="J53" s="313"/>
      <c r="K53" s="313"/>
      <c r="V53" s="1"/>
      <c r="W53" s="1"/>
      <c r="X53" s="1"/>
      <c r="Y53" s="1"/>
      <c r="Z53" s="1"/>
      <c r="AA53" s="1"/>
      <c r="AB53" s="1"/>
      <c r="AC53" s="1"/>
      <c r="AD53" s="1"/>
      <c r="AE53" s="1"/>
    </row>
    <row r="54" spans="2:31" s="22" customFormat="1" ht="16.5" customHeight="1">
      <c r="B54" s="311" t="s">
        <v>46</v>
      </c>
      <c r="C54" s="312"/>
      <c r="D54" s="312"/>
      <c r="E54" s="310" t="s">
        <v>136</v>
      </c>
      <c r="F54" s="310"/>
      <c r="G54" s="310"/>
      <c r="H54" s="310"/>
      <c r="I54" s="310"/>
      <c r="J54" s="310"/>
      <c r="V54" s="1"/>
      <c r="W54" s="1"/>
      <c r="X54" s="1"/>
      <c r="Y54" s="1"/>
      <c r="Z54" s="1"/>
      <c r="AA54" s="1"/>
      <c r="AB54" s="1"/>
      <c r="AC54" s="1"/>
      <c r="AD54" s="1"/>
      <c r="AE54" s="1"/>
    </row>
    <row r="55" spans="2:31" s="22" customFormat="1" ht="16.5" customHeight="1">
      <c r="B55" s="311" t="s">
        <v>45</v>
      </c>
      <c r="C55" s="312"/>
      <c r="D55" s="312"/>
      <c r="E55" s="310" t="s">
        <v>137</v>
      </c>
      <c r="F55" s="310"/>
      <c r="G55" s="310"/>
      <c r="H55" s="310"/>
      <c r="I55" s="310"/>
      <c r="J55" s="310"/>
      <c r="V55" s="1"/>
      <c r="W55" s="1"/>
      <c r="X55" s="1"/>
      <c r="Y55" s="1"/>
      <c r="Z55" s="1"/>
      <c r="AA55" s="1"/>
      <c r="AB55" s="1"/>
      <c r="AC55" s="1"/>
      <c r="AD55" s="1"/>
      <c r="AE55" s="1"/>
    </row>
    <row r="56" spans="2:31" s="22" customFormat="1" ht="16.5" customHeight="1">
      <c r="B56" s="311" t="s">
        <v>138</v>
      </c>
      <c r="C56" s="312"/>
      <c r="D56" s="312"/>
      <c r="E56" s="310" t="s">
        <v>151</v>
      </c>
      <c r="F56" s="310"/>
      <c r="G56" s="310"/>
      <c r="H56" s="310"/>
      <c r="I56" s="310"/>
      <c r="J56" s="310"/>
      <c r="V56" s="1"/>
      <c r="W56" s="1"/>
      <c r="X56" s="1"/>
      <c r="Y56" s="1"/>
      <c r="Z56" s="1"/>
      <c r="AA56" s="1"/>
      <c r="AB56" s="1"/>
      <c r="AC56" s="1"/>
      <c r="AD56" s="1"/>
      <c r="AE56" s="1"/>
    </row>
    <row r="57" spans="2:31" s="22" customFormat="1" ht="16.5" customHeight="1">
      <c r="B57" s="311" t="s">
        <v>101</v>
      </c>
      <c r="C57" s="312"/>
      <c r="D57" s="312"/>
      <c r="E57" s="310" t="s">
        <v>152</v>
      </c>
      <c r="F57" s="310"/>
      <c r="G57" s="310"/>
      <c r="H57" s="310"/>
      <c r="I57" s="310"/>
      <c r="J57" s="310"/>
      <c r="V57" s="1"/>
      <c r="W57" s="1"/>
      <c r="X57" s="1"/>
      <c r="Y57" s="1"/>
      <c r="Z57" s="1"/>
      <c r="AA57" s="1"/>
      <c r="AB57" s="1"/>
      <c r="AC57" s="1"/>
      <c r="AD57" s="1"/>
      <c r="AE57" s="1"/>
    </row>
    <row r="58" spans="2:31" s="22" customFormat="1" ht="16.5" customHeight="1">
      <c r="B58" s="311" t="s">
        <v>102</v>
      </c>
      <c r="C58" s="312"/>
      <c r="D58" s="312"/>
      <c r="E58" s="310" t="s">
        <v>153</v>
      </c>
      <c r="F58" s="310"/>
      <c r="G58" s="310"/>
      <c r="H58" s="310"/>
      <c r="I58" s="310"/>
      <c r="J58" s="310"/>
      <c r="V58" s="1"/>
      <c r="W58" s="1"/>
      <c r="X58" s="1"/>
      <c r="Y58" s="1"/>
      <c r="Z58" s="1"/>
      <c r="AA58" s="1"/>
      <c r="AB58" s="1"/>
      <c r="AC58" s="1"/>
      <c r="AD58" s="1"/>
      <c r="AE58" s="1"/>
    </row>
  </sheetData>
  <mergeCells count="57">
    <mergeCell ref="I6:K6"/>
    <mergeCell ref="Q2:T2"/>
    <mergeCell ref="L6:N6"/>
    <mergeCell ref="O6:Q6"/>
    <mergeCell ref="R6:T6"/>
    <mergeCell ref="R40:T40"/>
    <mergeCell ref="B19:D19"/>
    <mergeCell ref="B14:D14"/>
    <mergeCell ref="I40:K40"/>
    <mergeCell ref="L40:N40"/>
    <mergeCell ref="O40:Q40"/>
    <mergeCell ref="E40:E41"/>
    <mergeCell ref="B40:D41"/>
    <mergeCell ref="B21:D21"/>
    <mergeCell ref="B17:D17"/>
    <mergeCell ref="B18:D18"/>
    <mergeCell ref="B20:D20"/>
    <mergeCell ref="B16:D16"/>
    <mergeCell ref="C28:C29"/>
    <mergeCell ref="B9:D9"/>
    <mergeCell ref="B12:D12"/>
    <mergeCell ref="E3:G3"/>
    <mergeCell ref="B6:D7"/>
    <mergeCell ref="F6:H6"/>
    <mergeCell ref="B8:D8"/>
    <mergeCell ref="B11:D11"/>
    <mergeCell ref="B10:D10"/>
    <mergeCell ref="B13:D13"/>
    <mergeCell ref="F40:H40"/>
    <mergeCell ref="B44:D44"/>
    <mergeCell ref="B47:H47"/>
    <mergeCell ref="B48:H48"/>
    <mergeCell ref="B22:D22"/>
    <mergeCell ref="B23:D23"/>
    <mergeCell ref="B45:D45"/>
    <mergeCell ref="B46:D46"/>
    <mergeCell ref="B43:D43"/>
    <mergeCell ref="C30:C31"/>
    <mergeCell ref="C32:C33"/>
    <mergeCell ref="B42:D42"/>
    <mergeCell ref="C24:C25"/>
    <mergeCell ref="C26:C27"/>
    <mergeCell ref="B24:B33"/>
    <mergeCell ref="E54:J54"/>
    <mergeCell ref="E55:J55"/>
    <mergeCell ref="B54:D54"/>
    <mergeCell ref="B55:D55"/>
    <mergeCell ref="B49:H49"/>
    <mergeCell ref="B50:H50"/>
    <mergeCell ref="B53:K53"/>
    <mergeCell ref="B51:H51"/>
    <mergeCell ref="E58:J58"/>
    <mergeCell ref="E56:J56"/>
    <mergeCell ref="E57:J57"/>
    <mergeCell ref="B56:D56"/>
    <mergeCell ref="B57:D57"/>
    <mergeCell ref="B58:D58"/>
  </mergeCells>
  <phoneticPr fontId="2"/>
  <pageMargins left="0.78740157480314965" right="0.78740157480314965" top="0.98425196850393704" bottom="0.39370078740157483" header="0" footer="0"/>
  <pageSetup paperSize="9" scale="70" orientation="landscape" horizontalDpi="300" r:id="rId1"/>
  <headerFooter alignWithMargins="0"/>
  <rowBreaks count="1" manualBreakCount="1">
    <brk id="38" min="6"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2:U47"/>
  <sheetViews>
    <sheetView topLeftCell="A25" zoomScaleNormal="100" zoomScaleSheetLayoutView="80" workbookViewId="0">
      <selection activeCell="C50" sqref="C50"/>
    </sheetView>
  </sheetViews>
  <sheetFormatPr defaultRowHeight="13.5"/>
  <cols>
    <col min="1" max="1" width="2.25" style="1" customWidth="1"/>
    <col min="2" max="2" width="34.375" style="1" customWidth="1"/>
    <col min="3" max="3" width="10.75" style="1" customWidth="1"/>
    <col min="4" max="4" width="3.375" style="1" customWidth="1"/>
    <col min="5" max="5" width="5.375" style="1" customWidth="1"/>
    <col min="6" max="6" width="3.375" style="1" customWidth="1"/>
    <col min="7" max="7" width="10.75" style="1" customWidth="1"/>
    <col min="8" max="8" width="3.375" style="1" customWidth="1"/>
    <col min="9" max="9" width="10.75" style="1" customWidth="1"/>
    <col min="10" max="10" width="3.375" style="1" customWidth="1"/>
    <col min="11" max="11" width="11.75" style="1" customWidth="1"/>
    <col min="12" max="12" width="5.625" style="1" customWidth="1"/>
    <col min="13" max="13" width="2.25" style="1" customWidth="1"/>
    <col min="14" max="14" width="7.25" style="1" customWidth="1"/>
    <col min="15" max="16384" width="9" style="1"/>
  </cols>
  <sheetData>
    <row r="2" spans="1:13" ht="24.75" customHeight="1">
      <c r="B2" s="104" t="s">
        <v>87</v>
      </c>
      <c r="L2" s="27"/>
    </row>
    <row r="3" spans="1:13" ht="24.75" customHeight="1">
      <c r="B3" s="23"/>
      <c r="L3" s="27"/>
    </row>
    <row r="4" spans="1:13" ht="21" customHeight="1">
      <c r="B4" s="20" t="s">
        <v>88</v>
      </c>
      <c r="C4" s="20"/>
      <c r="D4" s="20"/>
      <c r="E4" s="20"/>
      <c r="F4" s="20"/>
      <c r="G4" s="20"/>
      <c r="H4" s="20"/>
      <c r="I4" s="20"/>
      <c r="J4" s="20"/>
      <c r="K4" s="20"/>
      <c r="L4" s="20"/>
      <c r="M4" s="20"/>
    </row>
    <row r="5" spans="1:13" ht="18" customHeight="1" thickBot="1">
      <c r="M5" s="11"/>
    </row>
    <row r="6" spans="1:13" ht="21" customHeight="1">
      <c r="B6" s="105" t="s">
        <v>156</v>
      </c>
      <c r="C6" s="106"/>
      <c r="D6" s="106"/>
      <c r="E6" s="106"/>
      <c r="F6" s="106"/>
      <c r="G6" s="106"/>
      <c r="H6" s="106"/>
      <c r="I6" s="106"/>
      <c r="J6" s="106"/>
      <c r="K6" s="106"/>
      <c r="L6" s="107"/>
      <c r="M6" s="11"/>
    </row>
    <row r="7" spans="1:13" ht="21" customHeight="1">
      <c r="B7" s="112" t="s">
        <v>199</v>
      </c>
      <c r="C7" s="40"/>
      <c r="D7" s="40"/>
      <c r="E7" s="40"/>
      <c r="F7" s="40"/>
      <c r="G7" s="40"/>
      <c r="H7" s="40"/>
      <c r="I7" s="40"/>
      <c r="J7" s="40"/>
      <c r="K7" s="40"/>
      <c r="L7" s="111"/>
      <c r="M7" s="11"/>
    </row>
    <row r="8" spans="1:13" ht="21" customHeight="1">
      <c r="B8" s="3" t="s">
        <v>89</v>
      </c>
      <c r="C8" s="4"/>
      <c r="D8" s="4"/>
      <c r="E8" s="4"/>
      <c r="F8" s="4"/>
      <c r="G8" s="4"/>
      <c r="H8" s="4"/>
      <c r="I8" s="4"/>
      <c r="J8" s="4"/>
      <c r="K8" s="4"/>
      <c r="L8" s="12"/>
      <c r="M8" s="11"/>
    </row>
    <row r="9" spans="1:13" ht="21" customHeight="1">
      <c r="B9" s="3" t="s">
        <v>200</v>
      </c>
      <c r="C9" s="4"/>
      <c r="D9" s="4"/>
      <c r="E9" s="4"/>
      <c r="F9" s="4"/>
      <c r="G9" s="4"/>
      <c r="H9" s="4"/>
      <c r="I9" s="4"/>
      <c r="J9" s="4"/>
      <c r="K9" s="4"/>
      <c r="L9" s="12"/>
      <c r="M9" s="11"/>
    </row>
    <row r="10" spans="1:13" ht="21" customHeight="1">
      <c r="B10" s="239" t="s">
        <v>157</v>
      </c>
      <c r="C10" s="241" t="s">
        <v>158</v>
      </c>
      <c r="D10" s="241"/>
      <c r="E10" s="241" t="s">
        <v>162</v>
      </c>
      <c r="F10" s="241"/>
      <c r="G10" s="241" t="s">
        <v>171</v>
      </c>
      <c r="H10" s="241"/>
      <c r="I10" s="241" t="s">
        <v>159</v>
      </c>
      <c r="J10" s="241"/>
      <c r="K10" s="241" t="s">
        <v>160</v>
      </c>
      <c r="L10" s="240"/>
      <c r="M10" s="11"/>
    </row>
    <row r="11" spans="1:13" ht="21" customHeight="1">
      <c r="B11" s="112"/>
      <c r="C11" s="242">
        <v>180000</v>
      </c>
      <c r="D11" s="237" t="s">
        <v>161</v>
      </c>
      <c r="E11" s="242">
        <v>12</v>
      </c>
      <c r="F11" s="237" t="s">
        <v>163</v>
      </c>
      <c r="G11" s="242">
        <v>72000</v>
      </c>
      <c r="H11" s="237" t="s">
        <v>163</v>
      </c>
      <c r="I11" s="242">
        <v>334580</v>
      </c>
      <c r="J11" s="237" t="s">
        <v>164</v>
      </c>
      <c r="K11" s="242">
        <v>2566580</v>
      </c>
      <c r="L11" s="111"/>
      <c r="M11" s="11"/>
    </row>
    <row r="12" spans="1:13" ht="21" customHeight="1">
      <c r="B12" s="3" t="s">
        <v>141</v>
      </c>
      <c r="C12" s="4"/>
      <c r="D12" s="4"/>
      <c r="E12" s="4"/>
      <c r="F12" s="4"/>
      <c r="G12" s="4"/>
      <c r="H12" s="4"/>
      <c r="I12" s="4"/>
      <c r="J12" s="4"/>
      <c r="K12" s="4"/>
      <c r="L12" s="12"/>
      <c r="M12" s="11"/>
    </row>
    <row r="13" spans="1:13" ht="21" customHeight="1">
      <c r="A13" s="4"/>
      <c r="B13" s="382" t="s">
        <v>240</v>
      </c>
      <c r="C13" s="383"/>
      <c r="D13" s="383"/>
      <c r="E13" s="383"/>
      <c r="F13" s="383"/>
      <c r="G13" s="383"/>
      <c r="H13" s="383"/>
      <c r="I13" s="383"/>
      <c r="J13" s="383"/>
      <c r="K13" s="383"/>
      <c r="L13" s="384"/>
      <c r="M13" s="11"/>
    </row>
    <row r="14" spans="1:13" ht="21" customHeight="1">
      <c r="A14" s="4"/>
      <c r="B14" s="385"/>
      <c r="C14" s="383"/>
      <c r="D14" s="383"/>
      <c r="E14" s="383"/>
      <c r="F14" s="383"/>
      <c r="G14" s="383"/>
      <c r="H14" s="383"/>
      <c r="I14" s="383"/>
      <c r="J14" s="383"/>
      <c r="K14" s="383"/>
      <c r="L14" s="384"/>
      <c r="M14" s="11"/>
    </row>
    <row r="15" spans="1:13" ht="21" customHeight="1">
      <c r="A15" s="4"/>
      <c r="B15" s="385"/>
      <c r="C15" s="383"/>
      <c r="D15" s="383"/>
      <c r="E15" s="383"/>
      <c r="F15" s="383"/>
      <c r="G15" s="383"/>
      <c r="H15" s="383"/>
      <c r="I15" s="383"/>
      <c r="J15" s="383"/>
      <c r="K15" s="383"/>
      <c r="L15" s="384"/>
      <c r="M15" s="11"/>
    </row>
    <row r="16" spans="1:13" ht="21" customHeight="1">
      <c r="A16" s="4"/>
      <c r="B16" s="385"/>
      <c r="C16" s="383"/>
      <c r="D16" s="383"/>
      <c r="E16" s="383"/>
      <c r="F16" s="383"/>
      <c r="G16" s="383"/>
      <c r="H16" s="383"/>
      <c r="I16" s="383"/>
      <c r="J16" s="383"/>
      <c r="K16" s="383"/>
      <c r="L16" s="384"/>
      <c r="M16" s="11"/>
    </row>
    <row r="17" spans="1:21" ht="21" customHeight="1">
      <c r="A17" s="4"/>
      <c r="B17" s="385"/>
      <c r="C17" s="383"/>
      <c r="D17" s="383"/>
      <c r="E17" s="383"/>
      <c r="F17" s="383"/>
      <c r="G17" s="383"/>
      <c r="H17" s="383"/>
      <c r="I17" s="383"/>
      <c r="J17" s="383"/>
      <c r="K17" s="383"/>
      <c r="L17" s="384"/>
      <c r="M17" s="11"/>
    </row>
    <row r="18" spans="1:21" ht="21" customHeight="1">
      <c r="A18" s="4"/>
      <c r="B18" s="385"/>
      <c r="C18" s="383"/>
      <c r="D18" s="383"/>
      <c r="E18" s="383"/>
      <c r="F18" s="383"/>
      <c r="G18" s="383"/>
      <c r="H18" s="383"/>
      <c r="I18" s="383"/>
      <c r="J18" s="383"/>
      <c r="K18" s="383"/>
      <c r="L18" s="384"/>
      <c r="M18" s="11"/>
    </row>
    <row r="19" spans="1:21" ht="21" customHeight="1">
      <c r="A19" s="4"/>
      <c r="B19" s="385"/>
      <c r="C19" s="383"/>
      <c r="D19" s="383"/>
      <c r="E19" s="383"/>
      <c r="F19" s="383"/>
      <c r="G19" s="383"/>
      <c r="H19" s="383"/>
      <c r="I19" s="383"/>
      <c r="J19" s="383"/>
      <c r="K19" s="383"/>
      <c r="L19" s="384"/>
      <c r="M19" s="11"/>
    </row>
    <row r="20" spans="1:21" ht="21" customHeight="1">
      <c r="A20" s="4"/>
      <c r="B20" s="385"/>
      <c r="C20" s="383"/>
      <c r="D20" s="383"/>
      <c r="E20" s="383"/>
      <c r="F20" s="383"/>
      <c r="G20" s="383"/>
      <c r="H20" s="383"/>
      <c r="I20" s="383"/>
      <c r="J20" s="383"/>
      <c r="K20" s="383"/>
      <c r="L20" s="384"/>
      <c r="M20" s="11"/>
    </row>
    <row r="21" spans="1:21" ht="21" customHeight="1">
      <c r="A21" s="4"/>
      <c r="B21" s="386"/>
      <c r="C21" s="387"/>
      <c r="D21" s="387"/>
      <c r="E21" s="387"/>
      <c r="F21" s="387"/>
      <c r="G21" s="387"/>
      <c r="H21" s="387"/>
      <c r="I21" s="387"/>
      <c r="J21" s="387"/>
      <c r="K21" s="387"/>
      <c r="L21" s="388"/>
      <c r="M21" s="11"/>
      <c r="S21" s="258" t="s">
        <v>232</v>
      </c>
    </row>
    <row r="22" spans="1:21" ht="21" customHeight="1">
      <c r="B22" s="257" t="s">
        <v>229</v>
      </c>
      <c r="C22" s="255"/>
      <c r="D22" s="255"/>
      <c r="E22" s="255"/>
      <c r="F22" s="255"/>
      <c r="G22" s="255"/>
      <c r="H22" s="255"/>
      <c r="I22" s="255"/>
      <c r="J22" s="255"/>
      <c r="K22" s="255"/>
      <c r="L22" s="256"/>
      <c r="M22" s="11"/>
      <c r="S22" s="258" t="s">
        <v>231</v>
      </c>
      <c r="U22" s="245"/>
    </row>
    <row r="23" spans="1:21" ht="21" customHeight="1">
      <c r="B23" s="368" t="s">
        <v>256</v>
      </c>
      <c r="C23" s="369"/>
      <c r="D23" s="369"/>
      <c r="E23" s="369"/>
      <c r="F23" s="369"/>
      <c r="G23" s="369"/>
      <c r="H23" s="369"/>
      <c r="I23" s="369"/>
      <c r="J23" s="369"/>
      <c r="K23" s="369"/>
      <c r="L23" s="370"/>
      <c r="M23" s="11"/>
    </row>
    <row r="24" spans="1:21" ht="21" customHeight="1">
      <c r="B24" s="371"/>
      <c r="C24" s="369"/>
      <c r="D24" s="369"/>
      <c r="E24" s="369"/>
      <c r="F24" s="369"/>
      <c r="G24" s="369"/>
      <c r="H24" s="369"/>
      <c r="I24" s="369"/>
      <c r="J24" s="369"/>
      <c r="K24" s="369"/>
      <c r="L24" s="370"/>
      <c r="M24" s="11"/>
    </row>
    <row r="25" spans="1:21" ht="21" customHeight="1">
      <c r="B25" s="371"/>
      <c r="C25" s="369"/>
      <c r="D25" s="369"/>
      <c r="E25" s="369"/>
      <c r="F25" s="369"/>
      <c r="G25" s="369"/>
      <c r="H25" s="369"/>
      <c r="I25" s="369"/>
      <c r="J25" s="369"/>
      <c r="K25" s="369"/>
      <c r="L25" s="370"/>
      <c r="M25" s="11"/>
    </row>
    <row r="26" spans="1:21" ht="21" customHeight="1">
      <c r="B26" s="371"/>
      <c r="C26" s="369"/>
      <c r="D26" s="369"/>
      <c r="E26" s="369"/>
      <c r="F26" s="369"/>
      <c r="G26" s="369"/>
      <c r="H26" s="369"/>
      <c r="I26" s="369"/>
      <c r="J26" s="369"/>
      <c r="K26" s="369"/>
      <c r="L26" s="370"/>
      <c r="M26" s="11"/>
    </row>
    <row r="27" spans="1:21" ht="21" customHeight="1">
      <c r="B27" s="371"/>
      <c r="C27" s="369"/>
      <c r="D27" s="369"/>
      <c r="E27" s="369"/>
      <c r="F27" s="369"/>
      <c r="G27" s="369"/>
      <c r="H27" s="369"/>
      <c r="I27" s="369"/>
      <c r="J27" s="369"/>
      <c r="K27" s="369"/>
      <c r="L27" s="370"/>
      <c r="M27" s="11"/>
    </row>
    <row r="28" spans="1:21" ht="21" customHeight="1">
      <c r="B28" s="371"/>
      <c r="C28" s="369"/>
      <c r="D28" s="369"/>
      <c r="E28" s="369"/>
      <c r="F28" s="369"/>
      <c r="G28" s="369"/>
      <c r="H28" s="369"/>
      <c r="I28" s="369"/>
      <c r="J28" s="369"/>
      <c r="K28" s="369"/>
      <c r="L28" s="370"/>
      <c r="M28" s="11"/>
    </row>
    <row r="29" spans="1:21" ht="21" customHeight="1">
      <c r="B29" s="371"/>
      <c r="C29" s="369"/>
      <c r="D29" s="369"/>
      <c r="E29" s="369"/>
      <c r="F29" s="369"/>
      <c r="G29" s="369"/>
      <c r="H29" s="369"/>
      <c r="I29" s="369"/>
      <c r="J29" s="369"/>
      <c r="K29" s="369"/>
      <c r="L29" s="370"/>
      <c r="M29" s="11"/>
    </row>
    <row r="30" spans="1:21" ht="21" customHeight="1">
      <c r="B30" s="379"/>
      <c r="C30" s="380"/>
      <c r="D30" s="380"/>
      <c r="E30" s="380"/>
      <c r="F30" s="380"/>
      <c r="G30" s="380"/>
      <c r="H30" s="380"/>
      <c r="I30" s="380"/>
      <c r="J30" s="380"/>
      <c r="K30" s="380"/>
      <c r="L30" s="381"/>
      <c r="M30" s="11"/>
    </row>
    <row r="31" spans="1:21" ht="21" customHeight="1">
      <c r="B31" s="254" t="s">
        <v>228</v>
      </c>
      <c r="C31" s="252"/>
      <c r="D31" s="252"/>
      <c r="E31" s="252"/>
      <c r="F31" s="252"/>
      <c r="G31" s="252"/>
      <c r="H31" s="252"/>
      <c r="I31" s="252"/>
      <c r="J31" s="252"/>
      <c r="K31" s="252"/>
      <c r="L31" s="253"/>
      <c r="M31" s="11"/>
    </row>
    <row r="32" spans="1:21" ht="21" customHeight="1">
      <c r="B32" s="272" t="s">
        <v>241</v>
      </c>
      <c r="C32" s="375"/>
      <c r="D32" s="375"/>
      <c r="E32" s="375"/>
      <c r="F32" s="375"/>
      <c r="G32" s="375"/>
      <c r="H32" s="375"/>
      <c r="I32" s="375"/>
      <c r="J32" s="375"/>
      <c r="K32" s="375"/>
      <c r="L32" s="274"/>
      <c r="M32" s="11"/>
    </row>
    <row r="33" spans="2:13" ht="21" customHeight="1">
      <c r="B33" s="275"/>
      <c r="C33" s="375"/>
      <c r="D33" s="375"/>
      <c r="E33" s="375"/>
      <c r="F33" s="375"/>
      <c r="G33" s="375"/>
      <c r="H33" s="375"/>
      <c r="I33" s="375"/>
      <c r="J33" s="375"/>
      <c r="K33" s="375"/>
      <c r="L33" s="274"/>
      <c r="M33" s="11"/>
    </row>
    <row r="34" spans="2:13" ht="14.25">
      <c r="B34" s="275"/>
      <c r="C34" s="375"/>
      <c r="D34" s="375"/>
      <c r="E34" s="375"/>
      <c r="F34" s="375"/>
      <c r="G34" s="375"/>
      <c r="H34" s="375"/>
      <c r="I34" s="375"/>
      <c r="J34" s="375"/>
      <c r="K34" s="375"/>
      <c r="L34" s="274"/>
      <c r="M34" s="11"/>
    </row>
    <row r="35" spans="2:13" ht="21" customHeight="1">
      <c r="B35" s="275"/>
      <c r="C35" s="375"/>
      <c r="D35" s="375"/>
      <c r="E35" s="375"/>
      <c r="F35" s="375"/>
      <c r="G35" s="375"/>
      <c r="H35" s="375"/>
      <c r="I35" s="375"/>
      <c r="J35" s="375"/>
      <c r="K35" s="375"/>
      <c r="L35" s="274"/>
      <c r="M35" s="11"/>
    </row>
    <row r="36" spans="2:13" ht="21" customHeight="1">
      <c r="B36" s="275"/>
      <c r="C36" s="375"/>
      <c r="D36" s="375"/>
      <c r="E36" s="375"/>
      <c r="F36" s="375"/>
      <c r="G36" s="375"/>
      <c r="H36" s="375"/>
      <c r="I36" s="375"/>
      <c r="J36" s="375"/>
      <c r="K36" s="375"/>
      <c r="L36" s="274"/>
      <c r="M36" s="11"/>
    </row>
    <row r="37" spans="2:13" ht="21" customHeight="1">
      <c r="B37" s="275"/>
      <c r="C37" s="375"/>
      <c r="D37" s="375"/>
      <c r="E37" s="375"/>
      <c r="F37" s="375"/>
      <c r="G37" s="375"/>
      <c r="H37" s="375"/>
      <c r="I37" s="375"/>
      <c r="J37" s="375"/>
      <c r="K37" s="375"/>
      <c r="L37" s="274"/>
      <c r="M37" s="11"/>
    </row>
    <row r="38" spans="2:13" ht="21" customHeight="1">
      <c r="B38" s="275"/>
      <c r="C38" s="375"/>
      <c r="D38" s="375"/>
      <c r="E38" s="375"/>
      <c r="F38" s="375"/>
      <c r="G38" s="375"/>
      <c r="H38" s="375"/>
      <c r="I38" s="375"/>
      <c r="J38" s="375"/>
      <c r="K38" s="375"/>
      <c r="L38" s="274"/>
      <c r="M38" s="11"/>
    </row>
    <row r="39" spans="2:13" ht="21" customHeight="1">
      <c r="B39" s="376"/>
      <c r="C39" s="377"/>
      <c r="D39" s="377"/>
      <c r="E39" s="377"/>
      <c r="F39" s="377"/>
      <c r="G39" s="377"/>
      <c r="H39" s="377"/>
      <c r="I39" s="377"/>
      <c r="J39" s="377"/>
      <c r="K39" s="377"/>
      <c r="L39" s="378"/>
      <c r="M39" s="11"/>
    </row>
    <row r="40" spans="2:13" ht="21" customHeight="1">
      <c r="B40" s="3" t="s">
        <v>142</v>
      </c>
      <c r="C40" s="4"/>
      <c r="D40" s="4"/>
      <c r="E40" s="4"/>
      <c r="F40" s="4"/>
      <c r="G40" s="4"/>
      <c r="H40" s="4"/>
      <c r="I40" s="4"/>
      <c r="J40" s="4"/>
      <c r="K40" s="4"/>
      <c r="L40" s="12"/>
      <c r="M40" s="11"/>
    </row>
    <row r="41" spans="2:13" ht="21" customHeight="1">
      <c r="B41" s="368" t="s">
        <v>257</v>
      </c>
      <c r="C41" s="369"/>
      <c r="D41" s="369"/>
      <c r="E41" s="369"/>
      <c r="F41" s="369"/>
      <c r="G41" s="369"/>
      <c r="H41" s="369"/>
      <c r="I41" s="369"/>
      <c r="J41" s="369"/>
      <c r="K41" s="369"/>
      <c r="L41" s="370"/>
      <c r="M41" s="11"/>
    </row>
    <row r="42" spans="2:13" ht="21" customHeight="1">
      <c r="B42" s="371"/>
      <c r="C42" s="369"/>
      <c r="D42" s="369"/>
      <c r="E42" s="369"/>
      <c r="F42" s="369"/>
      <c r="G42" s="369"/>
      <c r="H42" s="369"/>
      <c r="I42" s="369"/>
      <c r="J42" s="369"/>
      <c r="K42" s="369"/>
      <c r="L42" s="370"/>
      <c r="M42" s="11"/>
    </row>
    <row r="43" spans="2:13" ht="21" customHeight="1">
      <c r="B43" s="371"/>
      <c r="C43" s="369"/>
      <c r="D43" s="369"/>
      <c r="E43" s="369"/>
      <c r="F43" s="369"/>
      <c r="G43" s="369"/>
      <c r="H43" s="369"/>
      <c r="I43" s="369"/>
      <c r="J43" s="369"/>
      <c r="K43" s="369"/>
      <c r="L43" s="370"/>
      <c r="M43" s="11"/>
    </row>
    <row r="44" spans="2:13" ht="21" customHeight="1">
      <c r="B44" s="371"/>
      <c r="C44" s="369"/>
      <c r="D44" s="369"/>
      <c r="E44" s="369"/>
      <c r="F44" s="369"/>
      <c r="G44" s="369"/>
      <c r="H44" s="369"/>
      <c r="I44" s="369"/>
      <c r="J44" s="369"/>
      <c r="K44" s="369"/>
      <c r="L44" s="370"/>
      <c r="M44" s="11"/>
    </row>
    <row r="45" spans="2:13" ht="21" customHeight="1">
      <c r="B45" s="371"/>
      <c r="C45" s="369"/>
      <c r="D45" s="369"/>
      <c r="E45" s="369"/>
      <c r="F45" s="369"/>
      <c r="G45" s="369"/>
      <c r="H45" s="369"/>
      <c r="I45" s="369"/>
      <c r="J45" s="369"/>
      <c r="K45" s="369"/>
      <c r="L45" s="370"/>
      <c r="M45" s="11"/>
    </row>
    <row r="46" spans="2:13" ht="36" customHeight="1" thickBot="1">
      <c r="B46" s="372"/>
      <c r="C46" s="373"/>
      <c r="D46" s="373"/>
      <c r="E46" s="373"/>
      <c r="F46" s="373"/>
      <c r="G46" s="373"/>
      <c r="H46" s="373"/>
      <c r="I46" s="373"/>
      <c r="J46" s="373"/>
      <c r="K46" s="373"/>
      <c r="L46" s="374"/>
      <c r="M46" s="11"/>
    </row>
    <row r="47" spans="2:13" ht="18" customHeight="1">
      <c r="M47" s="11"/>
    </row>
  </sheetData>
  <sheetProtection formatCells="0" formatColumns="0" formatRows="0" insertColumns="0" insertRows="0" deleteColumns="0" deleteRows="0" selectLockedCells="1"/>
  <mergeCells count="4">
    <mergeCell ref="B41:L46"/>
    <mergeCell ref="B32:L39"/>
    <mergeCell ref="B23:L30"/>
    <mergeCell ref="B13:L21"/>
  </mergeCells>
  <phoneticPr fontId="2"/>
  <pageMargins left="0.98425196850393704" right="0.59055118110236227" top="0.78740157480314965" bottom="0.78740157480314965" header="0" footer="0"/>
  <pageSetup paperSize="9" scale="78" orientation="portrait" horizontalDpi="204" verticalDpi="196"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1:E30"/>
  <sheetViews>
    <sheetView view="pageBreakPreview" topLeftCell="A7" zoomScaleNormal="100" zoomScaleSheetLayoutView="100" workbookViewId="0">
      <selection activeCell="J11" sqref="J11"/>
    </sheetView>
  </sheetViews>
  <sheetFormatPr defaultRowHeight="13.5"/>
  <cols>
    <col min="1" max="1" width="1.625" style="22" customWidth="1"/>
    <col min="2" max="2" width="14.5" style="22" customWidth="1"/>
    <col min="3" max="3" width="44.75" style="22" customWidth="1"/>
    <col min="4" max="4" width="29" style="22" customWidth="1"/>
    <col min="5" max="5" width="1.125" style="22" customWidth="1"/>
    <col min="6" max="16384" width="9" style="22"/>
  </cols>
  <sheetData>
    <row r="1" spans="2:5" s="21" customFormat="1" ht="21" customHeight="1">
      <c r="B1" s="21" t="s">
        <v>139</v>
      </c>
    </row>
    <row r="2" spans="2:5" s="21" customFormat="1" ht="17.25" customHeight="1">
      <c r="E2" s="27"/>
    </row>
    <row r="3" spans="2:5" ht="23.25" customHeight="1">
      <c r="B3" s="8" t="s">
        <v>155</v>
      </c>
      <c r="C3" s="225"/>
      <c r="D3" s="226"/>
    </row>
    <row r="4" spans="2:5" ht="13.5" customHeight="1" thickBot="1">
      <c r="B4" s="225"/>
      <c r="C4" s="225"/>
      <c r="D4" s="226"/>
    </row>
    <row r="5" spans="2:5" s="227" customFormat="1" ht="30" customHeight="1">
      <c r="B5" s="108" t="s">
        <v>86</v>
      </c>
      <c r="C5" s="109" t="s">
        <v>145</v>
      </c>
      <c r="D5" s="110" t="s">
        <v>144</v>
      </c>
    </row>
    <row r="6" spans="2:5" s="227" customFormat="1" ht="50.1" customHeight="1">
      <c r="B6" s="16" t="s">
        <v>201</v>
      </c>
      <c r="C6" s="228" t="s">
        <v>217</v>
      </c>
      <c r="D6" s="229" t="s">
        <v>218</v>
      </c>
    </row>
    <row r="7" spans="2:5" ht="50.1" customHeight="1">
      <c r="B7" s="16" t="s">
        <v>202</v>
      </c>
      <c r="C7" s="228" t="s">
        <v>217</v>
      </c>
      <c r="D7" s="229" t="s">
        <v>246</v>
      </c>
    </row>
    <row r="8" spans="2:5" ht="50.1" customHeight="1">
      <c r="B8" s="16" t="s">
        <v>203</v>
      </c>
      <c r="C8" s="228" t="s">
        <v>244</v>
      </c>
      <c r="D8" s="229" t="s">
        <v>247</v>
      </c>
    </row>
    <row r="9" spans="2:5" ht="50.1" customHeight="1">
      <c r="B9" s="16" t="s">
        <v>204</v>
      </c>
      <c r="C9" s="228" t="s">
        <v>242</v>
      </c>
      <c r="D9" s="229" t="s">
        <v>248</v>
      </c>
    </row>
    <row r="10" spans="2:5" ht="50.1" customHeight="1">
      <c r="B10" s="16" t="s">
        <v>205</v>
      </c>
      <c r="C10" s="228" t="s">
        <v>243</v>
      </c>
      <c r="D10" s="229" t="s">
        <v>249</v>
      </c>
    </row>
    <row r="11" spans="2:5" ht="50.1" customHeight="1">
      <c r="B11" s="16" t="s">
        <v>206</v>
      </c>
      <c r="C11" s="228" t="s">
        <v>243</v>
      </c>
      <c r="D11" s="229" t="s">
        <v>249</v>
      </c>
    </row>
    <row r="12" spans="2:5" ht="50.1" customHeight="1">
      <c r="B12" s="16" t="s">
        <v>207</v>
      </c>
      <c r="C12" s="228" t="s">
        <v>250</v>
      </c>
      <c r="D12" s="229" t="s">
        <v>251</v>
      </c>
    </row>
    <row r="13" spans="2:5" ht="50.1" customHeight="1">
      <c r="B13" s="16" t="s">
        <v>208</v>
      </c>
      <c r="C13" s="228" t="s">
        <v>250</v>
      </c>
      <c r="D13" s="229" t="s">
        <v>251</v>
      </c>
    </row>
    <row r="14" spans="2:5" ht="50.1" customHeight="1">
      <c r="B14" s="16" t="s">
        <v>209</v>
      </c>
      <c r="C14" s="228" t="s">
        <v>245</v>
      </c>
      <c r="D14" s="229" t="s">
        <v>252</v>
      </c>
    </row>
    <row r="15" spans="2:5" ht="50.1" customHeight="1">
      <c r="B15" s="16" t="s">
        <v>210</v>
      </c>
      <c r="C15" s="228" t="s">
        <v>245</v>
      </c>
      <c r="D15" s="229" t="s">
        <v>252</v>
      </c>
    </row>
    <row r="16" spans="2:5" ht="50.1" customHeight="1">
      <c r="B16" s="16" t="s">
        <v>211</v>
      </c>
      <c r="C16" s="228" t="s">
        <v>245</v>
      </c>
      <c r="D16" s="229" t="s">
        <v>252</v>
      </c>
    </row>
    <row r="17" spans="2:4" ht="50.1" customHeight="1" thickBot="1">
      <c r="B17" s="19" t="s">
        <v>212</v>
      </c>
      <c r="C17" s="228" t="s">
        <v>245</v>
      </c>
      <c r="D17" s="229" t="s">
        <v>252</v>
      </c>
    </row>
    <row r="18" spans="2:4" ht="16.5" customHeight="1">
      <c r="B18" s="243"/>
      <c r="C18" s="243"/>
      <c r="D18" s="230"/>
    </row>
    <row r="19" spans="2:4" ht="16.5" customHeight="1">
      <c r="B19" s="224" t="s">
        <v>166</v>
      </c>
      <c r="C19" s="231"/>
      <c r="D19" s="231"/>
    </row>
    <row r="20" spans="2:4" ht="16.5" customHeight="1">
      <c r="B20" s="244" t="s">
        <v>177</v>
      </c>
      <c r="C20" s="231"/>
    </row>
    <row r="21" spans="2:4" ht="16.5" customHeight="1">
      <c r="B21" s="223" t="s">
        <v>167</v>
      </c>
      <c r="C21" s="223"/>
    </row>
    <row r="22" spans="2:4" ht="16.5" customHeight="1">
      <c r="B22" s="223" t="s">
        <v>146</v>
      </c>
    </row>
    <row r="23" spans="2:4" ht="16.5" customHeight="1">
      <c r="B23" s="223" t="s">
        <v>169</v>
      </c>
    </row>
    <row r="24" spans="2:4" ht="16.5" customHeight="1">
      <c r="B24" s="223"/>
    </row>
    <row r="25" spans="2:4" ht="16.5" customHeight="1">
      <c r="B25" s="223"/>
    </row>
    <row r="26" spans="2:4" ht="16.5" customHeight="1">
      <c r="B26" s="223"/>
    </row>
    <row r="27" spans="2:4" ht="16.5" customHeight="1">
      <c r="B27" s="223"/>
    </row>
    <row r="28" spans="2:4" ht="16.5" customHeight="1">
      <c r="B28" s="223"/>
    </row>
    <row r="29" spans="2:4" ht="16.5" customHeight="1">
      <c r="B29" s="223"/>
    </row>
    <row r="30" spans="2:4" ht="16.5" customHeight="1"/>
  </sheetData>
  <customSheetViews>
    <customSheetView guid="{590DC5A2-0652-11D9-A0BF-00D05932D959}" hiddenColumns="1" showRuler="0" topLeftCell="A5">
      <selection activeCell="N6" sqref="N6"/>
      <pageMargins left="0.98425196850393704" right="0.28000000000000003" top="0.98425196850393704" bottom="0.78740157480314965" header="0" footer="0"/>
      <pageSetup paperSize="9" scale="95" orientation="portrait" horizontalDpi="204" verticalDpi="196" r:id="rId1"/>
      <headerFooter alignWithMargins="0"/>
    </customSheetView>
  </customSheetViews>
  <phoneticPr fontId="2"/>
  <pageMargins left="0.98425196850393704" right="0.59055118110236227" top="0.78740157480314965" bottom="0.78740157480314965" header="0" footer="0"/>
  <pageSetup paperSize="9" scale="95" orientation="portrait" horizontalDpi="204" verticalDpi="196"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1:K39"/>
  <sheetViews>
    <sheetView topLeftCell="A10" zoomScale="110" zoomScaleNormal="110" zoomScaleSheetLayoutView="100" workbookViewId="0">
      <selection activeCell="N28" sqref="N28"/>
    </sheetView>
  </sheetViews>
  <sheetFormatPr defaultRowHeight="13.5"/>
  <cols>
    <col min="1" max="1" width="1.625" style="1" customWidth="1"/>
    <col min="2" max="2" width="4.125" style="1" customWidth="1"/>
    <col min="3" max="4" width="15" style="1" customWidth="1"/>
    <col min="5" max="6" width="5" style="1" customWidth="1"/>
    <col min="7" max="7" width="9.875" style="1" customWidth="1"/>
    <col min="8" max="8" width="5" style="1" customWidth="1"/>
    <col min="9" max="9" width="7" style="1" customWidth="1"/>
    <col min="10" max="10" width="16.25" style="1" customWidth="1"/>
    <col min="11" max="11" width="5" style="1" customWidth="1"/>
    <col min="12" max="12" width="1.625" style="1" customWidth="1"/>
    <col min="13" max="16384" width="9" style="1"/>
  </cols>
  <sheetData>
    <row r="1" spans="2:11" ht="17.25" customHeight="1">
      <c r="B1" s="1" t="s">
        <v>91</v>
      </c>
      <c r="K1" s="7"/>
    </row>
    <row r="2" spans="2:11" ht="14.25" customHeight="1">
      <c r="K2" s="7"/>
    </row>
    <row r="3" spans="2:11" ht="17.25">
      <c r="B3" s="8" t="s">
        <v>90</v>
      </c>
    </row>
    <row r="4" spans="2:11" ht="11.25" customHeight="1" thickBot="1">
      <c r="E4" s="389"/>
      <c r="F4" s="389"/>
      <c r="G4" s="389"/>
      <c r="H4" s="389"/>
      <c r="I4" s="389"/>
      <c r="J4" s="389"/>
      <c r="K4" s="389"/>
    </row>
    <row r="5" spans="2:11" ht="26.25" customHeight="1" thickBot="1">
      <c r="B5" s="399" t="s">
        <v>143</v>
      </c>
      <c r="C5" s="400"/>
      <c r="D5" s="390" t="s">
        <v>213</v>
      </c>
      <c r="E5" s="391"/>
      <c r="F5" s="391"/>
      <c r="G5" s="391"/>
      <c r="H5" s="391"/>
      <c r="I5" s="391"/>
      <c r="J5" s="391"/>
      <c r="K5" s="392"/>
    </row>
    <row r="6" spans="2:11" ht="24" customHeight="1" thickBot="1">
      <c r="B6" s="401" t="s">
        <v>19</v>
      </c>
      <c r="C6" s="402"/>
      <c r="D6" s="408" t="s">
        <v>214</v>
      </c>
      <c r="E6" s="408"/>
      <c r="F6" s="409"/>
      <c r="G6" s="409"/>
      <c r="H6" s="397" t="s">
        <v>16</v>
      </c>
      <c r="I6" s="398"/>
      <c r="J6" s="95">
        <v>409</v>
      </c>
      <c r="K6" s="96" t="s">
        <v>4</v>
      </c>
    </row>
    <row r="7" spans="2:11" ht="24" customHeight="1" thickBot="1">
      <c r="B7" s="399" t="s">
        <v>38</v>
      </c>
      <c r="C7" s="400"/>
      <c r="D7" s="410" t="str">
        <f>IF('計画概要（様式２）'!R25&lt;3,"平成２５年６月","平成 "&amp;'計画概要（様式２）'!$R$26&amp;" 年 "&amp;'計画概要（様式２）'!$T$26&amp;" 月")</f>
        <v>平成 25 年 6 月</v>
      </c>
      <c r="E7" s="411"/>
      <c r="F7" s="411"/>
      <c r="G7" s="412"/>
      <c r="H7" s="399" t="s">
        <v>17</v>
      </c>
      <c r="I7" s="400"/>
      <c r="J7" s="97">
        <v>1530</v>
      </c>
      <c r="K7" s="98" t="s">
        <v>4</v>
      </c>
    </row>
    <row r="8" spans="2:11" ht="24" customHeight="1">
      <c r="B8" s="413"/>
      <c r="C8" s="414"/>
      <c r="D8" s="403" t="s">
        <v>18</v>
      </c>
      <c r="E8" s="403"/>
      <c r="F8" s="444" t="s">
        <v>15</v>
      </c>
      <c r="G8" s="445"/>
      <c r="H8" s="446"/>
      <c r="I8" s="431" t="s">
        <v>0</v>
      </c>
      <c r="J8" s="432"/>
      <c r="K8" s="433"/>
    </row>
    <row r="9" spans="2:11" ht="24" customHeight="1">
      <c r="B9" s="437" t="s">
        <v>5</v>
      </c>
      <c r="C9" s="438"/>
      <c r="D9" s="99">
        <v>1</v>
      </c>
      <c r="E9" s="9" t="s">
        <v>14</v>
      </c>
      <c r="F9" s="393">
        <v>1</v>
      </c>
      <c r="G9" s="394"/>
      <c r="H9" s="17" t="s">
        <v>13</v>
      </c>
      <c r="I9" s="6" t="s">
        <v>10</v>
      </c>
      <c r="J9" s="101">
        <v>100</v>
      </c>
      <c r="K9" s="30" t="s">
        <v>12</v>
      </c>
    </row>
    <row r="10" spans="2:11" ht="24" customHeight="1">
      <c r="B10" s="437" t="s">
        <v>6</v>
      </c>
      <c r="C10" s="438"/>
      <c r="D10" s="99">
        <v>1</v>
      </c>
      <c r="E10" s="9" t="s">
        <v>14</v>
      </c>
      <c r="F10" s="393">
        <v>2</v>
      </c>
      <c r="G10" s="394"/>
      <c r="H10" s="17" t="s">
        <v>13</v>
      </c>
      <c r="I10" s="6" t="s">
        <v>11</v>
      </c>
      <c r="J10" s="101"/>
      <c r="K10" s="30" t="s">
        <v>12</v>
      </c>
    </row>
    <row r="11" spans="2:11" ht="24" customHeight="1" thickBot="1">
      <c r="B11" s="439" t="s">
        <v>7</v>
      </c>
      <c r="C11" s="440"/>
      <c r="D11" s="100">
        <v>1</v>
      </c>
      <c r="E11" s="10" t="s">
        <v>14</v>
      </c>
      <c r="F11" s="395">
        <v>2</v>
      </c>
      <c r="G11" s="396"/>
      <c r="H11" s="17" t="s">
        <v>13</v>
      </c>
      <c r="I11" s="5"/>
      <c r="J11" s="31"/>
      <c r="K11" s="18"/>
    </row>
    <row r="12" spans="2:11" ht="24" customHeight="1" thickBot="1">
      <c r="B12" s="399" t="s">
        <v>35</v>
      </c>
      <c r="C12" s="400"/>
      <c r="D12" s="441" t="s">
        <v>227</v>
      </c>
      <c r="E12" s="442"/>
      <c r="F12" s="442"/>
      <c r="G12" s="442"/>
      <c r="H12" s="442"/>
      <c r="I12" s="442"/>
      <c r="J12" s="442"/>
      <c r="K12" s="443"/>
    </row>
    <row r="13" spans="2:11" ht="24" customHeight="1">
      <c r="B13" s="419" t="s">
        <v>20</v>
      </c>
      <c r="C13" s="403"/>
      <c r="D13" s="403"/>
      <c r="E13" s="403"/>
      <c r="F13" s="403"/>
      <c r="G13" s="403"/>
      <c r="H13" s="403"/>
      <c r="I13" s="403"/>
      <c r="J13" s="403" t="s">
        <v>34</v>
      </c>
      <c r="K13" s="404"/>
    </row>
    <row r="14" spans="2:11" ht="24" customHeight="1">
      <c r="B14" s="16" t="s">
        <v>21</v>
      </c>
      <c r="C14" s="418" t="s">
        <v>220</v>
      </c>
      <c r="D14" s="418"/>
      <c r="E14" s="418"/>
      <c r="F14" s="418"/>
      <c r="G14" s="418"/>
      <c r="H14" s="418"/>
      <c r="I14" s="418"/>
      <c r="J14" s="102">
        <v>30</v>
      </c>
      <c r="K14" s="30" t="s">
        <v>22</v>
      </c>
    </row>
    <row r="15" spans="2:11" ht="24" customHeight="1">
      <c r="B15" s="16" t="s">
        <v>8</v>
      </c>
      <c r="C15" s="418" t="s">
        <v>221</v>
      </c>
      <c r="D15" s="418"/>
      <c r="E15" s="418"/>
      <c r="F15" s="418"/>
      <c r="G15" s="418"/>
      <c r="H15" s="418"/>
      <c r="I15" s="418"/>
      <c r="J15" s="102">
        <v>20</v>
      </c>
      <c r="K15" s="30" t="s">
        <v>12</v>
      </c>
    </row>
    <row r="16" spans="2:11" ht="24" customHeight="1" thickBot="1">
      <c r="B16" s="19" t="s">
        <v>9</v>
      </c>
      <c r="C16" s="450" t="s">
        <v>226</v>
      </c>
      <c r="D16" s="450"/>
      <c r="E16" s="450"/>
      <c r="F16" s="450"/>
      <c r="G16" s="450"/>
      <c r="H16" s="450"/>
      <c r="I16" s="450"/>
      <c r="J16" s="103">
        <v>50</v>
      </c>
      <c r="K16" s="32" t="s">
        <v>12</v>
      </c>
    </row>
    <row r="17" spans="2:11" ht="24" customHeight="1">
      <c r="B17" s="405" t="s">
        <v>1</v>
      </c>
      <c r="C17" s="406"/>
      <c r="D17" s="406"/>
      <c r="E17" s="407"/>
      <c r="F17" s="415" t="s">
        <v>76</v>
      </c>
      <c r="G17" s="416"/>
      <c r="H17" s="416"/>
      <c r="I17" s="416"/>
      <c r="J17" s="416"/>
      <c r="K17" s="417"/>
    </row>
    <row r="18" spans="2:11" ht="24" customHeight="1">
      <c r="B18" s="91" t="s">
        <v>70</v>
      </c>
      <c r="C18" s="424" t="s">
        <v>223</v>
      </c>
      <c r="D18" s="420"/>
      <c r="E18" s="421"/>
      <c r="F18" s="91" t="s">
        <v>70</v>
      </c>
      <c r="G18" s="420" t="s">
        <v>222</v>
      </c>
      <c r="H18" s="420"/>
      <c r="I18" s="420"/>
      <c r="J18" s="420"/>
      <c r="K18" s="421"/>
    </row>
    <row r="19" spans="2:11" ht="24" customHeight="1">
      <c r="B19" s="91" t="s">
        <v>71</v>
      </c>
      <c r="C19" s="424" t="s">
        <v>224</v>
      </c>
      <c r="D19" s="420"/>
      <c r="E19" s="421"/>
      <c r="F19" s="93" t="s">
        <v>71</v>
      </c>
      <c r="G19" s="420"/>
      <c r="H19" s="420"/>
      <c r="I19" s="420"/>
      <c r="J19" s="420"/>
      <c r="K19" s="421"/>
    </row>
    <row r="20" spans="2:11" ht="24" customHeight="1">
      <c r="B20" s="91" t="s">
        <v>74</v>
      </c>
      <c r="C20" s="420" t="s">
        <v>225</v>
      </c>
      <c r="D20" s="420"/>
      <c r="E20" s="421"/>
      <c r="F20" s="93" t="s">
        <v>72</v>
      </c>
      <c r="G20" s="420"/>
      <c r="H20" s="420"/>
      <c r="I20" s="420"/>
      <c r="J20" s="420"/>
      <c r="K20" s="421"/>
    </row>
    <row r="21" spans="2:11" ht="24" customHeight="1" thickBot="1">
      <c r="B21" s="92" t="s">
        <v>75</v>
      </c>
      <c r="C21" s="422"/>
      <c r="D21" s="422"/>
      <c r="E21" s="423"/>
      <c r="F21" s="94" t="s">
        <v>73</v>
      </c>
      <c r="G21" s="422"/>
      <c r="H21" s="422"/>
      <c r="I21" s="422"/>
      <c r="J21" s="422"/>
      <c r="K21" s="423"/>
    </row>
    <row r="22" spans="2:11" ht="24" customHeight="1">
      <c r="B22" s="434" t="s">
        <v>93</v>
      </c>
      <c r="C22" s="435"/>
      <c r="D22" s="435"/>
      <c r="E22" s="435"/>
      <c r="F22" s="435"/>
      <c r="G22" s="435"/>
      <c r="H22" s="435"/>
      <c r="I22" s="435"/>
      <c r="J22" s="435"/>
      <c r="K22" s="436"/>
    </row>
    <row r="23" spans="2:11" ht="24" customHeight="1">
      <c r="B23" s="425" t="s">
        <v>234</v>
      </c>
      <c r="C23" s="426"/>
      <c r="D23" s="426"/>
      <c r="E23" s="426"/>
      <c r="F23" s="426"/>
      <c r="G23" s="426"/>
      <c r="H23" s="426"/>
      <c r="I23" s="426"/>
      <c r="J23" s="426"/>
      <c r="K23" s="427"/>
    </row>
    <row r="24" spans="2:11" ht="24" customHeight="1">
      <c r="B24" s="425"/>
      <c r="C24" s="426"/>
      <c r="D24" s="426"/>
      <c r="E24" s="426"/>
      <c r="F24" s="426"/>
      <c r="G24" s="426"/>
      <c r="H24" s="426"/>
      <c r="I24" s="426"/>
      <c r="J24" s="426"/>
      <c r="K24" s="427"/>
    </row>
    <row r="25" spans="2:11" ht="24" customHeight="1">
      <c r="B25" s="425"/>
      <c r="C25" s="426"/>
      <c r="D25" s="426"/>
      <c r="E25" s="426"/>
      <c r="F25" s="426"/>
      <c r="G25" s="426"/>
      <c r="H25" s="426"/>
      <c r="I25" s="426"/>
      <c r="J25" s="426"/>
      <c r="K25" s="427"/>
    </row>
    <row r="26" spans="2:11" ht="24" customHeight="1">
      <c r="B26" s="425"/>
      <c r="C26" s="426"/>
      <c r="D26" s="426"/>
      <c r="E26" s="426"/>
      <c r="F26" s="426"/>
      <c r="G26" s="426"/>
      <c r="H26" s="426"/>
      <c r="I26" s="426"/>
      <c r="J26" s="426"/>
      <c r="K26" s="427"/>
    </row>
    <row r="27" spans="2:11" ht="31.5" customHeight="1" thickBot="1">
      <c r="B27" s="428"/>
      <c r="C27" s="429"/>
      <c r="D27" s="429"/>
      <c r="E27" s="429"/>
      <c r="F27" s="429"/>
      <c r="G27" s="429"/>
      <c r="H27" s="429"/>
      <c r="I27" s="429"/>
      <c r="J27" s="429"/>
      <c r="K27" s="430"/>
    </row>
    <row r="28" spans="2:11" ht="24" customHeight="1">
      <c r="B28" s="447" t="s">
        <v>92</v>
      </c>
      <c r="C28" s="448"/>
      <c r="D28" s="448"/>
      <c r="E28" s="448"/>
      <c r="F28" s="448"/>
      <c r="G28" s="448"/>
      <c r="H28" s="448"/>
      <c r="I28" s="448"/>
      <c r="J28" s="448"/>
      <c r="K28" s="449"/>
    </row>
    <row r="29" spans="2:11" ht="24" customHeight="1">
      <c r="B29" s="425"/>
      <c r="C29" s="426"/>
      <c r="D29" s="426"/>
      <c r="E29" s="426"/>
      <c r="F29" s="426"/>
      <c r="G29" s="426"/>
      <c r="H29" s="426"/>
      <c r="I29" s="426"/>
      <c r="J29" s="426"/>
      <c r="K29" s="427"/>
    </row>
    <row r="30" spans="2:11" ht="24" customHeight="1">
      <c r="B30" s="425"/>
      <c r="C30" s="426"/>
      <c r="D30" s="426"/>
      <c r="E30" s="426"/>
      <c r="F30" s="426"/>
      <c r="G30" s="426"/>
      <c r="H30" s="426"/>
      <c r="I30" s="426"/>
      <c r="J30" s="426"/>
      <c r="K30" s="427"/>
    </row>
    <row r="31" spans="2:11" ht="24" customHeight="1">
      <c r="B31" s="425"/>
      <c r="C31" s="426"/>
      <c r="D31" s="426"/>
      <c r="E31" s="426"/>
      <c r="F31" s="426"/>
      <c r="G31" s="426"/>
      <c r="H31" s="426"/>
      <c r="I31" s="426"/>
      <c r="J31" s="426"/>
      <c r="K31" s="427"/>
    </row>
    <row r="32" spans="2:11" ht="24" customHeight="1">
      <c r="B32" s="425"/>
      <c r="C32" s="426"/>
      <c r="D32" s="426"/>
      <c r="E32" s="426"/>
      <c r="F32" s="426"/>
      <c r="G32" s="426"/>
      <c r="H32" s="426"/>
      <c r="I32" s="426"/>
      <c r="J32" s="426"/>
      <c r="K32" s="427"/>
    </row>
    <row r="33" spans="2:11" ht="24" customHeight="1">
      <c r="B33" s="425"/>
      <c r="C33" s="426"/>
      <c r="D33" s="426"/>
      <c r="E33" s="426"/>
      <c r="F33" s="426"/>
      <c r="G33" s="426"/>
      <c r="H33" s="426"/>
      <c r="I33" s="426"/>
      <c r="J33" s="426"/>
      <c r="K33" s="427"/>
    </row>
    <row r="34" spans="2:11" ht="24" customHeight="1">
      <c r="B34" s="425"/>
      <c r="C34" s="426"/>
      <c r="D34" s="426"/>
      <c r="E34" s="426"/>
      <c r="F34" s="426"/>
      <c r="G34" s="426"/>
      <c r="H34" s="426"/>
      <c r="I34" s="426"/>
      <c r="J34" s="426"/>
      <c r="K34" s="427"/>
    </row>
    <row r="35" spans="2:11" ht="24" customHeight="1">
      <c r="B35" s="425"/>
      <c r="C35" s="426"/>
      <c r="D35" s="426"/>
      <c r="E35" s="426"/>
      <c r="F35" s="426"/>
      <c r="G35" s="426"/>
      <c r="H35" s="426"/>
      <c r="I35" s="426"/>
      <c r="J35" s="426"/>
      <c r="K35" s="427"/>
    </row>
    <row r="36" spans="2:11" ht="24" customHeight="1" thickBot="1">
      <c r="B36" s="428"/>
      <c r="C36" s="429"/>
      <c r="D36" s="429"/>
      <c r="E36" s="429"/>
      <c r="F36" s="429"/>
      <c r="G36" s="429"/>
      <c r="H36" s="429"/>
      <c r="I36" s="429"/>
      <c r="J36" s="429"/>
      <c r="K36" s="430"/>
    </row>
    <row r="37" spans="2:11" ht="4.5" customHeight="1"/>
    <row r="38" spans="2:11">
      <c r="B38" s="41" t="s">
        <v>44</v>
      </c>
    </row>
    <row r="39" spans="2:11" ht="9" customHeight="1"/>
  </sheetData>
  <customSheetViews>
    <customSheetView guid="{590DC5A2-0652-11D9-A0BF-00D05932D959}" showRuler="0">
      <selection activeCell="M24" sqref="M24"/>
      <pageMargins left="0.98425196850393704" right="0.39370078740157483" top="0.78740157480314965" bottom="0.59055118110236227" header="0" footer="0"/>
      <pageSetup paperSize="9" scale="104" orientation="portrait" horizontalDpi="204" verticalDpi="196" r:id="rId1"/>
      <headerFooter alignWithMargins="0"/>
    </customSheetView>
  </customSheetViews>
  <mergeCells count="40">
    <mergeCell ref="G18:K18"/>
    <mergeCell ref="G19:K19"/>
    <mergeCell ref="C18:E18"/>
    <mergeCell ref="B29:K36"/>
    <mergeCell ref="I8:K8"/>
    <mergeCell ref="D8:E8"/>
    <mergeCell ref="B22:K22"/>
    <mergeCell ref="B9:C9"/>
    <mergeCell ref="B10:C10"/>
    <mergeCell ref="B11:C11"/>
    <mergeCell ref="D12:K12"/>
    <mergeCell ref="F8:H8"/>
    <mergeCell ref="F9:G9"/>
    <mergeCell ref="B28:K28"/>
    <mergeCell ref="B23:K27"/>
    <mergeCell ref="C16:I16"/>
    <mergeCell ref="C20:E20"/>
    <mergeCell ref="C21:E21"/>
    <mergeCell ref="G20:K20"/>
    <mergeCell ref="G21:K21"/>
    <mergeCell ref="C19:E19"/>
    <mergeCell ref="B5:C5"/>
    <mergeCell ref="B6:C6"/>
    <mergeCell ref="J13:K13"/>
    <mergeCell ref="B17:E17"/>
    <mergeCell ref="D6:G6"/>
    <mergeCell ref="B7:C7"/>
    <mergeCell ref="D7:G7"/>
    <mergeCell ref="B12:C12"/>
    <mergeCell ref="B8:C8"/>
    <mergeCell ref="F17:K17"/>
    <mergeCell ref="C14:I14"/>
    <mergeCell ref="C15:I15"/>
    <mergeCell ref="B13:I13"/>
    <mergeCell ref="E4:K4"/>
    <mergeCell ref="D5:K5"/>
    <mergeCell ref="F10:G10"/>
    <mergeCell ref="F11:G11"/>
    <mergeCell ref="H6:I6"/>
    <mergeCell ref="H7:I7"/>
  </mergeCells>
  <phoneticPr fontId="2"/>
  <pageMargins left="1.06" right="0.39370078740157483" top="0.78740157480314965" bottom="0.5" header="0" footer="0"/>
  <pageSetup paperSize="9" scale="95" orientation="portrait" horizontalDpi="204" verticalDpi="196"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申込書（様式１）</vt:lpstr>
      <vt:lpstr>計画概要（様式２）</vt:lpstr>
      <vt:lpstr>経営計画・資金計画（様式３）</vt:lpstr>
      <vt:lpstr>計画遂行に必要な人材（様式第４）</vt:lpstr>
      <vt:lpstr>スケジュール（様式第５）</vt:lpstr>
      <vt:lpstr>企業等概要書（様式第６）</vt:lpstr>
      <vt:lpstr>'スケジュール（様式第５）'!Print_Area</vt:lpstr>
      <vt:lpstr>'企業等概要書（様式第６）'!Print_Area</vt:lpstr>
      <vt:lpstr>'経営計画・資金計画（様式３）'!Print_Area</vt:lpstr>
      <vt:lpstr>'計画概要（様式２）'!Print_Area</vt:lpstr>
      <vt:lpstr>'計画遂行に必要な人材（様式第４）'!Print_Area</vt:lpstr>
      <vt:lpstr>'申込書（様式１）'!Print_Area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岡崎博之</cp:lastModifiedBy>
  <cp:lastPrinted>2014-01-10T05:41:22Z</cp:lastPrinted>
  <dcterms:created xsi:type="dcterms:W3CDTF">2002-06-13T05:46:54Z</dcterms:created>
  <dcterms:modified xsi:type="dcterms:W3CDTF">2014-07-14T06:18:34Z</dcterms:modified>
</cp:coreProperties>
</file>