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H30予算案" sheetId="29" r:id="rId1"/>
    <sheet name="Sheet2" sheetId="31" r:id="rId2"/>
  </sheets>
  <definedNames>
    <definedName name="_xlnm.Print_Area" localSheetId="0">H30予算案!$A$1:$I$66</definedName>
  </definedNames>
  <calcPr calcId="152511"/>
</workbook>
</file>

<file path=xl/calcChain.xml><?xml version="1.0" encoding="utf-8"?>
<calcChain xmlns="http://schemas.openxmlformats.org/spreadsheetml/2006/main">
  <c r="F47" i="29" l="1"/>
  <c r="F48" i="29"/>
  <c r="H48" i="29" s="1"/>
  <c r="F49" i="29"/>
  <c r="F50" i="29"/>
  <c r="H50" i="29" s="1"/>
  <c r="F51" i="29"/>
  <c r="H51" i="29" s="1"/>
  <c r="F52" i="29"/>
  <c r="H52" i="29" s="1"/>
  <c r="F53" i="29"/>
  <c r="H53" i="29" s="1"/>
  <c r="F54" i="29"/>
  <c r="F55" i="29"/>
  <c r="H55" i="29" s="1"/>
  <c r="F56" i="29"/>
  <c r="H56" i="29" s="1"/>
  <c r="F57" i="29"/>
  <c r="H57" i="29" s="1"/>
  <c r="F58" i="29"/>
  <c r="H58" i="29" s="1"/>
  <c r="F46" i="29"/>
  <c r="F26" i="29"/>
  <c r="H26" i="29" s="1"/>
  <c r="F27" i="29"/>
  <c r="F28" i="29"/>
  <c r="H28" i="29" s="1"/>
  <c r="F29" i="29"/>
  <c r="F30" i="29"/>
  <c r="H30" i="29" s="1"/>
  <c r="F31" i="29"/>
  <c r="H31" i="29" s="1"/>
  <c r="F32" i="29"/>
  <c r="F33" i="29"/>
  <c r="F34" i="29"/>
  <c r="H34" i="29" s="1"/>
  <c r="F35" i="29"/>
  <c r="H35" i="29" s="1"/>
  <c r="F36" i="29"/>
  <c r="H36" i="29" s="1"/>
  <c r="F37" i="29"/>
  <c r="F38" i="29"/>
  <c r="H38" i="29" s="1"/>
  <c r="F39" i="29"/>
  <c r="F40" i="29"/>
  <c r="H40" i="29" s="1"/>
  <c r="F25" i="29"/>
  <c r="H25" i="29" s="1"/>
  <c r="F13" i="29"/>
  <c r="H13" i="29" s="1"/>
  <c r="G59" i="29"/>
  <c r="D59" i="29"/>
  <c r="H54" i="29"/>
  <c r="H49" i="29"/>
  <c r="H46" i="29"/>
  <c r="G44" i="29"/>
  <c r="C44" i="29"/>
  <c r="B44" i="29"/>
  <c r="H43" i="29"/>
  <c r="F43" i="29"/>
  <c r="F44" i="29" s="1"/>
  <c r="H44" i="29" s="1"/>
  <c r="G41" i="29"/>
  <c r="D41" i="29"/>
  <c r="C41" i="29"/>
  <c r="C60" i="29" s="1"/>
  <c r="B41" i="29"/>
  <c r="H39" i="29"/>
  <c r="H37" i="29"/>
  <c r="H33" i="29"/>
  <c r="H32" i="29"/>
  <c r="H29" i="29"/>
  <c r="H27" i="29"/>
  <c r="D22" i="29"/>
  <c r="C22" i="29"/>
  <c r="B22" i="29"/>
  <c r="F21" i="29"/>
  <c r="H21" i="29" s="1"/>
  <c r="F19" i="29"/>
  <c r="H19" i="29" s="1"/>
  <c r="F17" i="29"/>
  <c r="H17" i="29" s="1"/>
  <c r="F15" i="29"/>
  <c r="H15" i="29" s="1"/>
  <c r="F12" i="29"/>
  <c r="H12" i="29" s="1"/>
  <c r="G11" i="29"/>
  <c r="G22" i="29" s="1"/>
  <c r="F10" i="29"/>
  <c r="F9" i="29"/>
  <c r="H9" i="29" s="1"/>
  <c r="D61" i="29" l="1"/>
  <c r="C61" i="29"/>
  <c r="B60" i="29"/>
  <c r="B61" i="29" s="1"/>
  <c r="D60" i="29"/>
  <c r="F59" i="29"/>
  <c r="H59" i="29" s="1"/>
  <c r="H47" i="29"/>
  <c r="F41" i="29"/>
  <c r="G60" i="29"/>
  <c r="G61" i="29" s="1"/>
  <c r="F22" i="29"/>
  <c r="H22" i="29" s="1"/>
  <c r="H10" i="29"/>
  <c r="F60" i="29" l="1"/>
  <c r="F61" i="29" s="1"/>
  <c r="H41" i="29"/>
  <c r="H60" i="29" s="1"/>
  <c r="H61" i="29" s="1"/>
</calcChain>
</file>

<file path=xl/sharedStrings.xml><?xml version="1.0" encoding="utf-8"?>
<sst xmlns="http://schemas.openxmlformats.org/spreadsheetml/2006/main" count="84" uniqueCount="73">
  <si>
    <t>給与手当</t>
    <rPh sb="0" eb="2">
      <t>キュウヨ</t>
    </rPh>
    <rPh sb="2" eb="4">
      <t>テアテ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</si>
  <si>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</si>
  <si>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</si>
  <si>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</si>
  <si>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</si>
  <si>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</si>
  <si>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</si>
  <si>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</si>
  <si>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</si>
  <si>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租税公課</t>
    <rPh sb="0" eb="2">
      <t>ソゼイ</t>
    </rPh>
    <rPh sb="2" eb="4">
      <t>コウカ</t>
    </rPh>
    <phoneticPr fontId="1"/>
  </si>
  <si>
    <t>会議費</t>
    <rPh sb="0" eb="3">
      <t>カイギヒ</t>
    </rPh>
    <phoneticPr fontId="1"/>
  </si>
  <si>
    <t>委託費</t>
    <rPh sb="0" eb="3">
      <t>イタクヒ</t>
    </rPh>
    <phoneticPr fontId="1"/>
  </si>
  <si>
    <t>石川県受託事業費</t>
    <rPh sb="0" eb="3">
      <t>イシカワケン</t>
    </rPh>
    <rPh sb="3" eb="5">
      <t>ジュタク</t>
    </rPh>
    <rPh sb="5" eb="8">
      <t>ジギョウヒ</t>
    </rPh>
    <phoneticPr fontId="1"/>
  </si>
  <si>
    <t>日本財団受託事業費</t>
    <rPh sb="0" eb="2">
      <t>ニホン</t>
    </rPh>
    <rPh sb="2" eb="4">
      <t>ザイダン</t>
    </rPh>
    <rPh sb="4" eb="6">
      <t>ジュタク</t>
    </rPh>
    <rPh sb="6" eb="9">
      <t>ジギョウヒ</t>
    </rPh>
    <phoneticPr fontId="1"/>
  </si>
  <si>
    <t>受取補助金</t>
    <rPh sb="0" eb="2">
      <t>ウケトリ</t>
    </rPh>
    <rPh sb="2" eb="5">
      <t>ホジョキン</t>
    </rPh>
    <phoneticPr fontId="1"/>
  </si>
  <si>
    <t>受取寄付金</t>
    <rPh sb="0" eb="2">
      <t>ウケトリ</t>
    </rPh>
    <rPh sb="2" eb="5">
      <t>キフキン</t>
    </rPh>
    <phoneticPr fontId="1"/>
  </si>
  <si>
    <t>受取利息</t>
    <rPh sb="0" eb="2">
      <t>ウケトリ</t>
    </rPh>
    <rPh sb="2" eb="4">
      <t>リソク</t>
    </rPh>
    <phoneticPr fontId="1"/>
  </si>
  <si>
    <t>（２）収益事業収入</t>
    <rPh sb="3" eb="5">
      <t>シュウエキ</t>
    </rPh>
    <rPh sb="5" eb="7">
      <t>ジギョウ</t>
    </rPh>
    <rPh sb="7" eb="9">
      <t>シュウニュウ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</si>
  <si>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</si>
  <si>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3">
      <t>チンシャクリョウ</t>
    </rPh>
    <phoneticPr fontId="1"/>
  </si>
  <si>
    <t>諸謝金</t>
    <rPh sb="0" eb="1">
      <t>ショ</t>
    </rPh>
    <rPh sb="1" eb="3">
      <t>シャキン</t>
    </rPh>
    <phoneticPr fontId="1"/>
  </si>
  <si>
    <t>予算比</t>
    <rPh sb="0" eb="2">
      <t>ヨサン</t>
    </rPh>
    <rPh sb="2" eb="3">
      <t>ヒ</t>
    </rPh>
    <phoneticPr fontId="1"/>
  </si>
  <si>
    <t>１．事業活動収入</t>
    <rPh sb="2" eb="4">
      <t>ジギョウ</t>
    </rPh>
    <rPh sb="4" eb="6">
      <t>カツドウ</t>
    </rPh>
    <rPh sb="6" eb="8">
      <t>シュウニュウ</t>
    </rPh>
    <phoneticPr fontId="1"/>
  </si>
  <si>
    <t>(１)事業活動収入</t>
    <rPh sb="3" eb="5">
      <t>ジギョウ</t>
    </rPh>
    <rPh sb="5" eb="7">
      <t>カツドウ</t>
    </rPh>
    <rPh sb="7" eb="9">
      <t>シュウニュウ</t>
    </rPh>
    <phoneticPr fontId="1"/>
  </si>
  <si>
    <t>２．事業活動支出</t>
    <rPh sb="2" eb="4">
      <t>ジギョウ</t>
    </rPh>
    <rPh sb="4" eb="6">
      <t>カツドウ</t>
    </rPh>
    <rPh sb="6" eb="8">
      <t>シシュツ</t>
    </rPh>
    <phoneticPr fontId="1"/>
  </si>
  <si>
    <t>(１)事業費支出</t>
    <rPh sb="3" eb="5">
      <t>ジギョウ</t>
    </rPh>
    <rPh sb="5" eb="6">
      <t>ヒ</t>
    </rPh>
    <rPh sb="6" eb="8">
      <t>シシュツ</t>
    </rPh>
    <phoneticPr fontId="1"/>
  </si>
  <si>
    <t>直接的支援費</t>
    <rPh sb="0" eb="3">
      <t>チョクセツテキ</t>
    </rPh>
    <rPh sb="3" eb="5">
      <t>シエン</t>
    </rPh>
    <rPh sb="5" eb="6">
      <t>ヒ</t>
    </rPh>
    <phoneticPr fontId="1"/>
  </si>
  <si>
    <t>会場費</t>
    <rPh sb="0" eb="2">
      <t>カイジョウ</t>
    </rPh>
    <rPh sb="2" eb="3">
      <t>ヒ</t>
    </rPh>
    <phoneticPr fontId="1"/>
  </si>
  <si>
    <t>科　　目</t>
    <rPh sb="0" eb="1">
      <t>カ</t>
    </rPh>
    <rPh sb="3" eb="4">
      <t>メ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</si>
  <si>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</si>
  <si>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</si>
  <si>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</si>
  <si>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（単位：円）</t>
    <rPh sb="1" eb="3">
      <t>タンイ</t>
    </rPh>
    <rPh sb="4" eb="5">
      <t>エン</t>
    </rPh>
    <phoneticPr fontId="1"/>
  </si>
  <si>
    <t>事業費支出計</t>
    <rPh sb="0" eb="3">
      <t>ジギョウヒ</t>
    </rPh>
    <rPh sb="3" eb="5">
      <t>シシュツ</t>
    </rPh>
    <rPh sb="5" eb="6">
      <t>ケイ</t>
    </rPh>
    <phoneticPr fontId="1"/>
  </si>
  <si>
    <t>管理費支出計</t>
    <rPh sb="0" eb="3">
      <t>カンリヒ</t>
    </rPh>
    <rPh sb="3" eb="5">
      <t>シシュツ</t>
    </rPh>
    <rPh sb="5" eb="6">
      <t>ケイ</t>
    </rPh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</si>
  <si>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</si>
  <si>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</si>
  <si>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</si>
  <si>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受取補助金等</t>
    <rPh sb="0" eb="2">
      <t>ウケトリ</t>
    </rPh>
    <rPh sb="2" eb="5">
      <t>ホジョキン</t>
    </rPh>
    <rPh sb="5" eb="6">
      <t>トウ</t>
    </rPh>
    <phoneticPr fontId="1"/>
  </si>
  <si>
    <t>法人会計</t>
    <rPh sb="0" eb="2">
      <t>ホウジン</t>
    </rPh>
    <rPh sb="2" eb="4">
      <t>カイケイ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</si>
  <si>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</si>
  <si>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</si>
  <si>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</si>
  <si>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</si>
  <si>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備　考</t>
    <rPh sb="0" eb="1">
      <t>ソナエ</t>
    </rPh>
    <rPh sb="2" eb="3">
      <t>コウ</t>
    </rPh>
    <phoneticPr fontId="1"/>
  </si>
  <si>
    <t>収益自動販売機１台</t>
    <rPh sb="0" eb="2">
      <t>シュウエキ</t>
    </rPh>
    <rPh sb="2" eb="4">
      <t>ジドウ</t>
    </rPh>
    <rPh sb="4" eb="7">
      <t>ハンバイキ</t>
    </rPh>
    <rPh sb="8" eb="9">
      <t>ダイ</t>
    </rPh>
    <phoneticPr fontId="1"/>
  </si>
  <si>
    <t>減価償却費</t>
    <rPh sb="0" eb="2">
      <t>ゲンカ</t>
    </rPh>
    <rPh sb="2" eb="5">
      <t>ショウキャクヒ</t>
    </rPh>
    <phoneticPr fontId="1"/>
  </si>
  <si>
    <t>全国ネット会費含む</t>
    <rPh sb="0" eb="2">
      <t>ゼンコク</t>
    </rPh>
    <rPh sb="5" eb="7">
      <t>カイヒ</t>
    </rPh>
    <rPh sb="7" eb="8">
      <t>フク</t>
    </rPh>
    <phoneticPr fontId="1"/>
  </si>
  <si>
    <t>日本財団事業</t>
    <rPh sb="0" eb="2">
      <t>ニホン</t>
    </rPh>
    <rPh sb="2" eb="4">
      <t>ザイダン</t>
    </rPh>
    <rPh sb="4" eb="6">
      <t>ジギョウ</t>
    </rPh>
    <phoneticPr fontId="1"/>
  </si>
  <si>
    <t>受託事業収益</t>
    <rPh sb="0" eb="2">
      <t>ジュタク</t>
    </rPh>
    <rPh sb="2" eb="4">
      <t>ジギョウ</t>
    </rPh>
    <rPh sb="4" eb="6">
      <t>シュウエキ</t>
    </rPh>
    <phoneticPr fontId="1"/>
  </si>
  <si>
    <t>雑収益</t>
    <rPh sb="0" eb="3">
      <t>ザツシュウエキ</t>
    </rPh>
    <phoneticPr fontId="1"/>
  </si>
  <si>
    <t>自販機収益事業収入</t>
    <rPh sb="0" eb="3">
      <t>ジハンキ</t>
    </rPh>
    <rPh sb="3" eb="5">
      <t>シュウエキ</t>
    </rPh>
    <rPh sb="5" eb="7">
      <t>ジギョウ</t>
    </rPh>
    <rPh sb="7" eb="9">
      <t>シュウニュウ</t>
    </rPh>
    <phoneticPr fontId="1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</si>
  <si>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</si>
  <si>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委託費（税理士委託料）</t>
    <rPh sb="0" eb="3">
      <t>イタクヒ</t>
    </rPh>
    <rPh sb="4" eb="7">
      <t>ゼイリシ</t>
    </rPh>
    <rPh sb="7" eb="9">
      <t>イタク</t>
    </rPh>
    <rPh sb="9" eb="10">
      <t>リョウ</t>
    </rPh>
    <phoneticPr fontId="1"/>
  </si>
  <si>
    <t>事業活動収入合計</t>
    <rPh sb="0" eb="2">
      <t>ジギョウ</t>
    </rPh>
    <rPh sb="2" eb="4">
      <t>カツドウ</t>
    </rPh>
    <rPh sb="4" eb="6">
      <t>シュウニュウ</t>
    </rPh>
    <rPh sb="6" eb="7">
      <t>ゴウ</t>
    </rPh>
    <rPh sb="7" eb="8">
      <t>ケイ</t>
    </rPh>
    <phoneticPr fontId="1"/>
  </si>
  <si>
    <t>収益事業会計</t>
    <rPh sb="0" eb="2">
      <t>シュウエキ</t>
    </rPh>
    <rPh sb="2" eb="4">
      <t>ジギョウ</t>
    </rPh>
    <rPh sb="4" eb="6">
      <t>カイケイ</t>
    </rPh>
    <phoneticPr fontId="1"/>
  </si>
  <si>
    <t>一般寄付、募金箱　　　　　　　　　　寄付金付自販機　　　　　　　　ホンデリング</t>
    <rPh sb="0" eb="2">
      <t>イッパン</t>
    </rPh>
    <rPh sb="2" eb="4">
      <t>キフ</t>
    </rPh>
    <rPh sb="5" eb="8">
      <t>ボキンバコ</t>
    </rPh>
    <phoneticPr fontId="1"/>
  </si>
  <si>
    <t>(３)管理費支出</t>
    <rPh sb="3" eb="6">
      <t>カンリヒ</t>
    </rPh>
    <rPh sb="6" eb="8">
      <t>シシュツ</t>
    </rPh>
    <phoneticPr fontId="1"/>
  </si>
  <si>
    <t>(２)収益事業支出</t>
    <rPh sb="3" eb="5">
      <t>シュウエキ</t>
    </rPh>
    <rPh sb="5" eb="7">
      <t>ジギョウ</t>
    </rPh>
    <rPh sb="7" eb="9">
      <t>シシュツ</t>
    </rPh>
    <phoneticPr fontId="1"/>
  </si>
  <si>
    <t>収益事業費支出計</t>
    <rPh sb="0" eb="2">
      <t>シュウエキ</t>
    </rPh>
    <rPh sb="2" eb="5">
      <t>ジギョウヒ</t>
    </rPh>
    <rPh sb="5" eb="7">
      <t>シシュツ</t>
    </rPh>
    <rPh sb="7" eb="8">
      <t>ケイ</t>
    </rPh>
    <phoneticPr fontId="1"/>
  </si>
  <si>
    <t>予算合計</t>
    <rPh sb="0" eb="2">
      <t>ヨサン</t>
    </rPh>
    <rPh sb="2" eb="4">
      <t>ゴウケイ</t>
    </rPh>
    <phoneticPr fontId="1"/>
  </si>
  <si>
    <t>個人     名        口　　団体     団体   　口</t>
    <rPh sb="0" eb="2">
      <t>コジン</t>
    </rPh>
    <rPh sb="7" eb="8">
      <t>メイ</t>
    </rPh>
    <rPh sb="16" eb="17">
      <t>クチ</t>
    </rPh>
    <rPh sb="19" eb="21">
      <t>ダンタイ</t>
    </rPh>
    <rPh sb="26" eb="28">
      <t>ダンタイ</t>
    </rPh>
    <rPh sb="32" eb="33">
      <t>クチ</t>
    </rPh>
    <phoneticPr fontId="1"/>
  </si>
  <si>
    <t>内部取引</t>
    <rPh sb="0" eb="2">
      <t>ナイブ</t>
    </rPh>
    <rPh sb="2" eb="4">
      <t>トリヒキ</t>
    </rPh>
    <phoneticPr fontId="1"/>
  </si>
  <si>
    <t>消　　去</t>
    <rPh sb="0" eb="1">
      <t>ケ</t>
    </rPh>
    <rPh sb="3" eb="4">
      <t>キョ</t>
    </rPh>
    <phoneticPr fontId="1"/>
  </si>
  <si>
    <t>（A）</t>
    <phoneticPr fontId="1"/>
  </si>
  <si>
    <t>前年度予算</t>
    <rPh sb="0" eb="2">
      <t>ゼンネン</t>
    </rPh>
    <rPh sb="2" eb="3">
      <t>ド</t>
    </rPh>
    <rPh sb="3" eb="5">
      <t>ヨサン</t>
    </rPh>
    <phoneticPr fontId="1"/>
  </si>
  <si>
    <t>（Ｂ）</t>
    <phoneticPr fontId="1"/>
  </si>
  <si>
    <t>（A）－（B）</t>
    <phoneticPr fontId="1"/>
  </si>
  <si>
    <t>公益目的</t>
    <rPh sb="0" eb="2">
      <t>コウエキ</t>
    </rPh>
    <rPh sb="2" eb="4">
      <t>モクテキ</t>
    </rPh>
    <phoneticPr fontId="1"/>
  </si>
  <si>
    <t>事業合計</t>
    <rPh sb="0" eb="2">
      <t>ジギョウ</t>
    </rPh>
    <rPh sb="2" eb="4">
      <t>ゴウケイ</t>
    </rPh>
    <phoneticPr fontId="1"/>
  </si>
  <si>
    <t>理事15人・活動員23人</t>
    <rPh sb="0" eb="2">
      <t>リジ</t>
    </rPh>
    <rPh sb="4" eb="5">
      <t>ニン</t>
    </rPh>
    <rPh sb="6" eb="8">
      <t>カツドウ</t>
    </rPh>
    <rPh sb="8" eb="9">
      <t>イン</t>
    </rPh>
    <rPh sb="11" eb="12">
      <t>ニン</t>
    </rPh>
    <phoneticPr fontId="1"/>
  </si>
  <si>
    <t>平成３０年４月１日から平成３１年３月３１日まで</t>
    <phoneticPr fontId="1"/>
  </si>
  <si>
    <t>平成30年度　予　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</si>
</sst>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distributed" vertical="center" shrinkToFit="1"/>
    </xf>
    <xf numFmtId="38" fontId="6" fillId="0" borderId="1" xfId="1" applyFont="1" applyFill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indent="2" shrinkToFit="1"/>
    </xf>
    <xf numFmtId="0" fontId="6" fillId="0" borderId="1" xfId="0" applyFont="1" applyBorder="1" applyAlignment="1">
      <alignment horizontal="distributed" vertical="center" indent="1" shrinkToFit="1"/>
    </xf>
    <xf numFmtId="0" fontId="6" fillId="2" borderId="1" xfId="0" applyFont="1" applyFill="1" applyBorder="1" applyAlignment="1">
      <alignment horizontal="distributed" vertical="center" indent="1" shrinkToFit="1"/>
    </xf>
    <xf numFmtId="38" fontId="6" fillId="2" borderId="1" xfId="1" applyFont="1" applyFill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shrinkToFit="1"/>
    </xf>
    <xf numFmtId="38" fontId="6" fillId="0" borderId="3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4" fillId="0" borderId="3" xfId="1" applyFont="1" applyFill="1" applyBorder="1" applyAlignment="1">
      <alignment horizontal="left" vertical="center" wrapText="1" shrinkToFit="1"/>
    </xf>
    <xf numFmtId="38" fontId="4" fillId="0" borderId="4" xfId="1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BreakPreview" topLeftCell="A49" zoomScale="85" zoomScaleNormal="80" zoomScaleSheetLayoutView="85" workbookViewId="0">
      <selection activeCell="N13" sqref="N13"/>
    </sheetView>
  </sheetViews>
  <sheetFormatPr defaultRowHeight="13.5" x14ac:dyDescent="0.15"/>
  <cols>
    <col min="1" max="1" width="26.625" style="2" customWidth="1"/>
    <col min="2" max="8" width="12.625" customWidth="1"/>
    <col min="9" max="9" width="20.625" customWidth="1"/>
  </cols>
  <sheetData>
    <row r="1" spans="1:9" ht="20.100000000000001" customHeight="1" x14ac:dyDescent="0.15">
      <c r="A1" s="11"/>
    </row>
    <row r="2" spans="1:9" ht="27.95" customHeight="1" x14ac:dyDescent="0.15">
      <c r="A2" s="3"/>
      <c r="C2" s="32"/>
      <c r="D2" s="33" t="s">
        <v>72</v>
      </c>
      <c r="E2" s="33"/>
      <c r="F2" s="33"/>
      <c r="G2" s="32"/>
      <c r="H2" s="32"/>
    </row>
    <row r="3" spans="1:9" ht="20.100000000000001" customHeight="1" x14ac:dyDescent="0.15">
      <c r="B3" s="25" t="s">
        <v>71</v>
      </c>
      <c r="C3" s="25"/>
      <c r="D3" s="25"/>
      <c r="E3" s="25"/>
      <c r="F3" s="25"/>
      <c r="G3" s="25"/>
      <c r="H3" s="25"/>
      <c r="I3" s="4" t="s">
        <v>32</v>
      </c>
    </row>
    <row r="4" spans="1:9" ht="18" customHeight="1" x14ac:dyDescent="0.15">
      <c r="A4" s="26" t="s">
        <v>28</v>
      </c>
      <c r="B4" s="16" t="s">
        <v>68</v>
      </c>
      <c r="C4" s="28" t="s">
        <v>55</v>
      </c>
      <c r="D4" s="30" t="s">
        <v>39</v>
      </c>
      <c r="E4" s="18" t="s">
        <v>62</v>
      </c>
      <c r="F4" s="20" t="s">
        <v>60</v>
      </c>
      <c r="G4" s="20" t="s">
        <v>65</v>
      </c>
      <c r="H4" s="16" t="s">
        <v>21</v>
      </c>
      <c r="I4" s="28" t="s">
        <v>44</v>
      </c>
    </row>
    <row r="5" spans="1:9" ht="21.95" customHeight="1" x14ac:dyDescent="0.15">
      <c r="A5" s="27"/>
      <c r="B5" s="17" t="s">
        <v>69</v>
      </c>
      <c r="C5" s="29"/>
      <c r="D5" s="31"/>
      <c r="E5" s="19" t="s">
        <v>63</v>
      </c>
      <c r="F5" s="17" t="s">
        <v>64</v>
      </c>
      <c r="G5" s="17" t="s">
        <v>66</v>
      </c>
      <c r="H5" s="17" t="s">
        <v>67</v>
      </c>
      <c r="I5" s="29"/>
    </row>
    <row r="6" spans="1:9" ht="20.100000000000001" customHeight="1" x14ac:dyDescent="0.15">
      <c r="A6" s="5" t="s">
        <v>22</v>
      </c>
      <c r="B6" s="7"/>
      <c r="C6" s="7"/>
      <c r="D6" s="7"/>
      <c r="E6" s="7"/>
      <c r="F6" s="7"/>
      <c r="G6" s="7"/>
      <c r="H6" s="7"/>
      <c r="I6" s="7"/>
    </row>
    <row r="7" spans="1:9" ht="20.100000000000001" customHeight="1" x14ac:dyDescent="0.15">
      <c r="A7" s="5" t="s">
        <v>23</v>
      </c>
      <c r="B7" s="7"/>
      <c r="C7" s="7"/>
      <c r="D7" s="7"/>
      <c r="E7" s="7"/>
      <c r="F7" s="7"/>
      <c r="G7" s="7"/>
      <c r="H7" s="7"/>
      <c r="I7" s="7"/>
    </row>
    <row r="8" spans="1:9" ht="20.100000000000001" customHeight="1" x14ac:dyDescent="0.15">
      <c r="A8" s="10" t="s">
        <v>35</v>
      </c>
      <c r="B8" s="7"/>
      <c r="C8" s="7"/>
      <c r="D8" s="7"/>
      <c r="E8" s="7"/>
      <c r="F8" s="7"/>
      <c r="G8" s="7"/>
      <c r="H8" s="7"/>
      <c r="I8" s="7"/>
    </row>
    <row r="9" spans="1:9" ht="20.100000000000001" customHeight="1" x14ac:dyDescent="0.15">
      <c r="A9" s="12" t="s">
        <v>36</v>
      </c>
      <c r="B9" s="7">
        <v>60000</v>
      </c>
      <c r="C9" s="7"/>
      <c r="D9" s="7">
        <v>54000</v>
      </c>
      <c r="E9" s="7"/>
      <c r="F9" s="7">
        <f>B9+D9</f>
        <v>114000</v>
      </c>
      <c r="G9" s="7">
        <v>105000</v>
      </c>
      <c r="H9" s="7">
        <f>F9-G9</f>
        <v>9000</v>
      </c>
      <c r="I9" s="7" t="s">
        <v>70</v>
      </c>
    </row>
    <row r="10" spans="1:9" ht="20.100000000000001" customHeight="1" x14ac:dyDescent="0.15">
      <c r="A10" s="12" t="s">
        <v>37</v>
      </c>
      <c r="B10" s="7">
        <v>1500000</v>
      </c>
      <c r="C10" s="7"/>
      <c r="D10" s="7">
        <v>1000000</v>
      </c>
      <c r="E10" s="7"/>
      <c r="F10" s="7">
        <f>B10+D10</f>
        <v>2500000</v>
      </c>
      <c r="G10" s="7">
        <v>2700000</v>
      </c>
      <c r="H10" s="7">
        <f>F10-G10</f>
        <v>-200000</v>
      </c>
      <c r="I10" s="21" t="s">
        <v>61</v>
      </c>
    </row>
    <row r="11" spans="1:9" ht="20.100000000000001" customHeight="1" x14ac:dyDescent="0.15">
      <c r="A11" s="10" t="s">
        <v>49</v>
      </c>
      <c r="B11" s="7"/>
      <c r="C11" s="7"/>
      <c r="D11" s="7"/>
      <c r="E11" s="7"/>
      <c r="F11" s="7"/>
      <c r="G11" s="7">
        <f>SUM(C11:D11)</f>
        <v>0</v>
      </c>
      <c r="H11" s="7"/>
      <c r="I11" s="22"/>
    </row>
    <row r="12" spans="1:9" ht="20.100000000000001" customHeight="1" x14ac:dyDescent="0.15">
      <c r="A12" s="12" t="s">
        <v>12</v>
      </c>
      <c r="B12" s="7">
        <v>1788000</v>
      </c>
      <c r="C12" s="7"/>
      <c r="D12" s="7">
        <v>0</v>
      </c>
      <c r="E12" s="7"/>
      <c r="F12" s="7">
        <f>B12+D12</f>
        <v>1788000</v>
      </c>
      <c r="G12" s="7">
        <v>1788000</v>
      </c>
      <c r="H12" s="7">
        <f>F12-G12</f>
        <v>0</v>
      </c>
      <c r="I12" s="7"/>
    </row>
    <row r="13" spans="1:9" ht="20.100000000000001" customHeight="1" x14ac:dyDescent="0.15">
      <c r="A13" s="12" t="s">
        <v>13</v>
      </c>
      <c r="B13" s="7">
        <v>2550000</v>
      </c>
      <c r="C13" s="7"/>
      <c r="D13" s="7">
        <v>0</v>
      </c>
      <c r="E13" s="7"/>
      <c r="F13" s="7">
        <f>B13+D13</f>
        <v>2550000</v>
      </c>
      <c r="G13" s="7">
        <v>4000000</v>
      </c>
      <c r="H13" s="7">
        <f>F13-G13</f>
        <v>-1450000</v>
      </c>
      <c r="I13" s="7"/>
    </row>
    <row r="14" spans="1:9" ht="20.100000000000001" customHeight="1" x14ac:dyDescent="0.15">
      <c r="A14" s="10" t="s">
        <v>38</v>
      </c>
      <c r="B14" s="7"/>
      <c r="C14" s="7"/>
      <c r="D14" s="7"/>
      <c r="E14" s="7"/>
      <c r="F14" s="7"/>
      <c r="G14" s="7"/>
      <c r="H14" s="7"/>
      <c r="I14" s="7"/>
    </row>
    <row r="15" spans="1:9" ht="20.100000000000001" customHeight="1" x14ac:dyDescent="0.15">
      <c r="A15" s="12" t="s">
        <v>14</v>
      </c>
      <c r="B15" s="7">
        <v>1140000</v>
      </c>
      <c r="C15" s="7"/>
      <c r="D15" s="7">
        <v>0</v>
      </c>
      <c r="E15" s="7"/>
      <c r="F15" s="7">
        <f>B15+D15</f>
        <v>1140000</v>
      </c>
      <c r="G15" s="7">
        <v>1140000</v>
      </c>
      <c r="H15" s="7">
        <f>F15-G15</f>
        <v>0</v>
      </c>
      <c r="I15" s="7"/>
    </row>
    <row r="16" spans="1:9" ht="20.100000000000001" customHeight="1" x14ac:dyDescent="0.15">
      <c r="A16" s="10" t="s">
        <v>15</v>
      </c>
      <c r="B16" s="7"/>
      <c r="C16" s="7"/>
      <c r="D16" s="7"/>
      <c r="E16" s="7"/>
      <c r="F16" s="7"/>
      <c r="G16" s="7"/>
      <c r="H16" s="7"/>
      <c r="I16" s="23" t="s">
        <v>56</v>
      </c>
    </row>
    <row r="17" spans="1:9" ht="20.100000000000001" customHeight="1" x14ac:dyDescent="0.15">
      <c r="A17" s="12" t="s">
        <v>15</v>
      </c>
      <c r="B17" s="7">
        <v>2400000</v>
      </c>
      <c r="C17" s="7"/>
      <c r="D17" s="7">
        <v>1800000</v>
      </c>
      <c r="E17" s="7"/>
      <c r="F17" s="7">
        <f>B17+D17</f>
        <v>4200000</v>
      </c>
      <c r="G17" s="7">
        <v>4200000</v>
      </c>
      <c r="H17" s="7">
        <f>F17-G17</f>
        <v>0</v>
      </c>
      <c r="I17" s="24"/>
    </row>
    <row r="18" spans="1:9" ht="20.100000000000001" customHeight="1" x14ac:dyDescent="0.15">
      <c r="A18" s="10" t="s">
        <v>50</v>
      </c>
      <c r="B18" s="7"/>
      <c r="C18" s="7"/>
      <c r="D18" s="7"/>
      <c r="E18" s="7"/>
      <c r="F18" s="7"/>
      <c r="G18" s="7"/>
      <c r="H18" s="7"/>
      <c r="I18" s="7"/>
    </row>
    <row r="19" spans="1:9" ht="20.100000000000001" customHeight="1" x14ac:dyDescent="0.15">
      <c r="A19" s="12" t="s">
        <v>16</v>
      </c>
      <c r="B19" s="7"/>
      <c r="C19" s="7"/>
      <c r="D19" s="7">
        <v>1000</v>
      </c>
      <c r="E19" s="7"/>
      <c r="F19" s="7">
        <f>B19+D19</f>
        <v>1000</v>
      </c>
      <c r="G19" s="7">
        <v>2000</v>
      </c>
      <c r="H19" s="7">
        <f>F19-G19</f>
        <v>-1000</v>
      </c>
      <c r="I19" s="7"/>
    </row>
    <row r="20" spans="1:9" ht="20.100000000000001" customHeight="1" x14ac:dyDescent="0.15">
      <c r="A20" s="5" t="s">
        <v>17</v>
      </c>
      <c r="B20" s="7"/>
      <c r="C20" s="7"/>
      <c r="D20" s="7"/>
      <c r="E20" s="7"/>
      <c r="F20" s="7"/>
      <c r="G20" s="7"/>
      <c r="H20" s="7"/>
      <c r="I20" s="7"/>
    </row>
    <row r="21" spans="1:9" ht="20.100000000000001" customHeight="1" x14ac:dyDescent="0.15">
      <c r="A21" s="10" t="s">
        <v>51</v>
      </c>
      <c r="B21" s="7"/>
      <c r="C21" s="7">
        <v>100000</v>
      </c>
      <c r="D21" s="7">
        <v>0</v>
      </c>
      <c r="E21" s="7"/>
      <c r="F21" s="7">
        <f>C21</f>
        <v>100000</v>
      </c>
      <c r="G21" s="7">
        <v>100000</v>
      </c>
      <c r="H21" s="7">
        <f>F21-G21</f>
        <v>0</v>
      </c>
      <c r="I21" s="7" t="s">
        <v>45</v>
      </c>
    </row>
    <row r="22" spans="1:9" ht="20.100000000000001" customHeight="1" x14ac:dyDescent="0.15">
      <c r="A22" s="14" t="s">
        <v>54</v>
      </c>
      <c r="B22" s="15">
        <f>SUM(B9:B21)</f>
        <v>9438000</v>
      </c>
      <c r="C22" s="15">
        <f t="shared" ref="C22:D22" si="0">SUM(C9:C21)</f>
        <v>100000</v>
      </c>
      <c r="D22" s="15">
        <f t="shared" si="0"/>
        <v>2855000</v>
      </c>
      <c r="E22" s="15"/>
      <c r="F22" s="15">
        <f>SUM(F9:F21)</f>
        <v>12393000</v>
      </c>
      <c r="G22" s="15">
        <f>SUM(G9:G21)</f>
        <v>14035000</v>
      </c>
      <c r="H22" s="15">
        <f>F22-G22</f>
        <v>-1642000</v>
      </c>
      <c r="I22" s="15"/>
    </row>
    <row r="23" spans="1:9" ht="20.100000000000001" customHeight="1" x14ac:dyDescent="0.15">
      <c r="A23" s="5" t="s">
        <v>24</v>
      </c>
      <c r="B23" s="7"/>
      <c r="C23" s="7"/>
      <c r="D23" s="7"/>
      <c r="E23" s="7"/>
      <c r="F23" s="7"/>
      <c r="G23" s="7"/>
      <c r="H23" s="7"/>
      <c r="I23" s="7"/>
    </row>
    <row r="24" spans="1:9" ht="20.100000000000001" customHeight="1" x14ac:dyDescent="0.15">
      <c r="A24" s="5" t="s">
        <v>25</v>
      </c>
      <c r="B24" s="7"/>
      <c r="C24" s="7"/>
      <c r="D24" s="7"/>
      <c r="E24" s="7"/>
      <c r="F24" s="7"/>
      <c r="G24" s="7"/>
      <c r="H24" s="7"/>
      <c r="I24" s="7"/>
    </row>
    <row r="25" spans="1:9" ht="20.100000000000001" customHeight="1" x14ac:dyDescent="0.15">
      <c r="A25" s="10" t="s">
        <v>0</v>
      </c>
      <c r="B25" s="7">
        <v>5000000</v>
      </c>
      <c r="C25" s="7"/>
      <c r="D25" s="7"/>
      <c r="E25" s="7"/>
      <c r="F25" s="7">
        <f>B25</f>
        <v>5000000</v>
      </c>
      <c r="G25" s="7">
        <v>5100000</v>
      </c>
      <c r="H25" s="7">
        <f>F25-G25</f>
        <v>-100000</v>
      </c>
      <c r="I25" s="7"/>
    </row>
    <row r="26" spans="1:9" ht="20.100000000000001" customHeight="1" x14ac:dyDescent="0.15">
      <c r="A26" s="10" t="s">
        <v>18</v>
      </c>
      <c r="B26" s="7">
        <v>380000</v>
      </c>
      <c r="C26" s="7"/>
      <c r="D26" s="7"/>
      <c r="E26" s="7"/>
      <c r="F26" s="7">
        <f t="shared" ref="F26:F40" si="1">B26</f>
        <v>380000</v>
      </c>
      <c r="G26" s="7">
        <v>380000</v>
      </c>
      <c r="H26" s="7">
        <f t="shared" ref="H26:H39" si="2">F26-G26</f>
        <v>0</v>
      </c>
      <c r="I26" s="7"/>
    </row>
    <row r="27" spans="1:9" ht="20.100000000000001" customHeight="1" x14ac:dyDescent="0.15">
      <c r="A27" s="10" t="s">
        <v>1</v>
      </c>
      <c r="B27" s="7">
        <v>1060000</v>
      </c>
      <c r="C27" s="7"/>
      <c r="D27" s="7"/>
      <c r="E27" s="7"/>
      <c r="F27" s="7">
        <f t="shared" si="1"/>
        <v>1060000</v>
      </c>
      <c r="G27" s="7">
        <v>1200000</v>
      </c>
      <c r="H27" s="7">
        <f t="shared" si="2"/>
        <v>-140000</v>
      </c>
      <c r="I27" s="7"/>
    </row>
    <row r="28" spans="1:9" ht="20.100000000000001" customHeight="1" x14ac:dyDescent="0.15">
      <c r="A28" s="10" t="s">
        <v>2</v>
      </c>
      <c r="B28" s="7">
        <v>350000</v>
      </c>
      <c r="C28" s="7"/>
      <c r="D28" s="7"/>
      <c r="E28" s="7"/>
      <c r="F28" s="7">
        <f t="shared" si="1"/>
        <v>350000</v>
      </c>
      <c r="G28" s="7">
        <v>400000</v>
      </c>
      <c r="H28" s="7">
        <f t="shared" si="2"/>
        <v>-50000</v>
      </c>
      <c r="I28" s="7"/>
    </row>
    <row r="29" spans="1:9" ht="20.100000000000001" customHeight="1" x14ac:dyDescent="0.15">
      <c r="A29" s="10" t="s">
        <v>26</v>
      </c>
      <c r="B29" s="7">
        <v>160000</v>
      </c>
      <c r="C29" s="7"/>
      <c r="D29" s="7"/>
      <c r="E29" s="7"/>
      <c r="F29" s="7">
        <f t="shared" si="1"/>
        <v>160000</v>
      </c>
      <c r="G29" s="7">
        <v>120000</v>
      </c>
      <c r="H29" s="7">
        <f t="shared" si="2"/>
        <v>40000</v>
      </c>
      <c r="I29" s="7"/>
    </row>
    <row r="30" spans="1:9" ht="20.100000000000001" customHeight="1" x14ac:dyDescent="0.15">
      <c r="A30" s="10" t="s">
        <v>3</v>
      </c>
      <c r="B30" s="7">
        <v>100000</v>
      </c>
      <c r="C30" s="7"/>
      <c r="D30" s="7"/>
      <c r="E30" s="7"/>
      <c r="F30" s="7">
        <f t="shared" si="1"/>
        <v>100000</v>
      </c>
      <c r="G30" s="7">
        <v>200000</v>
      </c>
      <c r="H30" s="7">
        <f t="shared" si="2"/>
        <v>-100000</v>
      </c>
      <c r="I30" s="7"/>
    </row>
    <row r="31" spans="1:9" ht="20.100000000000001" customHeight="1" x14ac:dyDescent="0.15">
      <c r="A31" s="10" t="s">
        <v>4</v>
      </c>
      <c r="B31" s="7">
        <v>150000</v>
      </c>
      <c r="C31" s="7"/>
      <c r="D31" s="7"/>
      <c r="E31" s="7"/>
      <c r="F31" s="7">
        <f t="shared" si="1"/>
        <v>150000</v>
      </c>
      <c r="G31" s="7">
        <v>150000</v>
      </c>
      <c r="H31" s="7">
        <f t="shared" si="2"/>
        <v>0</v>
      </c>
      <c r="I31" s="7"/>
    </row>
    <row r="32" spans="1:9" ht="20.100000000000001" customHeight="1" x14ac:dyDescent="0.15">
      <c r="A32" s="10" t="s">
        <v>8</v>
      </c>
      <c r="B32" s="7">
        <v>650000</v>
      </c>
      <c r="C32" s="7"/>
      <c r="D32" s="7"/>
      <c r="E32" s="7"/>
      <c r="F32" s="7">
        <f t="shared" si="1"/>
        <v>650000</v>
      </c>
      <c r="G32" s="7">
        <v>600000</v>
      </c>
      <c r="H32" s="7">
        <f t="shared" si="2"/>
        <v>50000</v>
      </c>
      <c r="I32" s="7"/>
    </row>
    <row r="33" spans="1:9" ht="20.100000000000001" customHeight="1" x14ac:dyDescent="0.15">
      <c r="A33" s="10" t="s">
        <v>7</v>
      </c>
      <c r="B33" s="7">
        <v>600000</v>
      </c>
      <c r="C33" s="7"/>
      <c r="D33" s="7"/>
      <c r="E33" s="7"/>
      <c r="F33" s="7">
        <f t="shared" si="1"/>
        <v>600000</v>
      </c>
      <c r="G33" s="7">
        <v>700000</v>
      </c>
      <c r="H33" s="7">
        <f t="shared" si="2"/>
        <v>-100000</v>
      </c>
      <c r="I33" s="7"/>
    </row>
    <row r="34" spans="1:9" ht="20.100000000000001" customHeight="1" x14ac:dyDescent="0.15">
      <c r="A34" s="10" t="s">
        <v>52</v>
      </c>
      <c r="B34" s="7">
        <v>100000</v>
      </c>
      <c r="C34" s="7"/>
      <c r="D34" s="7"/>
      <c r="E34" s="7"/>
      <c r="F34" s="7">
        <f t="shared" si="1"/>
        <v>100000</v>
      </c>
      <c r="G34" s="7">
        <v>100000</v>
      </c>
      <c r="H34" s="7">
        <f t="shared" si="2"/>
        <v>0</v>
      </c>
      <c r="I34" s="7"/>
    </row>
    <row r="35" spans="1:9" ht="20.100000000000001" customHeight="1" x14ac:dyDescent="0.15">
      <c r="A35" s="10" t="s">
        <v>27</v>
      </c>
      <c r="B35" s="7">
        <v>140000</v>
      </c>
      <c r="C35" s="7"/>
      <c r="D35" s="7"/>
      <c r="E35" s="7"/>
      <c r="F35" s="7">
        <f t="shared" si="1"/>
        <v>140000</v>
      </c>
      <c r="G35" s="7">
        <v>180000</v>
      </c>
      <c r="H35" s="7">
        <f t="shared" si="2"/>
        <v>-40000</v>
      </c>
      <c r="I35" s="7"/>
    </row>
    <row r="36" spans="1:9" ht="20.100000000000001" customHeight="1" x14ac:dyDescent="0.15">
      <c r="A36" s="10" t="s">
        <v>19</v>
      </c>
      <c r="B36" s="7">
        <v>1010000</v>
      </c>
      <c r="C36" s="7"/>
      <c r="D36" s="7"/>
      <c r="E36" s="7"/>
      <c r="F36" s="7">
        <f t="shared" si="1"/>
        <v>1010000</v>
      </c>
      <c r="G36" s="7">
        <v>1010000</v>
      </c>
      <c r="H36" s="7">
        <f t="shared" si="2"/>
        <v>0</v>
      </c>
      <c r="I36" s="7"/>
    </row>
    <row r="37" spans="1:9" ht="20.100000000000001" customHeight="1" x14ac:dyDescent="0.15">
      <c r="A37" s="10" t="s">
        <v>5</v>
      </c>
      <c r="B37" s="7">
        <v>10000</v>
      </c>
      <c r="C37" s="7"/>
      <c r="D37" s="7"/>
      <c r="E37" s="7"/>
      <c r="F37" s="7">
        <f t="shared" si="1"/>
        <v>10000</v>
      </c>
      <c r="G37" s="7">
        <v>10000</v>
      </c>
      <c r="H37" s="7">
        <f t="shared" si="2"/>
        <v>0</v>
      </c>
      <c r="I37" s="7"/>
    </row>
    <row r="38" spans="1:9" ht="20.100000000000001" customHeight="1" x14ac:dyDescent="0.15">
      <c r="A38" s="10" t="s">
        <v>20</v>
      </c>
      <c r="B38" s="7">
        <v>220000</v>
      </c>
      <c r="C38" s="7"/>
      <c r="D38" s="7"/>
      <c r="E38" s="7"/>
      <c r="F38" s="7">
        <f t="shared" si="1"/>
        <v>220000</v>
      </c>
      <c r="G38" s="7">
        <v>450000</v>
      </c>
      <c r="H38" s="7">
        <f t="shared" si="2"/>
        <v>-230000</v>
      </c>
      <c r="I38" s="7"/>
    </row>
    <row r="39" spans="1:9" ht="20.100000000000001" customHeight="1" x14ac:dyDescent="0.15">
      <c r="A39" s="10" t="s">
        <v>11</v>
      </c>
      <c r="B39" s="7">
        <v>200000</v>
      </c>
      <c r="C39" s="7"/>
      <c r="D39" s="7"/>
      <c r="E39" s="7"/>
      <c r="F39" s="7">
        <f t="shared" si="1"/>
        <v>200000</v>
      </c>
      <c r="G39" s="7">
        <v>368000</v>
      </c>
      <c r="H39" s="7">
        <f t="shared" si="2"/>
        <v>-168000</v>
      </c>
      <c r="I39" s="7" t="s">
        <v>48</v>
      </c>
    </row>
    <row r="40" spans="1:9" ht="20.100000000000001" customHeight="1" x14ac:dyDescent="0.15">
      <c r="A40" s="10" t="s">
        <v>6</v>
      </c>
      <c r="B40" s="7">
        <v>220000</v>
      </c>
      <c r="C40" s="7"/>
      <c r="D40" s="7"/>
      <c r="E40" s="7"/>
      <c r="F40" s="7">
        <f t="shared" si="1"/>
        <v>220000</v>
      </c>
      <c r="G40" s="7">
        <v>249500</v>
      </c>
      <c r="H40" s="7">
        <f>F40-G40</f>
        <v>-29500</v>
      </c>
      <c r="I40" s="7"/>
    </row>
    <row r="41" spans="1:9" ht="20.100000000000001" customHeight="1" x14ac:dyDescent="0.15">
      <c r="A41" s="14" t="s">
        <v>33</v>
      </c>
      <c r="B41" s="15">
        <f>SUM(B25:B40)</f>
        <v>10350000</v>
      </c>
      <c r="C41" s="15">
        <f>SUM(C25:C40)</f>
        <v>0</v>
      </c>
      <c r="D41" s="15">
        <f>SUM(D25:D40)</f>
        <v>0</v>
      </c>
      <c r="E41" s="15"/>
      <c r="F41" s="15">
        <f>SUM(F25:F40)</f>
        <v>10350000</v>
      </c>
      <c r="G41" s="15">
        <f>SUM(G25:G40)</f>
        <v>11217500</v>
      </c>
      <c r="H41" s="15">
        <f>F41-G41</f>
        <v>-867500</v>
      </c>
      <c r="I41" s="15"/>
    </row>
    <row r="42" spans="1:9" ht="20.100000000000001" customHeight="1" x14ac:dyDescent="0.15">
      <c r="A42" s="5" t="s">
        <v>58</v>
      </c>
      <c r="B42" s="7"/>
      <c r="C42" s="7"/>
      <c r="D42" s="7"/>
      <c r="E42" s="7"/>
      <c r="F42" s="7"/>
      <c r="G42" s="7"/>
      <c r="H42" s="7"/>
      <c r="I42" s="7"/>
    </row>
    <row r="43" spans="1:9" ht="20.100000000000001" customHeight="1" x14ac:dyDescent="0.15">
      <c r="A43" s="10" t="s">
        <v>2</v>
      </c>
      <c r="B43" s="7"/>
      <c r="C43" s="7">
        <v>1000</v>
      </c>
      <c r="D43" s="7"/>
      <c r="E43" s="7"/>
      <c r="F43" s="7">
        <f>SUM(B43:C43)</f>
        <v>1000</v>
      </c>
      <c r="G43" s="7">
        <v>1000</v>
      </c>
      <c r="H43" s="7">
        <f>F43-G43</f>
        <v>0</v>
      </c>
      <c r="I43" s="7"/>
    </row>
    <row r="44" spans="1:9" ht="20.100000000000001" customHeight="1" x14ac:dyDescent="0.15">
      <c r="A44" s="14" t="s">
        <v>59</v>
      </c>
      <c r="B44" s="15">
        <f>SUM(B43)</f>
        <v>0</v>
      </c>
      <c r="C44" s="15">
        <f>SUM(C43)</f>
        <v>1000</v>
      </c>
      <c r="D44" s="15"/>
      <c r="E44" s="15"/>
      <c r="F44" s="15">
        <f>SUM(F43)</f>
        <v>1000</v>
      </c>
      <c r="G44" s="15">
        <f>SUM(G43)</f>
        <v>1000</v>
      </c>
      <c r="H44" s="15">
        <f>F44-G44</f>
        <v>0</v>
      </c>
      <c r="I44" s="15"/>
    </row>
    <row r="45" spans="1:9" ht="20.100000000000001" customHeight="1" x14ac:dyDescent="0.15">
      <c r="A45" s="5" t="s">
        <v>57</v>
      </c>
      <c r="B45" s="7"/>
      <c r="C45" s="7"/>
      <c r="D45" s="7"/>
      <c r="E45" s="7"/>
      <c r="F45" s="7"/>
      <c r="G45" s="7"/>
      <c r="H45" s="7"/>
      <c r="I45" s="7"/>
    </row>
    <row r="46" spans="1:9" ht="20.100000000000001" customHeight="1" x14ac:dyDescent="0.15">
      <c r="A46" s="10" t="s">
        <v>0</v>
      </c>
      <c r="B46" s="7"/>
      <c r="C46" s="7"/>
      <c r="D46" s="7">
        <v>1000000</v>
      </c>
      <c r="E46" s="7"/>
      <c r="F46" s="7">
        <f>D46</f>
        <v>1000000</v>
      </c>
      <c r="G46" s="7">
        <v>1000000</v>
      </c>
      <c r="H46" s="7">
        <f>F46-G46</f>
        <v>0</v>
      </c>
      <c r="I46" s="7"/>
    </row>
    <row r="47" spans="1:9" ht="20.100000000000001" customHeight="1" x14ac:dyDescent="0.15">
      <c r="A47" s="10" t="s">
        <v>18</v>
      </c>
      <c r="B47" s="7"/>
      <c r="C47" s="7"/>
      <c r="D47" s="7">
        <v>50000</v>
      </c>
      <c r="E47" s="7"/>
      <c r="F47" s="7">
        <f t="shared" ref="F47:F58" si="3">D47</f>
        <v>50000</v>
      </c>
      <c r="G47" s="7">
        <v>50000</v>
      </c>
      <c r="H47" s="7">
        <f t="shared" ref="H47:H58" si="4">F47-G47</f>
        <v>0</v>
      </c>
      <c r="I47" s="7"/>
    </row>
    <row r="48" spans="1:9" ht="20.100000000000001" customHeight="1" x14ac:dyDescent="0.15">
      <c r="A48" s="10" t="s">
        <v>10</v>
      </c>
      <c r="B48" s="7"/>
      <c r="C48" s="7"/>
      <c r="D48" s="7">
        <v>30000</v>
      </c>
      <c r="E48" s="7"/>
      <c r="F48" s="7">
        <f t="shared" si="3"/>
        <v>30000</v>
      </c>
      <c r="G48" s="7">
        <v>50000</v>
      </c>
      <c r="H48" s="7">
        <f t="shared" si="4"/>
        <v>-20000</v>
      </c>
      <c r="I48" s="7"/>
    </row>
    <row r="49" spans="1:9" ht="20.100000000000001" customHeight="1" x14ac:dyDescent="0.15">
      <c r="A49" s="10" t="s">
        <v>1</v>
      </c>
      <c r="B49" s="7"/>
      <c r="C49" s="7"/>
      <c r="D49" s="7">
        <v>80000</v>
      </c>
      <c r="E49" s="7"/>
      <c r="F49" s="7">
        <f t="shared" si="3"/>
        <v>80000</v>
      </c>
      <c r="G49" s="7">
        <v>80000</v>
      </c>
      <c r="H49" s="7">
        <f t="shared" si="4"/>
        <v>0</v>
      </c>
      <c r="I49" s="7"/>
    </row>
    <row r="50" spans="1:9" ht="20.100000000000001" customHeight="1" x14ac:dyDescent="0.15">
      <c r="A50" s="10" t="s">
        <v>2</v>
      </c>
      <c r="B50" s="7"/>
      <c r="C50" s="7"/>
      <c r="D50" s="7">
        <v>80000</v>
      </c>
      <c r="E50" s="7"/>
      <c r="F50" s="7">
        <f t="shared" si="3"/>
        <v>80000</v>
      </c>
      <c r="G50" s="7">
        <v>80000</v>
      </c>
      <c r="H50" s="7">
        <f t="shared" si="4"/>
        <v>0</v>
      </c>
      <c r="I50" s="7"/>
    </row>
    <row r="51" spans="1:9" ht="20.100000000000001" customHeight="1" x14ac:dyDescent="0.15">
      <c r="A51" s="10" t="s">
        <v>46</v>
      </c>
      <c r="B51" s="7"/>
      <c r="C51" s="7"/>
      <c r="D51" s="7"/>
      <c r="E51" s="7"/>
      <c r="F51" s="7">
        <f t="shared" si="3"/>
        <v>0</v>
      </c>
      <c r="G51" s="7"/>
      <c r="H51" s="7">
        <f t="shared" si="4"/>
        <v>0</v>
      </c>
      <c r="I51" s="7"/>
    </row>
    <row r="52" spans="1:9" ht="20.100000000000001" customHeight="1" x14ac:dyDescent="0.15">
      <c r="A52" s="10" t="s">
        <v>3</v>
      </c>
      <c r="B52" s="7"/>
      <c r="C52" s="7"/>
      <c r="D52" s="7">
        <v>50000</v>
      </c>
      <c r="E52" s="7"/>
      <c r="F52" s="7">
        <f t="shared" si="3"/>
        <v>50000</v>
      </c>
      <c r="G52" s="7">
        <v>50000</v>
      </c>
      <c r="H52" s="7">
        <f t="shared" si="4"/>
        <v>0</v>
      </c>
      <c r="I52" s="7"/>
    </row>
    <row r="53" spans="1:9" ht="20.100000000000001" customHeight="1" x14ac:dyDescent="0.15">
      <c r="A53" s="10" t="s">
        <v>4</v>
      </c>
      <c r="B53" s="7"/>
      <c r="C53" s="7"/>
      <c r="D53" s="7">
        <v>50000</v>
      </c>
      <c r="E53" s="7"/>
      <c r="F53" s="7">
        <f t="shared" si="3"/>
        <v>50000</v>
      </c>
      <c r="G53" s="7">
        <v>50000</v>
      </c>
      <c r="H53" s="7">
        <f t="shared" si="4"/>
        <v>0</v>
      </c>
      <c r="I53" s="7"/>
    </row>
    <row r="54" spans="1:9" ht="20.100000000000001" customHeight="1" x14ac:dyDescent="0.15">
      <c r="A54" s="10" t="s">
        <v>52</v>
      </c>
      <c r="B54" s="7"/>
      <c r="C54" s="7"/>
      <c r="D54" s="7">
        <v>185000</v>
      </c>
      <c r="E54" s="7"/>
      <c r="F54" s="7">
        <f t="shared" si="3"/>
        <v>185000</v>
      </c>
      <c r="G54" s="7">
        <v>185000</v>
      </c>
      <c r="H54" s="7">
        <f t="shared" si="4"/>
        <v>0</v>
      </c>
      <c r="I54" s="7"/>
    </row>
    <row r="55" spans="1:9" ht="20.100000000000001" customHeight="1" x14ac:dyDescent="0.15">
      <c r="A55" s="10" t="s">
        <v>19</v>
      </c>
      <c r="B55" s="7"/>
      <c r="C55" s="7"/>
      <c r="D55" s="7">
        <v>350000</v>
      </c>
      <c r="E55" s="7"/>
      <c r="F55" s="7">
        <f t="shared" si="3"/>
        <v>350000</v>
      </c>
      <c r="G55" s="7">
        <v>350000</v>
      </c>
      <c r="H55" s="7">
        <f t="shared" si="4"/>
        <v>0</v>
      </c>
      <c r="I55" s="7"/>
    </row>
    <row r="56" spans="1:9" ht="20.100000000000001" customHeight="1" x14ac:dyDescent="0.15">
      <c r="A56" s="10" t="s">
        <v>9</v>
      </c>
      <c r="B56" s="7"/>
      <c r="C56" s="7"/>
      <c r="D56" s="7">
        <v>80000</v>
      </c>
      <c r="E56" s="7"/>
      <c r="F56" s="7">
        <f t="shared" si="3"/>
        <v>80000</v>
      </c>
      <c r="G56" s="7">
        <v>80000</v>
      </c>
      <c r="H56" s="7">
        <f t="shared" si="4"/>
        <v>0</v>
      </c>
      <c r="I56" s="7"/>
    </row>
    <row r="57" spans="1:9" ht="20.100000000000001" customHeight="1" x14ac:dyDescent="0.15">
      <c r="A57" s="10" t="s">
        <v>53</v>
      </c>
      <c r="B57" s="7"/>
      <c r="C57" s="7"/>
      <c r="D57" s="7">
        <v>260000</v>
      </c>
      <c r="E57" s="7"/>
      <c r="F57" s="7">
        <f t="shared" si="3"/>
        <v>260000</v>
      </c>
      <c r="G57" s="7">
        <v>195000</v>
      </c>
      <c r="H57" s="7">
        <f t="shared" si="4"/>
        <v>65000</v>
      </c>
      <c r="I57" s="7"/>
    </row>
    <row r="58" spans="1:9" ht="20.100000000000001" customHeight="1" x14ac:dyDescent="0.15">
      <c r="A58" s="10" t="s">
        <v>6</v>
      </c>
      <c r="B58" s="7"/>
      <c r="C58" s="7"/>
      <c r="D58" s="7">
        <v>285000</v>
      </c>
      <c r="E58" s="7"/>
      <c r="F58" s="7">
        <f t="shared" si="3"/>
        <v>285000</v>
      </c>
      <c r="G58" s="7">
        <v>300000</v>
      </c>
      <c r="H58" s="7">
        <f t="shared" si="4"/>
        <v>-15000</v>
      </c>
      <c r="I58" s="7" t="s">
        <v>47</v>
      </c>
    </row>
    <row r="59" spans="1:9" ht="20.100000000000001" customHeight="1" x14ac:dyDescent="0.15">
      <c r="A59" s="14" t="s">
        <v>34</v>
      </c>
      <c r="B59" s="15"/>
      <c r="C59" s="15"/>
      <c r="D59" s="15">
        <f>SUM(D46:D58)</f>
        <v>2500000</v>
      </c>
      <c r="E59" s="15"/>
      <c r="F59" s="15">
        <f>SUM(F46:F58)</f>
        <v>2500000</v>
      </c>
      <c r="G59" s="15">
        <f>SUM(G46:G58)</f>
        <v>2470000</v>
      </c>
      <c r="H59" s="15">
        <f>F59-G59</f>
        <v>30000</v>
      </c>
      <c r="I59" s="15"/>
    </row>
    <row r="60" spans="1:9" s="1" customFormat="1" ht="20.100000000000001" customHeight="1" x14ac:dyDescent="0.15">
      <c r="A60" s="13" t="s">
        <v>40</v>
      </c>
      <c r="B60" s="7">
        <f>B41+B44+B59</f>
        <v>10350000</v>
      </c>
      <c r="C60" s="7">
        <f t="shared" ref="C60:H60" si="5">C41+C44+C59</f>
        <v>1000</v>
      </c>
      <c r="D60" s="7">
        <f t="shared" si="5"/>
        <v>2500000</v>
      </c>
      <c r="E60" s="7"/>
      <c r="F60" s="7">
        <f t="shared" si="5"/>
        <v>12851000</v>
      </c>
      <c r="G60" s="7">
        <f t="shared" si="5"/>
        <v>13688500</v>
      </c>
      <c r="H60" s="7">
        <f t="shared" si="5"/>
        <v>-837500</v>
      </c>
      <c r="I60" s="7"/>
    </row>
    <row r="61" spans="1:9" ht="20.100000000000001" customHeight="1" x14ac:dyDescent="0.15">
      <c r="A61" s="6" t="s">
        <v>29</v>
      </c>
      <c r="B61" s="8">
        <f>B22-B60</f>
        <v>-912000</v>
      </c>
      <c r="C61" s="8">
        <f>C22-C60</f>
        <v>99000</v>
      </c>
      <c r="D61" s="8">
        <f>D22-D60</f>
        <v>355000</v>
      </c>
      <c r="E61" s="8"/>
      <c r="F61" s="8">
        <f>F22-F60</f>
        <v>-458000</v>
      </c>
      <c r="G61" s="8">
        <f>G22-G60</f>
        <v>346500</v>
      </c>
      <c r="H61" s="8">
        <f>H22-H60</f>
        <v>-804500</v>
      </c>
      <c r="I61" s="9"/>
    </row>
    <row r="62" spans="1:9" ht="20.100000000000001" customHeight="1" x14ac:dyDescent="0.15">
      <c r="A62" s="6" t="s">
        <v>41</v>
      </c>
      <c r="B62" s="8"/>
      <c r="C62" s="8"/>
      <c r="D62" s="8"/>
      <c r="E62" s="8"/>
      <c r="F62" s="8"/>
      <c r="G62" s="8"/>
      <c r="H62" s="8"/>
      <c r="I62" s="9"/>
    </row>
    <row r="63" spans="1:9" ht="20.100000000000001" customHeight="1" x14ac:dyDescent="0.15">
      <c r="A63" s="6" t="s">
        <v>30</v>
      </c>
      <c r="B63" s="8"/>
      <c r="C63" s="8"/>
      <c r="D63" s="8"/>
      <c r="E63" s="8"/>
      <c r="F63" s="8"/>
      <c r="G63" s="8"/>
      <c r="H63" s="8"/>
      <c r="I63" s="9"/>
    </row>
    <row r="64" spans="1:9" ht="20.100000000000001" customHeight="1" x14ac:dyDescent="0.15">
      <c r="A64" s="6" t="s">
        <v>42</v>
      </c>
      <c r="B64" s="8"/>
      <c r="C64" s="8"/>
      <c r="D64" s="8"/>
      <c r="E64" s="8"/>
      <c r="F64" s="8"/>
      <c r="G64" s="8"/>
      <c r="H64" s="8"/>
      <c r="I64" s="9"/>
    </row>
    <row r="65" spans="1:9" ht="20.100000000000001" customHeight="1" x14ac:dyDescent="0.15">
      <c r="A65" s="6" t="s">
        <v>43</v>
      </c>
      <c r="B65" s="8"/>
      <c r="C65" s="8"/>
      <c r="D65" s="8"/>
      <c r="E65" s="8"/>
      <c r="F65" s="8"/>
      <c r="G65" s="8"/>
      <c r="H65" s="8"/>
      <c r="I65" s="9"/>
    </row>
    <row r="66" spans="1:9" ht="20.100000000000001" customHeight="1" x14ac:dyDescent="0.15">
      <c r="A66" s="6" t="s">
        <v>31</v>
      </c>
      <c r="B66" s="8"/>
      <c r="C66" s="8"/>
      <c r="D66" s="8"/>
      <c r="E66" s="8"/>
      <c r="F66" s="8"/>
      <c r="G66" s="8"/>
      <c r="H66" s="8"/>
      <c r="I66" s="9"/>
    </row>
    <row r="67" spans="1:9" s="2" customFormat="1" ht="20.100000000000001" customHeight="1" x14ac:dyDescent="0.15">
      <c r="B67"/>
      <c r="C67"/>
      <c r="D67"/>
      <c r="E67"/>
      <c r="F67"/>
      <c r="G67"/>
      <c r="H67"/>
      <c r="I67"/>
    </row>
    <row r="68" spans="1:9" s="2" customFormat="1" ht="20.100000000000001" customHeight="1" x14ac:dyDescent="0.15">
      <c r="B68"/>
      <c r="C68"/>
      <c r="D68"/>
      <c r="E68"/>
      <c r="F68"/>
      <c r="G68"/>
      <c r="H68"/>
      <c r="I68"/>
    </row>
  </sheetData>
  <mergeCells count="8">
    <mergeCell ref="D2:F2"/>
    <mergeCell ref="I10:I11"/>
    <mergeCell ref="I16:I17"/>
    <mergeCell ref="B3:H3"/>
    <mergeCell ref="A4:A5"/>
    <mergeCell ref="C4:C5"/>
    <mergeCell ref="D4:D5"/>
    <mergeCell ref="I4:I5"/>
  </mergeCells>
  <phoneticPr fontId="1"/>
  <printOptions horizontalCentered="1"/>
  <pageMargins left="0.59055118110236227" right="0.39370078740157483" top="0.78740157480314965" bottom="0.39370078740157483" header="0.31496062992125984" footer="0.31496062992125984"/>
  <pageSetup paperSize="8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H30予算案</vt:lpstr>
      <vt:lpstr>Sheet2</vt:lpstr>
      <vt:lpstr>H30予算案!Print_Area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2018-06-28T03:53:28Z</dcterms:modified>
</cp:coreProperties>
</file>