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決算書類\令和4年補正・予算・決算\"/>
    </mc:Choice>
  </mc:AlternateContent>
  <xr:revisionPtr revIDLastSave="0" documentId="13_ncr:1_{80167B4E-4B06-4871-8BDD-5AFB1B0190B5}" xr6:coauthVersionLast="47" xr6:coauthVersionMax="47" xr10:uidLastSave="{00000000-0000-0000-0000-000000000000}"/>
  <bookViews>
    <workbookView xWindow="-120" yWindow="-120" windowWidth="19440" windowHeight="15600" xr2:uid="{00000000-000D-0000-FFFF-FFFF00000000}"/>
  </bookViews>
  <sheets>
    <sheet name="Ｒ3財産目録" sheetId="5" r:id="rId1"/>
    <sheet name="テーブル（デフレーター）" sheetId="3" r:id="rId2"/>
  </sheets>
  <definedNames>
    <definedName name="_Regression_X" localSheetId="1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関連表" localSheetId="1" hidden="1">#REF!</definedName>
    <definedName name="関連表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5" l="1"/>
  <c r="I39" i="5"/>
  <c r="J39" i="5"/>
  <c r="H32" i="5"/>
  <c r="I32" i="5"/>
  <c r="J32" i="5"/>
  <c r="J64" i="5"/>
  <c r="J41" i="5"/>
  <c r="J42" i="5"/>
  <c r="J43" i="5"/>
  <c r="J44" i="5"/>
  <c r="J47" i="5"/>
  <c r="J50" i="5"/>
  <c r="J40" i="5"/>
  <c r="J36" i="5"/>
  <c r="J37" i="5"/>
  <c r="I33" i="5"/>
  <c r="J28" i="5"/>
  <c r="J29" i="5"/>
  <c r="J31" i="5" l="1"/>
  <c r="J30" i="5"/>
  <c r="J35" i="5"/>
  <c r="J72" i="5" l="1"/>
  <c r="I72" i="5"/>
  <c r="H72" i="5"/>
  <c r="I64" i="5"/>
  <c r="H64" i="5"/>
  <c r="I52" i="5"/>
  <c r="H52" i="5"/>
  <c r="J38" i="5"/>
  <c r="H33" i="5"/>
  <c r="J27" i="5"/>
  <c r="I22" i="5"/>
  <c r="H22" i="5"/>
  <c r="J15" i="5"/>
  <c r="J22" i="5" s="1"/>
  <c r="I73" i="5" l="1"/>
  <c r="J73" i="5"/>
  <c r="J52" i="5"/>
  <c r="J33" i="5"/>
  <c r="H53" i="5"/>
  <c r="H54" i="5" s="1"/>
  <c r="I53" i="5"/>
  <c r="I54" i="5" s="1"/>
  <c r="H73" i="5"/>
  <c r="I74" i="5" l="1"/>
  <c r="J53" i="5"/>
  <c r="J54" i="5" s="1"/>
  <c r="J74" i="5" s="1"/>
  <c r="H74" i="5"/>
  <c r="C120" i="3" l="1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</calcChain>
</file>

<file path=xl/sharedStrings.xml><?xml version="1.0" encoding="utf-8"?>
<sst xmlns="http://schemas.openxmlformats.org/spreadsheetml/2006/main" count="151" uniqueCount="131">
  <si>
    <t>（単位：円）</t>
    <rPh sb="1" eb="3">
      <t>タンイ</t>
    </rPh>
    <rPh sb="4" eb="5">
      <t>エン</t>
    </rPh>
    <phoneticPr fontId="11"/>
  </si>
  <si>
    <t xml:space="preserve">貸借対照表科目 </t>
    <phoneticPr fontId="13"/>
  </si>
  <si>
    <t xml:space="preserve">場所・物量等 </t>
    <phoneticPr fontId="13"/>
  </si>
  <si>
    <t>取得年度</t>
    <rPh sb="0" eb="2">
      <t>シュトク</t>
    </rPh>
    <rPh sb="2" eb="4">
      <t>ネンド</t>
    </rPh>
    <phoneticPr fontId="11"/>
  </si>
  <si>
    <t>使用目的等</t>
    <rPh sb="0" eb="2">
      <t>シヨウ</t>
    </rPh>
    <rPh sb="2" eb="4">
      <t>モクテキ</t>
    </rPh>
    <rPh sb="4" eb="5">
      <t>トウ</t>
    </rPh>
    <phoneticPr fontId="14"/>
  </si>
  <si>
    <t>取得価額</t>
    <rPh sb="0" eb="2">
      <t>シュトク</t>
    </rPh>
    <rPh sb="2" eb="4">
      <t>カガク</t>
    </rPh>
    <phoneticPr fontId="11"/>
  </si>
  <si>
    <t>減価償却累計額</t>
    <rPh sb="0" eb="2">
      <t>ゲンカ</t>
    </rPh>
    <rPh sb="2" eb="4">
      <t>ショウキャク</t>
    </rPh>
    <rPh sb="4" eb="7">
      <t>ルイケイガク</t>
    </rPh>
    <phoneticPr fontId="11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</si>
  <si>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1"/>
  </si>
  <si>
    <t>Ⅰ　資産の部</t>
    <phoneticPr fontId="4"/>
  </si>
  <si>
    <t xml:space="preserve">　１　流動資産 </t>
    <phoneticPr fontId="11"/>
  </si>
  <si>
    <t>現金預金</t>
  </si>
  <si>
    <t>事業未収金</t>
  </si>
  <si>
    <t>未収補助金</t>
  </si>
  <si>
    <t>立替金</t>
  </si>
  <si>
    <t>前払費用</t>
  </si>
  <si>
    <t>仮払金</t>
  </si>
  <si>
    <t>流動資産合計</t>
    <rPh sb="0" eb="2">
      <t>リュウドウ</t>
    </rPh>
    <rPh sb="2" eb="4">
      <t>シサン</t>
    </rPh>
    <rPh sb="4" eb="6">
      <t>ゴウケイ</t>
    </rPh>
    <phoneticPr fontId="11"/>
  </si>
  <si>
    <t xml:space="preserve">　２　固定資産 </t>
    <rPh sb="3" eb="5">
      <t>コテイ</t>
    </rPh>
    <phoneticPr fontId="11"/>
  </si>
  <si>
    <t xml:space="preserve">　（１）　基本財産 </t>
    <rPh sb="5" eb="7">
      <t>キホン</t>
    </rPh>
    <rPh sb="7" eb="9">
      <t>ザイサン</t>
    </rPh>
    <phoneticPr fontId="11"/>
  </si>
  <si>
    <t>土地</t>
  </si>
  <si>
    <t>建物</t>
  </si>
  <si>
    <t>基本財産合計</t>
    <rPh sb="0" eb="2">
      <t>キホン</t>
    </rPh>
    <rPh sb="2" eb="4">
      <t>ザイサン</t>
    </rPh>
    <rPh sb="4" eb="6">
      <t>ゴウケイ</t>
    </rPh>
    <phoneticPr fontId="11"/>
  </si>
  <si>
    <t>　（２）　その他の固定資産</t>
    <rPh sb="7" eb="8">
      <t>タ</t>
    </rPh>
    <rPh sb="9" eb="11">
      <t>コテイ</t>
    </rPh>
    <rPh sb="11" eb="13">
      <t>シサン</t>
    </rPh>
    <phoneticPr fontId="11"/>
  </si>
  <si>
    <t>構築物</t>
  </si>
  <si>
    <t>車輌運搬具</t>
  </si>
  <si>
    <t>器具及び備品</t>
  </si>
  <si>
    <t>有形リース資産</t>
  </si>
  <si>
    <t>ソフトウェア</t>
  </si>
  <si>
    <t>退職給付引当資産</t>
  </si>
  <si>
    <t>長期預り金積立資産</t>
  </si>
  <si>
    <t>差入保証金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</si>
  <si>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1"/>
  </si>
  <si>
    <t>固定資産合計</t>
    <rPh sb="0" eb="2">
      <t>コテイ</t>
    </rPh>
    <rPh sb="2" eb="4">
      <t>シサン</t>
    </rPh>
    <rPh sb="4" eb="6">
      <t>ゴウケイ</t>
    </rPh>
    <phoneticPr fontId="11"/>
  </si>
  <si>
    <t>資産合計</t>
    <rPh sb="0" eb="2">
      <t>シサン</t>
    </rPh>
    <rPh sb="2" eb="4">
      <t>ゴウケイ</t>
    </rPh>
    <phoneticPr fontId="11"/>
  </si>
  <si>
    <t>Ⅱ　負債の部</t>
    <rPh sb="2" eb="4">
      <t>フサイ</t>
    </rPh>
    <rPh sb="5" eb="6">
      <t>ブ</t>
    </rPh>
    <phoneticPr fontId="11"/>
  </si>
  <si>
    <t>　１　流動負債</t>
    <rPh sb="5" eb="7">
      <t>フサイ</t>
    </rPh>
    <phoneticPr fontId="11"/>
  </si>
  <si>
    <t>事業未払金</t>
  </si>
  <si>
    <t>１年以内返済予定設備資金借入金</t>
  </si>
  <si>
    <t>１年以内返済予定リース債務</t>
  </si>
  <si>
    <t>賞与引当金</t>
  </si>
  <si>
    <t>流動負債合計</t>
    <rPh sb="0" eb="2">
      <t>リュウドウ</t>
    </rPh>
    <rPh sb="2" eb="4">
      <t>フサイ</t>
    </rPh>
    <rPh sb="4" eb="6">
      <t>ゴウケイ</t>
    </rPh>
    <phoneticPr fontId="11"/>
  </si>
  <si>
    <t>　２　固定負債</t>
    <rPh sb="3" eb="5">
      <t>コテイ</t>
    </rPh>
    <rPh sb="5" eb="7">
      <t>フサイ</t>
    </rPh>
    <phoneticPr fontId="11"/>
  </si>
  <si>
    <t>設備資金借入金</t>
  </si>
  <si>
    <t>リース債務</t>
  </si>
  <si>
    <t>退職給付引当金</t>
  </si>
  <si>
    <t>長期未払金</t>
  </si>
  <si>
    <t>長期預り金</t>
  </si>
  <si>
    <t>固定負債合計</t>
    <rPh sb="0" eb="2">
      <t>コテイ</t>
    </rPh>
    <rPh sb="2" eb="4">
      <t>フサイ</t>
    </rPh>
    <rPh sb="4" eb="6">
      <t>ゴウケイ</t>
    </rPh>
    <phoneticPr fontId="11"/>
  </si>
  <si>
    <t>負債合計</t>
    <rPh sb="0" eb="2">
      <t>フサイ</t>
    </rPh>
    <rPh sb="2" eb="4">
      <t>ゴウケイ</t>
    </rPh>
    <phoneticPr fontId="11"/>
  </si>
  <si>
    <t>差引純資産</t>
    <rPh sb="0" eb="2">
      <t>サシヒキ</t>
    </rPh>
    <rPh sb="2" eb="5">
      <t>ジュンシサン</t>
    </rPh>
    <phoneticPr fontId="11"/>
  </si>
  <si>
    <t>年度</t>
  </si>
  <si>
    <t>（建設総合指数）</t>
  </si>
  <si>
    <t>（入力上の留意事項）</t>
    <phoneticPr fontId="4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</si>
  <si>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4"/>
  </si>
  <si>
    <t>1年以内支払予定長期未払金</t>
  </si>
  <si>
    <t>建設工事費デフレーター</t>
    <phoneticPr fontId="3"/>
  </si>
  <si>
    <t>2017年と比較した伸び率</t>
    <phoneticPr fontId="4"/>
  </si>
  <si>
    <t>現金</t>
    <rPh sb="0" eb="2">
      <t>ゲンキン</t>
    </rPh>
    <phoneticPr fontId="4"/>
  </si>
  <si>
    <t>普通預金</t>
    <rPh sb="0" eb="2">
      <t>フツウ</t>
    </rPh>
    <rPh sb="2" eb="4">
      <t>ヨキン</t>
    </rPh>
    <phoneticPr fontId="4"/>
  </si>
  <si>
    <t>定期預金</t>
    <rPh sb="0" eb="2">
      <t>テイキ</t>
    </rPh>
    <rPh sb="2" eb="4">
      <t>ヨキン</t>
    </rPh>
    <phoneticPr fontId="4"/>
  </si>
  <si>
    <t>現金手許有高</t>
    <rPh sb="0" eb="2">
      <t>ゲンキン</t>
    </rPh>
    <rPh sb="2" eb="4">
      <t>テモト</t>
    </rPh>
    <rPh sb="4" eb="6">
      <t>アリダカ</t>
    </rPh>
    <phoneticPr fontId="4"/>
  </si>
  <si>
    <t>運転資金として</t>
    <rPh sb="0" eb="2">
      <t>ウンテン</t>
    </rPh>
    <rPh sb="2" eb="4">
      <t>シキン</t>
    </rPh>
    <phoneticPr fontId="4"/>
  </si>
  <si>
    <t>三菱ＵＦＪ銀行堺駅前支店他</t>
    <rPh sb="0" eb="2">
      <t>ミツビシ</t>
    </rPh>
    <rPh sb="5" eb="7">
      <t>ギンコウ</t>
    </rPh>
    <rPh sb="7" eb="9">
      <t>サカイエキ</t>
    </rPh>
    <rPh sb="9" eb="10">
      <t>マエ</t>
    </rPh>
    <rPh sb="10" eb="12">
      <t>シテン</t>
    </rPh>
    <rPh sb="12" eb="13">
      <t>ホカ</t>
    </rPh>
    <phoneticPr fontId="4"/>
  </si>
  <si>
    <t>小計</t>
    <rPh sb="0" eb="2">
      <t>ショウケイ</t>
    </rPh>
    <phoneticPr fontId="4"/>
  </si>
  <si>
    <t>２，3月分介護報酬等</t>
    <rPh sb="3" eb="5">
      <t>ガツブン</t>
    </rPh>
    <rPh sb="5" eb="7">
      <t>カイゴ</t>
    </rPh>
    <rPh sb="7" eb="9">
      <t>ホウシュウ</t>
    </rPh>
    <rPh sb="9" eb="10">
      <t>トウ</t>
    </rPh>
    <phoneticPr fontId="4"/>
  </si>
  <si>
    <t>第1種社会福祉事業である、クレーネ堺施設等に使用している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7" eb="18">
      <t>サカイ</t>
    </rPh>
    <rPh sb="18" eb="20">
      <t>シセツ</t>
    </rPh>
    <rPh sb="20" eb="21">
      <t>トウ</t>
    </rPh>
    <rPh sb="22" eb="24">
      <t>シヨウ</t>
    </rPh>
    <phoneticPr fontId="4"/>
  </si>
  <si>
    <t>第1種社会福祉事業である、クレーネ大阪施設等に使用している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7" eb="19">
      <t>オオサカ</t>
    </rPh>
    <rPh sb="19" eb="21">
      <t>シセツ</t>
    </rPh>
    <rPh sb="21" eb="22">
      <t>トウ</t>
    </rPh>
    <rPh sb="23" eb="25">
      <t>シヨウ</t>
    </rPh>
    <phoneticPr fontId="4"/>
  </si>
  <si>
    <t>認知症対応型老人共同生活援助事業フローラ施設等に使用している</t>
    <rPh sb="0" eb="3">
      <t>ニンチショウ</t>
    </rPh>
    <rPh sb="3" eb="5">
      <t>タイオウ</t>
    </rPh>
    <rPh sb="5" eb="6">
      <t>カタ</t>
    </rPh>
    <rPh sb="6" eb="8">
      <t>ロウジン</t>
    </rPh>
    <rPh sb="8" eb="10">
      <t>キョウドウ</t>
    </rPh>
    <rPh sb="10" eb="12">
      <t>セイカツ</t>
    </rPh>
    <rPh sb="12" eb="14">
      <t>エンジョ</t>
    </rPh>
    <rPh sb="14" eb="16">
      <t>ジギョウ</t>
    </rPh>
    <rPh sb="20" eb="23">
      <t>シセツトウ</t>
    </rPh>
    <rPh sb="24" eb="26">
      <t>シヨウ</t>
    </rPh>
    <phoneticPr fontId="4"/>
  </si>
  <si>
    <t>リサイクル預託金</t>
    <rPh sb="5" eb="8">
      <t>ヨタクキン</t>
    </rPh>
    <phoneticPr fontId="4"/>
  </si>
  <si>
    <t>３月分業者支払等</t>
    <rPh sb="1" eb="3">
      <t>ガツブン</t>
    </rPh>
    <rPh sb="3" eb="5">
      <t>ギョウシャ</t>
    </rPh>
    <rPh sb="5" eb="7">
      <t>シハライ</t>
    </rPh>
    <rPh sb="7" eb="8">
      <t>トウ</t>
    </rPh>
    <phoneticPr fontId="4"/>
  </si>
  <si>
    <t>独立行政法人福祉医療機構等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rPh sb="12" eb="13">
      <t>トウ</t>
    </rPh>
    <phoneticPr fontId="4"/>
  </si>
  <si>
    <t>阿波銀リース</t>
    <rPh sb="0" eb="3">
      <t>アワギン</t>
    </rPh>
    <phoneticPr fontId="4"/>
  </si>
  <si>
    <t>介護・医療保険請求</t>
    <rPh sb="0" eb="2">
      <t>カイゴ</t>
    </rPh>
    <rPh sb="3" eb="5">
      <t>イリョウ</t>
    </rPh>
    <rPh sb="5" eb="7">
      <t>ホケン</t>
    </rPh>
    <rPh sb="7" eb="9">
      <t>セイキュウ</t>
    </rPh>
    <phoneticPr fontId="4"/>
  </si>
  <si>
    <t>利用者入所一時金</t>
    <rPh sb="0" eb="3">
      <t>リヨウシャ</t>
    </rPh>
    <rPh sb="3" eb="8">
      <t>ニュウショイチジキン</t>
    </rPh>
    <phoneticPr fontId="4"/>
  </si>
  <si>
    <t>退所時の清掃</t>
    <rPh sb="0" eb="2">
      <t>タイショ</t>
    </rPh>
    <rPh sb="2" eb="3">
      <t>ジ</t>
    </rPh>
    <rPh sb="4" eb="6">
      <t>セイソウ</t>
    </rPh>
    <phoneticPr fontId="4"/>
  </si>
  <si>
    <t>阿波銀ﾘｰｽ</t>
    <rPh sb="0" eb="3">
      <t>アワギン</t>
    </rPh>
    <phoneticPr fontId="4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</si>
  <si>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4"/>
  </si>
  <si>
    <t>賞与</t>
    <rPh sb="0" eb="2">
      <t>ショウヨ</t>
    </rPh>
    <phoneticPr fontId="4"/>
  </si>
  <si>
    <t>堺市中区福田335番地1</t>
    <rPh sb="0" eb="2">
      <t>サカイシ</t>
    </rPh>
    <rPh sb="2" eb="4">
      <t>ナカク</t>
    </rPh>
    <rPh sb="4" eb="6">
      <t>フクダ</t>
    </rPh>
    <rPh sb="9" eb="11">
      <t>バンチ</t>
    </rPh>
    <phoneticPr fontId="4"/>
  </si>
  <si>
    <t>有料老人ホームﾒｿﾞﾝ･ﾄﾞ･ﾆｱﾝ</t>
    <rPh sb="0" eb="2">
      <t>ユウリョウ</t>
    </rPh>
    <rPh sb="2" eb="4">
      <t>ロウジン</t>
    </rPh>
    <phoneticPr fontId="4"/>
  </si>
  <si>
    <t>紀陽銀行泉ヶ丘支店</t>
    <rPh sb="0" eb="2">
      <t>キヨウ</t>
    </rPh>
    <rPh sb="2" eb="4">
      <t>ギンコウ</t>
    </rPh>
    <rPh sb="4" eb="7">
      <t>イズミガオカ</t>
    </rPh>
    <rPh sb="7" eb="9">
      <t>シテン</t>
    </rPh>
    <phoneticPr fontId="4"/>
  </si>
  <si>
    <t>特別養護老人ホーム施設に使用している</t>
    <rPh sb="0" eb="6">
      <t>トクベツヨウゴロウジン</t>
    </rPh>
    <rPh sb="9" eb="11">
      <t>シセツ</t>
    </rPh>
    <rPh sb="12" eb="14">
      <t>シヨウ</t>
    </rPh>
    <phoneticPr fontId="4"/>
  </si>
  <si>
    <t>利用者送迎用</t>
    <rPh sb="0" eb="3">
      <t>リヨウシャ</t>
    </rPh>
    <rPh sb="3" eb="6">
      <t>ソウゲイヨウ</t>
    </rPh>
    <phoneticPr fontId="4"/>
  </si>
  <si>
    <t>退職金の支払に充てる為の積立</t>
    <rPh sb="0" eb="3">
      <t>タイショクキン</t>
    </rPh>
    <rPh sb="4" eb="6">
      <t>シハライ</t>
    </rPh>
    <rPh sb="7" eb="8">
      <t>ア</t>
    </rPh>
    <rPh sb="10" eb="11">
      <t>タメ</t>
    </rPh>
    <rPh sb="12" eb="14">
      <t>ツミタテ</t>
    </rPh>
    <phoneticPr fontId="4"/>
  </si>
  <si>
    <t>大阪民間社会福祉事業従事者共済</t>
    <rPh sb="0" eb="2">
      <t>オオサカ</t>
    </rPh>
    <rPh sb="2" eb="4">
      <t>ミンカン</t>
    </rPh>
    <rPh sb="4" eb="6">
      <t>シャカイ</t>
    </rPh>
    <rPh sb="6" eb="8">
      <t>フクシ</t>
    </rPh>
    <rPh sb="8" eb="10">
      <t>ジギョウ</t>
    </rPh>
    <rPh sb="10" eb="13">
      <t>ジュウジシャ</t>
    </rPh>
    <rPh sb="13" eb="15">
      <t>キョウサイ</t>
    </rPh>
    <phoneticPr fontId="4"/>
  </si>
  <si>
    <t>入所一時金</t>
    <rPh sb="0" eb="2">
      <t>ニュウショ</t>
    </rPh>
    <rPh sb="2" eb="5">
      <t>イチジキン</t>
    </rPh>
    <phoneticPr fontId="4"/>
  </si>
  <si>
    <t>阿波銀行</t>
    <rPh sb="0" eb="2">
      <t>アワ</t>
    </rPh>
    <rPh sb="2" eb="4">
      <t>ギンコウ</t>
    </rPh>
    <phoneticPr fontId="4"/>
  </si>
  <si>
    <t>ﾕﾆｯﾄ費仮払い残</t>
    <rPh sb="4" eb="5">
      <t>ヒ</t>
    </rPh>
    <rPh sb="5" eb="7">
      <t>カリバラ</t>
    </rPh>
    <rPh sb="8" eb="9">
      <t>ザン</t>
    </rPh>
    <phoneticPr fontId="4"/>
  </si>
  <si>
    <t>車両14台(利用者の送迎車)</t>
    <rPh sb="0" eb="2">
      <t>シャリョウ</t>
    </rPh>
    <rPh sb="4" eb="5">
      <t>ダイ</t>
    </rPh>
    <rPh sb="6" eb="9">
      <t>リヨウシャ</t>
    </rPh>
    <rPh sb="10" eb="12">
      <t>ソウゲイ</t>
    </rPh>
    <rPh sb="12" eb="13">
      <t>シャ</t>
    </rPh>
    <phoneticPr fontId="4"/>
  </si>
  <si>
    <t>カーテン割賦購入・車両購入</t>
    <rPh sb="4" eb="6">
      <t>カップ</t>
    </rPh>
    <rPh sb="6" eb="8">
      <t>コウニュウ</t>
    </rPh>
    <rPh sb="9" eb="11">
      <t>シャリョウ</t>
    </rPh>
    <rPh sb="11" eb="13">
      <t>コウニュウ</t>
    </rPh>
    <phoneticPr fontId="4"/>
  </si>
  <si>
    <t>カーテン・車両</t>
    <rPh sb="5" eb="7">
      <t>シャリョウ</t>
    </rPh>
    <phoneticPr fontId="4"/>
  </si>
  <si>
    <t>老人デイサービスｾﾝﾀｰｾﾌｨｰﾛ建物</t>
    <rPh sb="0" eb="2">
      <t>ロウジン</t>
    </rPh>
    <rPh sb="17" eb="19">
      <t>タテモノ</t>
    </rPh>
    <phoneticPr fontId="4"/>
  </si>
  <si>
    <t>施設・設備整備積立資産</t>
    <rPh sb="0" eb="2">
      <t>シセツ</t>
    </rPh>
    <rPh sb="3" eb="5">
      <t>セツビ</t>
    </rPh>
    <rPh sb="5" eb="7">
      <t>セイビ</t>
    </rPh>
    <rPh sb="7" eb="9">
      <t>ツミタテ</t>
    </rPh>
    <rPh sb="9" eb="11">
      <t>シサン</t>
    </rPh>
    <phoneticPr fontId="4"/>
  </si>
  <si>
    <t>長期前払費用</t>
    <rPh sb="0" eb="2">
      <t>チョウキ</t>
    </rPh>
    <rPh sb="2" eb="4">
      <t>マエバライ</t>
    </rPh>
    <rPh sb="4" eb="6">
      <t>ヒヨウ</t>
    </rPh>
    <phoneticPr fontId="4"/>
  </si>
  <si>
    <t>無形ﾘｰｽ資産</t>
    <rPh sb="0" eb="2">
      <t>ムケイ</t>
    </rPh>
    <rPh sb="5" eb="7">
      <t>シサン</t>
    </rPh>
    <phoneticPr fontId="4"/>
  </si>
  <si>
    <t>　　　　　　　　　　　　　　　　　　　　　　　　　　　　　　　　　　　　　財産目録　　　　　　　　　　　　　　　　　　　　　　　　　　　　　　　　別紙4</t>
    <rPh sb="37" eb="39">
      <t>ザイサン</t>
    </rPh>
    <rPh sb="39" eb="41">
      <t>モクロク</t>
    </rPh>
    <rPh sb="73" eb="75">
      <t>ベッシ</t>
    </rPh>
    <phoneticPr fontId="4"/>
  </si>
  <si>
    <t>預り金</t>
    <rPh sb="0" eb="1">
      <t>アズカ</t>
    </rPh>
    <rPh sb="2" eb="3">
      <t>キン</t>
    </rPh>
    <phoneticPr fontId="4"/>
  </si>
  <si>
    <t>職員預り金</t>
    <rPh sb="0" eb="3">
      <t>ショクインアズカ</t>
    </rPh>
    <rPh sb="4" eb="5">
      <t>キン</t>
    </rPh>
    <phoneticPr fontId="4"/>
  </si>
  <si>
    <t>ｸﾚｰﾈ堺</t>
    <rPh sb="4" eb="5">
      <t>サカイ</t>
    </rPh>
    <phoneticPr fontId="4"/>
  </si>
  <si>
    <t>三菱UFJ銀行堺駅前支店</t>
    <rPh sb="0" eb="2">
      <t>ミツビシ</t>
    </rPh>
    <rPh sb="5" eb="12">
      <t>ギンコウサカイエキマエシテン</t>
    </rPh>
    <phoneticPr fontId="4"/>
  </si>
  <si>
    <t>車両ﾘｻｲｸﾙ税</t>
    <rPh sb="0" eb="2">
      <t>シャリョウ</t>
    </rPh>
    <rPh sb="7" eb="8">
      <t>ゼイ</t>
    </rPh>
    <phoneticPr fontId="4"/>
  </si>
  <si>
    <t>ほのぼのｿﾌﾄﾗｲｾﾝｽ料</t>
    <rPh sb="12" eb="13">
      <t>リョウ</t>
    </rPh>
    <phoneticPr fontId="4"/>
  </si>
  <si>
    <t>火災保険（大阪</t>
    <rPh sb="0" eb="2">
      <t>カサイ</t>
    </rPh>
    <rPh sb="2" eb="4">
      <t>ホケン</t>
    </rPh>
    <rPh sb="5" eb="7">
      <t>オオサカ</t>
    </rPh>
    <phoneticPr fontId="4"/>
  </si>
  <si>
    <t>クレーネ堺・クレーネ大阪</t>
    <rPh sb="4" eb="5">
      <t>サカイ</t>
    </rPh>
    <rPh sb="10" eb="12">
      <t>オオサカ</t>
    </rPh>
    <phoneticPr fontId="4"/>
  </si>
  <si>
    <t>上記　財産目録に相違ない。</t>
    <rPh sb="0" eb="2">
      <t>ジョウキ</t>
    </rPh>
    <rPh sb="3" eb="5">
      <t>ザイサン</t>
    </rPh>
    <rPh sb="5" eb="7">
      <t>モクロク</t>
    </rPh>
    <rPh sb="8" eb="10">
      <t>ソウイ</t>
    </rPh>
    <phoneticPr fontId="4"/>
  </si>
  <si>
    <t>社会福祉法人エージングライフ福祉会</t>
    <rPh sb="0" eb="6">
      <t>シャカイフクシホウジン</t>
    </rPh>
    <rPh sb="14" eb="16">
      <t>フクシ</t>
    </rPh>
    <rPh sb="16" eb="17">
      <t>カイ</t>
    </rPh>
    <phoneticPr fontId="4"/>
  </si>
  <si>
    <t>理事長　沼谷　勝之</t>
    <rPh sb="0" eb="3">
      <t>リジチョウ</t>
    </rPh>
    <rPh sb="4" eb="6">
      <t>ヌマタニ</t>
    </rPh>
    <rPh sb="7" eb="9">
      <t>マサユキ</t>
    </rPh>
    <phoneticPr fontId="4"/>
  </si>
  <si>
    <t>令和5年３月３１日現在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4"/>
  </si>
  <si>
    <t>認知症対応型老人共同生活援助事業クレーネ堺に使用している</t>
    <rPh sb="0" eb="3">
      <t>ニンチショウ</t>
    </rPh>
    <rPh sb="3" eb="5">
      <t>タイオウ</t>
    </rPh>
    <rPh sb="5" eb="6">
      <t>ガタ</t>
    </rPh>
    <rPh sb="6" eb="8">
      <t>ロウジン</t>
    </rPh>
    <rPh sb="8" eb="10">
      <t>キョウドウ</t>
    </rPh>
    <rPh sb="10" eb="12">
      <t>セイカツ</t>
    </rPh>
    <rPh sb="12" eb="14">
      <t>エンジョ</t>
    </rPh>
    <rPh sb="14" eb="16">
      <t>ジギョウ</t>
    </rPh>
    <rPh sb="20" eb="21">
      <t>サカイ</t>
    </rPh>
    <rPh sb="22" eb="24">
      <t>シヨウ</t>
    </rPh>
    <phoneticPr fontId="4"/>
  </si>
  <si>
    <t>給油ﾎﾞｲﾗｰガス配管工事(ｾﾌｨｰﾛ）</t>
    <rPh sb="0" eb="2">
      <t>キュウユ</t>
    </rPh>
    <rPh sb="9" eb="11">
      <t>ハイカン</t>
    </rPh>
    <rPh sb="11" eb="13">
      <t>コウジ</t>
    </rPh>
    <phoneticPr fontId="4"/>
  </si>
  <si>
    <t>堺市中区福田346番地5</t>
    <rPh sb="0" eb="2">
      <t>サカイシ</t>
    </rPh>
    <rPh sb="2" eb="4">
      <t>ナカク</t>
    </rPh>
    <rPh sb="4" eb="6">
      <t>フクダ</t>
    </rPh>
    <rPh sb="9" eb="11">
      <t>バンチ</t>
    </rPh>
    <phoneticPr fontId="4"/>
  </si>
  <si>
    <t>堺市中区福田339番地2</t>
    <rPh sb="0" eb="2">
      <t>サカイシ</t>
    </rPh>
    <rPh sb="2" eb="4">
      <t>ナカク</t>
    </rPh>
    <rPh sb="4" eb="6">
      <t>フクダ</t>
    </rPh>
    <rPh sb="9" eb="11">
      <t>バンチ</t>
    </rPh>
    <phoneticPr fontId="4"/>
  </si>
  <si>
    <t>特別養護老人ホームクレーネ堺付属設備</t>
    <rPh sb="0" eb="2">
      <t>トクベツ</t>
    </rPh>
    <rPh sb="2" eb="4">
      <t>ヨウゴ</t>
    </rPh>
    <rPh sb="4" eb="6">
      <t>ロウジン</t>
    </rPh>
    <rPh sb="13" eb="14">
      <t>サカイ</t>
    </rPh>
    <rPh sb="14" eb="16">
      <t>フゾク</t>
    </rPh>
    <rPh sb="16" eb="18">
      <t>セツビ</t>
    </rPh>
    <phoneticPr fontId="4"/>
  </si>
  <si>
    <t>堺市中区福田346番５</t>
    <rPh sb="0" eb="2">
      <t>サカイシ</t>
    </rPh>
    <rPh sb="2" eb="4">
      <t>ナカク</t>
    </rPh>
    <rPh sb="4" eb="6">
      <t>フクダ</t>
    </rPh>
    <rPh sb="9" eb="10">
      <t>バン</t>
    </rPh>
    <phoneticPr fontId="4"/>
  </si>
  <si>
    <t>　　　前払金</t>
    <rPh sb="3" eb="5">
      <t>マエバラ</t>
    </rPh>
    <rPh sb="5" eb="6">
      <t>キン</t>
    </rPh>
    <phoneticPr fontId="4"/>
  </si>
  <si>
    <t>クレーネ堺</t>
    <rPh sb="4" eb="5">
      <t>サカイ</t>
    </rPh>
    <phoneticPr fontId="4"/>
  </si>
  <si>
    <t>地代</t>
    <rPh sb="0" eb="2">
      <t>チダイ</t>
    </rPh>
    <phoneticPr fontId="4"/>
  </si>
  <si>
    <t>地域貢献・職員薬代</t>
    <rPh sb="0" eb="2">
      <t>チイキ</t>
    </rPh>
    <rPh sb="2" eb="4">
      <t>コウケン</t>
    </rPh>
    <rPh sb="5" eb="7">
      <t>ショクイン</t>
    </rPh>
    <rPh sb="7" eb="9">
      <t>クスリダイ</t>
    </rPh>
    <phoneticPr fontId="4"/>
  </si>
  <si>
    <t>職員共済会</t>
    <rPh sb="0" eb="2">
      <t>ショクイン</t>
    </rPh>
    <rPh sb="2" eb="4">
      <t>キョウサイ</t>
    </rPh>
    <rPh sb="4" eb="5">
      <t>カイ</t>
    </rPh>
    <phoneticPr fontId="4"/>
  </si>
  <si>
    <t>修学積立金（2名）所得税・住民税</t>
    <rPh sb="0" eb="2">
      <t>シュウガク</t>
    </rPh>
    <rPh sb="2" eb="3">
      <t>ツ</t>
    </rPh>
    <rPh sb="3" eb="4">
      <t>タ</t>
    </rPh>
    <rPh sb="4" eb="5">
      <t>キン</t>
    </rPh>
    <rPh sb="7" eb="8">
      <t>メイ</t>
    </rPh>
    <rPh sb="9" eb="12">
      <t>ショトクゼイ</t>
    </rPh>
    <rPh sb="13" eb="16">
      <t>ジュウミンゼイ</t>
    </rPh>
    <phoneticPr fontId="4"/>
  </si>
  <si>
    <t>堺市・大阪市</t>
    <rPh sb="0" eb="2">
      <t>サカイシ</t>
    </rPh>
    <rPh sb="3" eb="5">
      <t>オオサカ</t>
    </rPh>
    <rPh sb="5" eb="6">
      <t>シ</t>
    </rPh>
    <phoneticPr fontId="4"/>
  </si>
  <si>
    <t>保証料・火災保険料</t>
    <rPh sb="0" eb="2">
      <t>ホショウ</t>
    </rPh>
    <rPh sb="2" eb="3">
      <t>リョウ</t>
    </rPh>
    <rPh sb="4" eb="6">
      <t>カサイ</t>
    </rPh>
    <rPh sb="6" eb="9">
      <t>ホケンリョウ</t>
    </rPh>
    <phoneticPr fontId="4"/>
  </si>
  <si>
    <t>独立行政法人福祉医療機構・ｴﾑｴｽﾃｨ保険ｻｰﾋﾞｽ</t>
    <rPh sb="0" eb="6">
      <t>ドクリツギョウセイホウジン</t>
    </rPh>
    <rPh sb="6" eb="8">
      <t>フクシ</t>
    </rPh>
    <rPh sb="8" eb="10">
      <t>イリョウ</t>
    </rPh>
    <rPh sb="10" eb="12">
      <t>キコウ</t>
    </rPh>
    <rPh sb="19" eb="21">
      <t>ホケン</t>
    </rPh>
    <phoneticPr fontId="4"/>
  </si>
  <si>
    <t>クレーネ大阪</t>
    <rPh sb="4" eb="6">
      <t>オオサカ</t>
    </rPh>
    <phoneticPr fontId="4"/>
  </si>
  <si>
    <t>ネットワークカメラ・パソコン・ほのぼのﾗｲｾﾝｽ</t>
    <phoneticPr fontId="4"/>
  </si>
  <si>
    <t>(クレーネ堺拠点）　　　　　　　　　　　                  　堺市中区福田３３９番地２</t>
    <rPh sb="5" eb="6">
      <t>サカイ</t>
    </rPh>
    <rPh sb="6" eb="8">
      <t>キョテン</t>
    </rPh>
    <rPh sb="39" eb="41">
      <t>サカイシ</t>
    </rPh>
    <rPh sb="41" eb="43">
      <t>ナカク</t>
    </rPh>
    <rPh sb="43" eb="45">
      <t>フクダ</t>
    </rPh>
    <rPh sb="48" eb="50">
      <t>バンチ</t>
    </rPh>
    <phoneticPr fontId="4"/>
  </si>
  <si>
    <t>(クレーネ大阪拠点）　　　　　　　　　　                    大阪市此花区春日出北１丁目６番</t>
    <rPh sb="5" eb="7">
      <t>オオサカ</t>
    </rPh>
    <rPh sb="7" eb="9">
      <t>キョテン</t>
    </rPh>
    <rPh sb="40" eb="43">
      <t>オオサカシ</t>
    </rPh>
    <rPh sb="43" eb="46">
      <t>コノハナク</t>
    </rPh>
    <rPh sb="46" eb="48">
      <t>カスガ</t>
    </rPh>
    <rPh sb="48" eb="49">
      <t>デ</t>
    </rPh>
    <rPh sb="49" eb="50">
      <t>キタ</t>
    </rPh>
    <rPh sb="51" eb="53">
      <t>チョウメ</t>
    </rPh>
    <rPh sb="54" eb="55">
      <t>バン</t>
    </rPh>
    <phoneticPr fontId="4"/>
  </si>
  <si>
    <t>（クレーネ堺拠点）　　                  　　　　　　　　　堺市中区福田339番地2</t>
    <rPh sb="5" eb="6">
      <t>サカイ</t>
    </rPh>
    <rPh sb="6" eb="8">
      <t>キョテン</t>
    </rPh>
    <rPh sb="38" eb="40">
      <t>サカイシ</t>
    </rPh>
    <rPh sb="40" eb="42">
      <t>ナカク</t>
    </rPh>
    <rPh sb="42" eb="44">
      <t>フクダ</t>
    </rPh>
    <rPh sb="47" eb="49">
      <t>バンチ</t>
    </rPh>
    <phoneticPr fontId="4"/>
  </si>
  <si>
    <t>(クレーネ堺拠点）　　　　　　　　　　　　　　　      　　堺市中区福田５４９番地８</t>
    <rPh sb="5" eb="8">
      <t>サカイキョテン</t>
    </rPh>
    <rPh sb="32" eb="34">
      <t>サカイシ</t>
    </rPh>
    <rPh sb="34" eb="36">
      <t>ナカク</t>
    </rPh>
    <rPh sb="36" eb="38">
      <t>フクダ</t>
    </rPh>
    <rPh sb="41" eb="43">
      <t>バンチ</t>
    </rPh>
    <phoneticPr fontId="4"/>
  </si>
  <si>
    <t>(クレーネ大阪拠点）　　　　　　　　　                   　大阪市此花区春日出北1丁目6番地16</t>
    <rPh sb="5" eb="7">
      <t>オオサカ</t>
    </rPh>
    <rPh sb="7" eb="9">
      <t>キョテン</t>
    </rPh>
    <rPh sb="39" eb="42">
      <t>オオサカシ</t>
    </rPh>
    <rPh sb="42" eb="45">
      <t>コノハナク</t>
    </rPh>
    <rPh sb="45" eb="47">
      <t>カスガ</t>
    </rPh>
    <rPh sb="47" eb="48">
      <t>デ</t>
    </rPh>
    <rPh sb="48" eb="49">
      <t>キタ</t>
    </rPh>
    <rPh sb="50" eb="52">
      <t>チョウメ</t>
    </rPh>
    <rPh sb="53" eb="55">
      <t>バンチ</t>
    </rPh>
    <phoneticPr fontId="4"/>
  </si>
  <si>
    <t>ｻｰﾋﾞｽ継続支援事業補助金・利用者者負担軽減事業補助金</t>
    <rPh sb="5" eb="7">
      <t>ケイゾク</t>
    </rPh>
    <rPh sb="7" eb="9">
      <t>シエン</t>
    </rPh>
    <rPh sb="9" eb="11">
      <t>ジギョウ</t>
    </rPh>
    <rPh sb="11" eb="14">
      <t>ホジョキン</t>
    </rPh>
    <rPh sb="17" eb="18">
      <t>シャ</t>
    </rPh>
    <rPh sb="18" eb="20">
      <t>フタン</t>
    </rPh>
    <rPh sb="19" eb="21">
      <t>フタン</t>
    </rPh>
    <rPh sb="21" eb="23">
      <t>ケイゲン</t>
    </rPh>
    <rPh sb="23" eb="25">
      <t>ジギョウ</t>
    </rPh>
    <rPh sb="25" eb="28">
      <t>ホジョキン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</si>
</sst>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);[Red]\(0.000\)"/>
    <numFmt numFmtId="177" formatCode="[$-411]ggge&quot;年&quot;m&quot;月&quot;d&quot;日現在&quot;;@"/>
    <numFmt numFmtId="178" formatCode="????&quot;年度&quot;"/>
    <numFmt numFmtId="179" formatCode="#,###;[Red]\-#,###"/>
  </numFmts>
  <fonts count="21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horizontal="left" vertical="top"/>
    </xf>
    <xf numFmtId="0" fontId="1" fillId="0" borderId="0">
      <alignment vertical="center"/>
    </xf>
    <xf numFmtId="38" fontId="5" fillId="0" borderId="0" applyFont="0" applyFill="0" applyBorder="0" applyAlignment="0" applyProtection="0"/>
    <xf numFmtId="0" fontId="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97">
    <xf numFmtId="0" fontId="0" fillId="0" borderId="0" xfId="0">
      <alignment vertical="center"/>
    </xf>
    <xf numFmtId="0" fontId="7" fillId="2" borderId="0" xfId="5" applyFont="1" applyFill="1">
      <alignment vertical="center"/>
    </xf>
    <xf numFmtId="49" fontId="9" fillId="2" borderId="0" xfId="6" applyNumberFormat="1" applyFont="1" applyFill="1" applyAlignment="1">
      <alignment vertical="center"/>
    </xf>
    <xf numFmtId="49" fontId="16" fillId="2" borderId="0" xfId="6" applyNumberFormat="1" applyFont="1" applyFill="1" applyAlignment="1">
      <alignment vertical="center"/>
    </xf>
    <xf numFmtId="0" fontId="2" fillId="0" borderId="0" xfId="9">
      <alignment vertical="center"/>
    </xf>
    <xf numFmtId="0" fontId="17" fillId="0" borderId="2" xfId="9" applyFont="1" applyBorder="1" applyAlignment="1">
      <alignment horizontal="center" vertical="center"/>
    </xf>
    <xf numFmtId="0" fontId="17" fillId="4" borderId="2" xfId="9" applyFont="1" applyFill="1" applyBorder="1" applyAlignment="1">
      <alignment horizontal="center" vertical="center"/>
    </xf>
    <xf numFmtId="0" fontId="17" fillId="4" borderId="2" xfId="9" applyFont="1" applyFill="1" applyBorder="1" applyAlignment="1">
      <alignment horizontal="center" vertical="center" wrapText="1"/>
    </xf>
    <xf numFmtId="176" fontId="17" fillId="3" borderId="2" xfId="9" applyNumberFormat="1" applyFont="1" applyFill="1" applyBorder="1" applyAlignment="1">
      <alignment horizontal="center" vertical="center"/>
    </xf>
    <xf numFmtId="0" fontId="6" fillId="5" borderId="0" xfId="5" applyFont="1" applyFill="1">
      <alignment vertical="center"/>
    </xf>
    <xf numFmtId="0" fontId="7" fillId="5" borderId="0" xfId="5" applyFont="1" applyFill="1">
      <alignment vertical="center"/>
    </xf>
    <xf numFmtId="0" fontId="6" fillId="5" borderId="0" xfId="5" applyFont="1" applyFill="1" applyAlignment="1">
      <alignment horizontal="right" vertical="center"/>
    </xf>
    <xf numFmtId="49" fontId="6" fillId="5" borderId="0" xfId="6" applyNumberFormat="1" applyFont="1" applyFill="1" applyAlignment="1">
      <alignment vertical="center"/>
    </xf>
    <xf numFmtId="49" fontId="9" fillId="5" borderId="0" xfId="6" applyNumberFormat="1" applyFont="1" applyFill="1" applyAlignment="1">
      <alignment vertical="center"/>
    </xf>
    <xf numFmtId="0" fontId="9" fillId="5" borderId="0" xfId="7" applyFont="1" applyFill="1" applyAlignment="1">
      <alignment horizontal="right" vertical="center"/>
    </xf>
    <xf numFmtId="177" fontId="10" fillId="5" borderId="0" xfId="7" applyNumberFormat="1" applyFont="1" applyFill="1" applyAlignment="1" applyProtection="1">
      <alignment vertical="center" wrapText="1"/>
      <protection locked="0"/>
    </xf>
    <xf numFmtId="0" fontId="7" fillId="5" borderId="0" xfId="7" applyFont="1" applyFill="1" applyAlignment="1">
      <alignment horizontal="center" vertical="center" wrapText="1"/>
    </xf>
    <xf numFmtId="0" fontId="12" fillId="5" borderId="0" xfId="7" applyFont="1" applyFill="1" applyAlignment="1">
      <alignment vertical="center" wrapText="1"/>
    </xf>
    <xf numFmtId="0" fontId="12" fillId="5" borderId="0" xfId="7" applyFont="1" applyFill="1" applyAlignment="1">
      <alignment horizontal="center" vertical="center" wrapText="1"/>
    </xf>
    <xf numFmtId="38" fontId="8" fillId="5" borderId="0" xfId="7" applyNumberFormat="1" applyFont="1" applyFill="1" applyAlignment="1">
      <alignment vertical="center" wrapText="1"/>
    </xf>
    <xf numFmtId="0" fontId="7" fillId="5" borderId="0" xfId="7" applyFont="1" applyFill="1" applyAlignment="1">
      <alignment vertical="center" wrapText="1"/>
    </xf>
    <xf numFmtId="49" fontId="16" fillId="5" borderId="0" xfId="6" applyNumberFormat="1" applyFont="1" applyFill="1" applyAlignment="1">
      <alignment vertical="center"/>
    </xf>
    <xf numFmtId="0" fontId="15" fillId="5" borderId="0" xfId="7" applyFont="1" applyFill="1" applyAlignment="1" applyProtection="1">
      <alignment horizontal="center" vertical="center" wrapText="1"/>
      <protection locked="0"/>
    </xf>
    <xf numFmtId="0" fontId="7" fillId="5" borderId="0" xfId="7" applyFont="1" applyFill="1" applyAlignment="1">
      <alignment horizontal="left" vertical="center" wrapText="1"/>
    </xf>
    <xf numFmtId="0" fontId="15" fillId="5" borderId="0" xfId="7" applyFont="1" applyFill="1" applyAlignment="1">
      <alignment horizontal="center" vertical="center" wrapText="1"/>
    </xf>
    <xf numFmtId="0" fontId="9" fillId="5" borderId="0" xfId="7" applyFont="1" applyFill="1" applyAlignment="1">
      <alignment horizontal="center" vertical="center" wrapText="1"/>
    </xf>
    <xf numFmtId="38" fontId="7" fillId="5" borderId="0" xfId="7" applyNumberFormat="1" applyFont="1" applyFill="1" applyAlignment="1">
      <alignment vertical="center" wrapText="1"/>
    </xf>
    <xf numFmtId="38" fontId="7" fillId="5" borderId="0" xfId="10" applyFont="1" applyFill="1" applyBorder="1" applyAlignment="1" applyProtection="1">
      <alignment vertical="center" wrapText="1"/>
    </xf>
    <xf numFmtId="38" fontId="7" fillId="5" borderId="0" xfId="7" applyNumberFormat="1" applyFont="1" applyFill="1" applyAlignment="1">
      <alignment horizontal="right" vertical="center" wrapText="1"/>
    </xf>
    <xf numFmtId="49" fontId="7" fillId="5" borderId="0" xfId="6" applyNumberFormat="1" applyFont="1" applyFill="1" applyAlignment="1">
      <alignment vertical="center"/>
    </xf>
    <xf numFmtId="0" fontId="7" fillId="5" borderId="0" xfId="7" applyFont="1" applyFill="1">
      <alignment vertical="center"/>
    </xf>
    <xf numFmtId="0" fontId="7" fillId="5" borderId="0" xfId="7" applyFont="1" applyFill="1" applyAlignment="1">
      <alignment horizontal="left" vertical="center"/>
    </xf>
    <xf numFmtId="0" fontId="7" fillId="5" borderId="1" xfId="7" applyFont="1" applyFill="1" applyBorder="1" applyAlignment="1">
      <alignment horizontal="right" vertical="center" wrapText="1"/>
    </xf>
    <xf numFmtId="0" fontId="7" fillId="5" borderId="0" xfId="6" applyFont="1" applyFill="1" applyAlignment="1">
      <alignment vertical="center"/>
    </xf>
    <xf numFmtId="0" fontId="7" fillId="5" borderId="4" xfId="7" applyFont="1" applyFill="1" applyBorder="1" applyAlignment="1">
      <alignment horizontal="center" vertical="center" wrapText="1"/>
    </xf>
    <xf numFmtId="0" fontId="7" fillId="5" borderId="2" xfId="7" applyFont="1" applyFill="1" applyBorder="1" applyAlignment="1">
      <alignment horizontal="center" vertical="center" wrapText="1"/>
    </xf>
    <xf numFmtId="0" fontId="7" fillId="5" borderId="6" xfId="7" applyFont="1" applyFill="1" applyBorder="1" applyAlignment="1">
      <alignment horizontal="left" vertical="center" wrapText="1"/>
    </xf>
    <xf numFmtId="0" fontId="7" fillId="5" borderId="7" xfId="7" applyFont="1" applyFill="1" applyBorder="1" applyAlignment="1">
      <alignment vertical="center" wrapText="1"/>
    </xf>
    <xf numFmtId="0" fontId="12" fillId="5" borderId="10" xfId="7" applyFont="1" applyFill="1" applyBorder="1" applyAlignment="1">
      <alignment vertical="center" wrapText="1"/>
    </xf>
    <xf numFmtId="0" fontId="12" fillId="5" borderId="9" xfId="7" applyFont="1" applyFill="1" applyBorder="1" applyAlignment="1">
      <alignment vertical="center" wrapText="1"/>
    </xf>
    <xf numFmtId="0" fontId="12" fillId="5" borderId="12" xfId="7" applyFont="1" applyFill="1" applyBorder="1">
      <alignment vertical="center"/>
    </xf>
    <xf numFmtId="0" fontId="12" fillId="5" borderId="13" xfId="7" applyFont="1" applyFill="1" applyBorder="1">
      <alignment vertical="center"/>
    </xf>
    <xf numFmtId="0" fontId="7" fillId="5" borderId="3" xfId="7" applyFont="1" applyFill="1" applyBorder="1" applyAlignment="1">
      <alignment vertical="center" wrapText="1"/>
    </xf>
    <xf numFmtId="178" fontId="7" fillId="5" borderId="10" xfId="7" applyNumberFormat="1" applyFont="1" applyFill="1" applyBorder="1" applyAlignment="1">
      <alignment horizontal="center" vertical="center" wrapText="1"/>
    </xf>
    <xf numFmtId="0" fontId="7" fillId="5" borderId="9" xfId="7" applyFont="1" applyFill="1" applyBorder="1" applyAlignment="1">
      <alignment vertical="center" wrapText="1"/>
    </xf>
    <xf numFmtId="38" fontId="8" fillId="5" borderId="9" xfId="7" applyNumberFormat="1" applyFont="1" applyFill="1" applyBorder="1" applyAlignment="1">
      <alignment horizontal="right" vertical="center" wrapText="1"/>
    </xf>
    <xf numFmtId="179" fontId="8" fillId="5" borderId="3" xfId="7" applyNumberFormat="1" applyFont="1" applyFill="1" applyBorder="1" applyAlignment="1">
      <alignment horizontal="right" vertical="center" wrapText="1"/>
    </xf>
    <xf numFmtId="0" fontId="12" fillId="5" borderId="0" xfId="7" applyFont="1" applyFill="1">
      <alignment vertical="center"/>
    </xf>
    <xf numFmtId="0" fontId="12" fillId="5" borderId="14" xfId="7" applyFont="1" applyFill="1" applyBorder="1">
      <alignment vertical="center"/>
    </xf>
    <xf numFmtId="0" fontId="7" fillId="5" borderId="10" xfId="7" applyFont="1" applyFill="1" applyBorder="1" applyAlignment="1">
      <alignment vertical="center" wrapText="1"/>
    </xf>
    <xf numFmtId="38" fontId="8" fillId="5" borderId="10" xfId="7" applyNumberFormat="1" applyFont="1" applyFill="1" applyBorder="1" applyAlignment="1">
      <alignment horizontal="right" vertical="center" wrapText="1"/>
    </xf>
    <xf numFmtId="179" fontId="8" fillId="5" borderId="8" xfId="7" applyNumberFormat="1" applyFont="1" applyFill="1" applyBorder="1" applyAlignment="1">
      <alignment horizontal="right" vertical="center" wrapText="1"/>
    </xf>
    <xf numFmtId="178" fontId="7" fillId="5" borderId="5" xfId="7" applyNumberFormat="1" applyFont="1" applyFill="1" applyBorder="1" applyAlignment="1">
      <alignment horizontal="center" vertical="center" wrapText="1"/>
    </xf>
    <xf numFmtId="38" fontId="8" fillId="5" borderId="5" xfId="7" applyNumberFormat="1" applyFont="1" applyFill="1" applyBorder="1" applyAlignment="1">
      <alignment horizontal="right" vertical="center" wrapText="1"/>
    </xf>
    <xf numFmtId="38" fontId="8" fillId="5" borderId="0" xfId="7" applyNumberFormat="1" applyFont="1" applyFill="1" applyAlignment="1">
      <alignment horizontal="right" vertical="center" wrapText="1"/>
    </xf>
    <xf numFmtId="179" fontId="8" fillId="5" borderId="2" xfId="7" applyNumberFormat="1" applyFont="1" applyFill="1" applyBorder="1" applyAlignment="1">
      <alignment horizontal="right" vertical="center" wrapText="1"/>
    </xf>
    <xf numFmtId="38" fontId="8" fillId="5" borderId="6" xfId="7" applyNumberFormat="1" applyFont="1" applyFill="1" applyBorder="1" applyAlignment="1">
      <alignment horizontal="right" vertical="center" wrapText="1"/>
    </xf>
    <xf numFmtId="38" fontId="8" fillId="5" borderId="7" xfId="7" applyNumberFormat="1" applyFont="1" applyFill="1" applyBorder="1" applyAlignment="1">
      <alignment horizontal="right" vertical="center" wrapText="1"/>
    </xf>
    <xf numFmtId="0" fontId="12" fillId="5" borderId="10" xfId="7" applyFont="1" applyFill="1" applyBorder="1" applyAlignment="1">
      <alignment horizontal="left" vertical="center" wrapText="1"/>
    </xf>
    <xf numFmtId="0" fontId="12" fillId="5" borderId="0" xfId="7" applyFont="1" applyFill="1" applyAlignment="1">
      <alignment horizontal="left" vertical="center"/>
    </xf>
    <xf numFmtId="0" fontId="12" fillId="5" borderId="13" xfId="7" applyFont="1" applyFill="1" applyBorder="1" applyAlignment="1">
      <alignment horizontal="left" vertical="center"/>
    </xf>
    <xf numFmtId="0" fontId="12" fillId="5" borderId="0" xfId="7" applyFont="1" applyFill="1" applyAlignment="1">
      <alignment horizontal="left" vertical="center" wrapText="1"/>
    </xf>
    <xf numFmtId="0" fontId="12" fillId="5" borderId="14" xfId="7" applyFont="1" applyFill="1" applyBorder="1" applyAlignment="1">
      <alignment horizontal="left" vertical="center"/>
    </xf>
    <xf numFmtId="38" fontId="8" fillId="5" borderId="10" xfId="8" applyFont="1" applyFill="1" applyBorder="1" applyAlignment="1" applyProtection="1">
      <alignment vertical="center" wrapText="1"/>
    </xf>
    <xf numFmtId="178" fontId="7" fillId="5" borderId="3" xfId="7" applyNumberFormat="1" applyFont="1" applyFill="1" applyBorder="1" applyAlignment="1">
      <alignment horizontal="center" vertical="center" wrapText="1"/>
    </xf>
    <xf numFmtId="178" fontId="7" fillId="5" borderId="8" xfId="7" applyNumberFormat="1" applyFont="1" applyFill="1" applyBorder="1" applyAlignment="1">
      <alignment horizontal="center" vertical="center" wrapText="1"/>
    </xf>
    <xf numFmtId="0" fontId="12" fillId="5" borderId="11" xfId="7" applyFont="1" applyFill="1" applyBorder="1" applyAlignment="1">
      <alignment vertical="center" wrapText="1"/>
    </xf>
    <xf numFmtId="0" fontId="12" fillId="5" borderId="1" xfId="7" applyFont="1" applyFill="1" applyBorder="1" applyAlignment="1">
      <alignment horizontal="left" vertical="center"/>
    </xf>
    <xf numFmtId="0" fontId="12" fillId="5" borderId="15" xfId="7" applyFont="1" applyFill="1" applyBorder="1" applyAlignment="1">
      <alignment horizontal="left" vertical="center" wrapText="1"/>
    </xf>
    <xf numFmtId="0" fontId="7" fillId="5" borderId="11" xfId="7" applyFont="1" applyFill="1" applyBorder="1" applyAlignment="1">
      <alignment horizontal="left" vertical="center" wrapText="1"/>
    </xf>
    <xf numFmtId="38" fontId="8" fillId="5" borderId="11" xfId="7" applyNumberFormat="1" applyFont="1" applyFill="1" applyBorder="1" applyAlignment="1">
      <alignment vertical="center" wrapText="1"/>
    </xf>
    <xf numFmtId="0" fontId="7" fillId="5" borderId="10" xfId="7" applyFont="1" applyFill="1" applyBorder="1" applyAlignment="1">
      <alignment horizontal="left" vertical="center" wrapText="1"/>
    </xf>
    <xf numFmtId="38" fontId="8" fillId="5" borderId="10" xfId="7" applyNumberFormat="1" applyFont="1" applyFill="1" applyBorder="1" applyAlignment="1">
      <alignment vertical="center" wrapText="1"/>
    </xf>
    <xf numFmtId="179" fontId="8" fillId="5" borderId="8" xfId="7" applyNumberFormat="1" applyFont="1" applyFill="1" applyBorder="1" applyAlignment="1">
      <alignment vertical="center" wrapText="1"/>
    </xf>
    <xf numFmtId="179" fontId="19" fillId="5" borderId="8" xfId="7" applyNumberFormat="1" applyFont="1" applyFill="1" applyBorder="1" applyAlignment="1">
      <alignment horizontal="right" vertical="center" wrapText="1"/>
    </xf>
    <xf numFmtId="179" fontId="19" fillId="5" borderId="3" xfId="7" applyNumberFormat="1" applyFont="1" applyFill="1" applyBorder="1" applyAlignment="1">
      <alignment horizontal="right" vertical="center" wrapText="1"/>
    </xf>
    <xf numFmtId="38" fontId="19" fillId="5" borderId="10" xfId="7" applyNumberFormat="1" applyFont="1" applyFill="1" applyBorder="1" applyAlignment="1">
      <alignment horizontal="right" vertical="center" wrapText="1"/>
    </xf>
    <xf numFmtId="179" fontId="19" fillId="5" borderId="2" xfId="7" applyNumberFormat="1" applyFont="1" applyFill="1" applyBorder="1" applyAlignment="1">
      <alignment horizontal="right" vertical="center" wrapText="1"/>
    </xf>
    <xf numFmtId="38" fontId="19" fillId="5" borderId="10" xfId="8" applyFont="1" applyFill="1" applyBorder="1" applyAlignment="1" applyProtection="1">
      <alignment vertical="center" wrapText="1"/>
    </xf>
    <xf numFmtId="38" fontId="19" fillId="5" borderId="5" xfId="8" applyFont="1" applyFill="1" applyBorder="1" applyAlignment="1" applyProtection="1">
      <alignment vertical="center" wrapText="1"/>
    </xf>
    <xf numFmtId="38" fontId="19" fillId="5" borderId="5" xfId="7" applyNumberFormat="1" applyFont="1" applyFill="1" applyBorder="1" applyAlignment="1">
      <alignment horizontal="right" vertical="center" wrapText="1"/>
    </xf>
    <xf numFmtId="179" fontId="20" fillId="5" borderId="8" xfId="7" applyNumberFormat="1" applyFont="1" applyFill="1" applyBorder="1" applyAlignment="1">
      <alignment horizontal="right" vertical="center" wrapText="1"/>
    </xf>
    <xf numFmtId="49" fontId="6" fillId="5" borderId="0" xfId="6" applyNumberFormat="1" applyFont="1" applyFill="1" applyAlignment="1">
      <alignment horizontal="center" vertical="center"/>
    </xf>
    <xf numFmtId="177" fontId="10" fillId="5" borderId="0" xfId="7" applyNumberFormat="1" applyFont="1" applyFill="1" applyAlignment="1" applyProtection="1">
      <alignment horizontal="center" vertical="center" wrapText="1"/>
      <protection locked="0"/>
    </xf>
    <xf numFmtId="0" fontId="7" fillId="5" borderId="4" xfId="7" applyFont="1" applyFill="1" applyBorder="1" applyAlignment="1">
      <alignment horizontal="left" vertical="center" wrapText="1"/>
    </xf>
    <xf numFmtId="0" fontId="7" fillId="5" borderId="6" xfId="7" applyFont="1" applyFill="1" applyBorder="1" applyAlignment="1">
      <alignment horizontal="left" vertical="center" wrapText="1"/>
    </xf>
    <xf numFmtId="0" fontId="7" fillId="5" borderId="4" xfId="7" applyFont="1" applyFill="1" applyBorder="1" applyAlignment="1">
      <alignment horizontal="center" vertical="center" wrapText="1"/>
    </xf>
    <xf numFmtId="0" fontId="7" fillId="5" borderId="6" xfId="7" applyFont="1" applyFill="1" applyBorder="1" applyAlignment="1">
      <alignment horizontal="center" vertical="center" wrapText="1"/>
    </xf>
    <xf numFmtId="0" fontId="7" fillId="5" borderId="7" xfId="7" applyFont="1" applyFill="1" applyBorder="1" applyAlignment="1">
      <alignment horizontal="center" vertical="center" wrapText="1"/>
    </xf>
    <xf numFmtId="0" fontId="12" fillId="5" borderId="0" xfId="7" applyFont="1" applyFill="1" applyAlignment="1">
      <alignment horizontal="right" vertical="center" wrapText="1"/>
    </xf>
    <xf numFmtId="0" fontId="12" fillId="5" borderId="4" xfId="7" applyFont="1" applyFill="1" applyBorder="1" applyAlignment="1">
      <alignment horizontal="left" vertical="center" wrapText="1"/>
    </xf>
    <xf numFmtId="0" fontId="12" fillId="5" borderId="6" xfId="7" applyFont="1" applyFill="1" applyBorder="1" applyAlignment="1">
      <alignment horizontal="left" vertical="center" wrapText="1"/>
    </xf>
    <xf numFmtId="0" fontId="12" fillId="5" borderId="10" xfId="7" applyFont="1" applyFill="1" applyBorder="1" applyAlignment="1">
      <alignment horizontal="left" vertical="center" wrapText="1"/>
    </xf>
    <xf numFmtId="0" fontId="12" fillId="5" borderId="0" xfId="7" applyFont="1" applyFill="1" applyAlignment="1">
      <alignment horizontal="left" vertical="center" wrapText="1"/>
    </xf>
    <xf numFmtId="0" fontId="12" fillId="5" borderId="14" xfId="7" applyFont="1" applyFill="1" applyBorder="1" applyAlignment="1">
      <alignment horizontal="left" vertical="center" wrapText="1"/>
    </xf>
    <xf numFmtId="0" fontId="10" fillId="5" borderId="0" xfId="5" applyFont="1" applyFill="1" applyAlignment="1">
      <alignment horizontal="center" vertical="center"/>
    </xf>
    <xf numFmtId="0" fontId="17" fillId="4" borderId="2" xfId="9" applyFont="1" applyFill="1" applyBorder="1" applyAlignment="1">
      <alignment horizontal="center" vertical="center"/>
    </xf>
  </cellXfs>
  <cellStyles count="12">
    <cellStyle name="パーセント 3" xfId="2" xr:uid="{00000000-0005-0000-0000-000001000000}"/>
    <cellStyle name="桁区切り" xfId="10" builtinId="6"/>
    <cellStyle name="桁区切り 2" xfId="8" xr:uid="{00000000-0005-0000-0000-000002000000}"/>
    <cellStyle name="桁区切り 3" xfId="3" xr:uid="{00000000-0005-0000-0000-000003000000}"/>
    <cellStyle name="桁区切り 3 2" xfId="4" xr:uid="{00000000-0005-0000-0000-000004000000}"/>
    <cellStyle name="標準" xfId="0" builtinId="0"/>
    <cellStyle name="標準 2" xfId="11" xr:uid="{8F0E2981-1FBF-426F-A9EC-6ACB9B9227E1}"/>
    <cellStyle name="標準 2 2 2" xfId="6" xr:uid="{00000000-0005-0000-0000-000006000000}"/>
    <cellStyle name="標準 3 3" xfId="7" xr:uid="{00000000-0005-0000-0000-000007000000}"/>
    <cellStyle name="標準 4 3" xfId="5" xr:uid="{00000000-0005-0000-0000-000008000000}"/>
    <cellStyle name="標準 8 2" xfId="1" xr:uid="{00000000-0005-0000-0000-000009000000}"/>
    <cellStyle name="標準 8 3" xfId="9" xr:uid="{00000000-0005-0000-0000-00000A000000}"/>
  </cellStyles>
  <dxfs count="0"/>
  <tableStyles count="0" defaultTableStyle="TableStyleMedium2" defaultPivotStyle="PivotStyleLight16"/>
  <colors>
    <mruColors>
      <color rgb="FF9999FF"/>
      <color rgb="FF99CC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5F054-C013-41B7-B360-CD529A4C1EC5}">
  <sheetPr>
    <tabColor rgb="FFFFFF00"/>
    <pageSetUpPr fitToPage="1"/>
  </sheetPr>
  <dimension ref="A1:O128"/>
  <sheetViews>
    <sheetView showGridLines="0" tabSelected="1" topLeftCell="A69" zoomScale="70" zoomScaleNormal="70" workbookViewId="0">
      <pane xSplit="14025" ySplit="9270" topLeftCell="J55"/>
      <selection activeCell="G96" sqref="G96"/>
      <selection pane="topRight" activeCell="J16" sqref="J16"/>
      <selection pane="bottomLeft" activeCell="G50" sqref="G50"/>
      <selection pane="bottomRight" activeCell="J23" sqref="J23"/>
    </sheetView>
  </sheetViews>
  <sheetFormatPr defaultColWidth="9.140625" defaultRowHeight="14.1" customHeight="1" x14ac:dyDescent="0.15"/>
  <cols>
    <col min="1" max="1" width="1.28515625" style="1" customWidth="1"/>
    <col min="2" max="2" width="4.140625" style="1" customWidth="1"/>
    <col min="3" max="3" width="3.140625" style="1" customWidth="1"/>
    <col min="4" max="4" width="30.42578125" style="1" customWidth="1"/>
    <col min="5" max="5" width="45.42578125" style="1" customWidth="1"/>
    <col min="6" max="6" width="13.7109375" style="1" bestFit="1" customWidth="1"/>
    <col min="7" max="7" width="58.7109375" style="1" customWidth="1"/>
    <col min="8" max="10" width="17.140625" style="1" customWidth="1"/>
    <col min="11" max="11" width="5.5703125" style="1" customWidth="1"/>
    <col min="12" max="12" width="11.5703125" style="10" bestFit="1" customWidth="1"/>
    <col min="13" max="14" width="17.140625" style="10" customWidth="1"/>
    <col min="15" max="15" width="1.85546875" style="10" customWidth="1"/>
    <col min="16" max="16384" width="9.140625" style="1"/>
  </cols>
  <sheetData>
    <row r="1" spans="1:15" ht="18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N1" s="11"/>
    </row>
    <row r="2" spans="1:15" s="2" customFormat="1" ht="18" customHeight="1" x14ac:dyDescent="0.15">
      <c r="A2" s="82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12"/>
      <c r="L2" s="12"/>
      <c r="M2" s="12"/>
      <c r="N2" s="12"/>
      <c r="O2" s="13"/>
    </row>
    <row r="3" spans="1:15" s="2" customFormat="1" ht="6.75" customHeight="1" x14ac:dyDescent="0.15">
      <c r="A3" s="29"/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3"/>
      <c r="O3" s="13"/>
    </row>
    <row r="4" spans="1:15" s="2" customFormat="1" ht="18.75" customHeight="1" x14ac:dyDescent="0.15">
      <c r="A4" s="29"/>
      <c r="B4" s="83" t="s">
        <v>107</v>
      </c>
      <c r="C4" s="83"/>
      <c r="D4" s="83"/>
      <c r="E4" s="83"/>
      <c r="F4" s="83"/>
      <c r="G4" s="83"/>
      <c r="H4" s="83"/>
      <c r="I4" s="83"/>
      <c r="J4" s="83"/>
      <c r="K4" s="15"/>
      <c r="L4" s="15"/>
      <c r="M4" s="15"/>
      <c r="N4" s="15"/>
      <c r="O4" s="13"/>
    </row>
    <row r="5" spans="1:15" s="2" customFormat="1" ht="15.75" x14ac:dyDescent="0.15">
      <c r="A5" s="29"/>
      <c r="B5" s="30"/>
      <c r="C5" s="30"/>
      <c r="D5" s="31"/>
      <c r="E5" s="30"/>
      <c r="F5" s="30"/>
      <c r="G5" s="29"/>
      <c r="H5" s="29"/>
      <c r="I5" s="29"/>
      <c r="J5" s="32" t="s">
        <v>0</v>
      </c>
      <c r="K5" s="17"/>
      <c r="L5" s="89"/>
      <c r="M5" s="89"/>
      <c r="N5" s="89"/>
      <c r="O5" s="13"/>
    </row>
    <row r="6" spans="1:15" s="2" customFormat="1" ht="15.75" x14ac:dyDescent="0.15">
      <c r="A6" s="33"/>
      <c r="B6" s="86" t="s">
        <v>1</v>
      </c>
      <c r="C6" s="87"/>
      <c r="D6" s="88"/>
      <c r="E6" s="34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5" t="s">
        <v>7</v>
      </c>
      <c r="K6" s="16"/>
      <c r="L6" s="16"/>
      <c r="M6" s="16"/>
      <c r="N6" s="16"/>
      <c r="O6" s="13"/>
    </row>
    <row r="7" spans="1:15" s="2" customFormat="1" ht="15" customHeight="1" x14ac:dyDescent="0.15">
      <c r="A7" s="33"/>
      <c r="B7" s="90" t="s">
        <v>8</v>
      </c>
      <c r="C7" s="91"/>
      <c r="D7" s="91"/>
      <c r="E7" s="91"/>
      <c r="F7" s="91"/>
      <c r="G7" s="91"/>
      <c r="H7" s="36"/>
      <c r="I7" s="36"/>
      <c r="J7" s="37"/>
      <c r="K7" s="38"/>
      <c r="L7" s="17"/>
      <c r="M7" s="17"/>
      <c r="N7" s="13"/>
      <c r="O7" s="13"/>
    </row>
    <row r="8" spans="1:15" s="2" customFormat="1" ht="15" customHeight="1" x14ac:dyDescent="0.15">
      <c r="A8" s="33"/>
      <c r="B8" s="90" t="s">
        <v>9</v>
      </c>
      <c r="C8" s="91"/>
      <c r="D8" s="91"/>
      <c r="E8" s="91"/>
      <c r="F8" s="91"/>
      <c r="G8" s="91"/>
      <c r="H8" s="36"/>
      <c r="I8" s="36"/>
      <c r="J8" s="37"/>
      <c r="K8" s="17"/>
      <c r="L8" s="17"/>
      <c r="M8" s="17"/>
      <c r="N8" s="13"/>
      <c r="O8" s="13"/>
    </row>
    <row r="9" spans="1:15" s="2" customFormat="1" ht="15" customHeight="1" x14ac:dyDescent="0.15">
      <c r="A9" s="33"/>
      <c r="B9" s="39"/>
      <c r="C9" s="40" t="s">
        <v>10</v>
      </c>
      <c r="D9" s="41"/>
      <c r="E9" s="42"/>
      <c r="F9" s="43"/>
      <c r="G9" s="44"/>
      <c r="H9" s="45"/>
      <c r="I9" s="45"/>
      <c r="J9" s="46"/>
      <c r="K9" s="17"/>
      <c r="L9" s="18"/>
      <c r="M9" s="19"/>
      <c r="N9" s="19"/>
      <c r="O9" s="13"/>
    </row>
    <row r="10" spans="1:15" s="2" customFormat="1" ht="15" customHeight="1" x14ac:dyDescent="0.15">
      <c r="A10" s="33"/>
      <c r="B10" s="38"/>
      <c r="C10" s="47"/>
      <c r="D10" s="48" t="s">
        <v>57</v>
      </c>
      <c r="E10" s="49" t="s">
        <v>60</v>
      </c>
      <c r="F10" s="43"/>
      <c r="G10" s="49" t="s">
        <v>61</v>
      </c>
      <c r="H10" s="50"/>
      <c r="I10" s="50"/>
      <c r="J10" s="74">
        <v>663657</v>
      </c>
      <c r="K10" s="17"/>
      <c r="L10" s="18"/>
      <c r="M10" s="19"/>
      <c r="N10" s="19"/>
      <c r="O10" s="13"/>
    </row>
    <row r="11" spans="1:15" s="2" customFormat="1" ht="15" customHeight="1" x14ac:dyDescent="0.15">
      <c r="A11" s="33"/>
      <c r="B11" s="38"/>
      <c r="C11" s="47"/>
      <c r="D11" s="48" t="s">
        <v>58</v>
      </c>
      <c r="E11" s="49" t="s">
        <v>62</v>
      </c>
      <c r="F11" s="43"/>
      <c r="G11" s="49" t="s">
        <v>61</v>
      </c>
      <c r="H11" s="50"/>
      <c r="I11" s="50"/>
      <c r="J11" s="74">
        <v>239132828</v>
      </c>
      <c r="K11" s="17"/>
      <c r="L11" s="18"/>
      <c r="M11" s="19"/>
      <c r="N11" s="19"/>
      <c r="O11" s="13"/>
    </row>
    <row r="12" spans="1:15" s="2" customFormat="1" ht="15" customHeight="1" x14ac:dyDescent="0.15">
      <c r="A12" s="33"/>
      <c r="B12" s="38"/>
      <c r="C12" s="47"/>
      <c r="D12" s="48"/>
      <c r="E12" s="49" t="s">
        <v>80</v>
      </c>
      <c r="F12" s="43"/>
      <c r="G12" s="49" t="s">
        <v>61</v>
      </c>
      <c r="H12" s="50"/>
      <c r="I12" s="50"/>
      <c r="J12" s="74">
        <v>2311928</v>
      </c>
      <c r="K12" s="17"/>
      <c r="L12" s="18"/>
      <c r="M12" s="19"/>
      <c r="N12" s="19"/>
      <c r="O12" s="13"/>
    </row>
    <row r="13" spans="1:15" s="2" customFormat="1" ht="15" customHeight="1" x14ac:dyDescent="0.15">
      <c r="A13" s="33"/>
      <c r="B13" s="38"/>
      <c r="C13" s="47"/>
      <c r="D13" s="48" t="s">
        <v>59</v>
      </c>
      <c r="E13" s="49" t="s">
        <v>62</v>
      </c>
      <c r="F13" s="43"/>
      <c r="G13" s="49" t="s">
        <v>61</v>
      </c>
      <c r="H13" s="50"/>
      <c r="I13" s="50"/>
      <c r="J13" s="74">
        <v>20015820</v>
      </c>
      <c r="K13" s="17"/>
      <c r="L13" s="18"/>
      <c r="M13" s="19"/>
      <c r="N13" s="19"/>
      <c r="O13" s="13"/>
    </row>
    <row r="14" spans="1:15" s="2" customFormat="1" ht="15" customHeight="1" x14ac:dyDescent="0.15">
      <c r="A14" s="33"/>
      <c r="B14" s="38"/>
      <c r="C14" s="47"/>
      <c r="D14" s="48"/>
      <c r="E14" s="49" t="s">
        <v>86</v>
      </c>
      <c r="F14" s="52"/>
      <c r="G14" s="49" t="s">
        <v>61</v>
      </c>
      <c r="H14" s="53"/>
      <c r="I14" s="54"/>
      <c r="J14" s="74">
        <v>20025625</v>
      </c>
      <c r="K14" s="17"/>
      <c r="L14" s="18"/>
      <c r="M14" s="19"/>
      <c r="N14" s="19"/>
      <c r="O14" s="13"/>
    </row>
    <row r="15" spans="1:15" s="2" customFormat="1" ht="15" customHeight="1" x14ac:dyDescent="0.15">
      <c r="A15" s="33"/>
      <c r="B15" s="38"/>
      <c r="C15" s="47"/>
      <c r="D15" s="48"/>
      <c r="E15" s="86" t="s">
        <v>63</v>
      </c>
      <c r="F15" s="87"/>
      <c r="G15" s="87"/>
      <c r="H15" s="87"/>
      <c r="I15" s="88"/>
      <c r="J15" s="55">
        <f>SUM(J10:J14)</f>
        <v>282149858</v>
      </c>
      <c r="K15" s="17"/>
      <c r="L15" s="18"/>
      <c r="M15" s="19"/>
      <c r="N15" s="19"/>
      <c r="O15" s="13"/>
    </row>
    <row r="16" spans="1:15" s="2" customFormat="1" ht="15" customHeight="1" x14ac:dyDescent="0.15">
      <c r="A16" s="33"/>
      <c r="B16" s="38"/>
      <c r="C16" s="47" t="s">
        <v>11</v>
      </c>
      <c r="D16" s="48"/>
      <c r="E16" s="49"/>
      <c r="F16" s="43"/>
      <c r="G16" s="49" t="s">
        <v>64</v>
      </c>
      <c r="H16" s="50"/>
      <c r="I16" s="50"/>
      <c r="J16" s="51">
        <v>205787403</v>
      </c>
      <c r="K16" s="17"/>
      <c r="L16" s="18"/>
      <c r="M16" s="19"/>
      <c r="N16" s="19"/>
      <c r="O16" s="13"/>
    </row>
    <row r="17" spans="1:15" s="2" customFormat="1" ht="15" customHeight="1" x14ac:dyDescent="0.15">
      <c r="A17" s="33"/>
      <c r="B17" s="38"/>
      <c r="C17" s="47" t="s">
        <v>12</v>
      </c>
      <c r="D17" s="48"/>
      <c r="E17" s="49" t="s">
        <v>120</v>
      </c>
      <c r="F17" s="43"/>
      <c r="G17" s="49" t="s">
        <v>130</v>
      </c>
      <c r="H17" s="50"/>
      <c r="I17" s="50"/>
      <c r="J17" s="51">
        <v>1507000</v>
      </c>
      <c r="K17" s="17"/>
      <c r="L17" s="18"/>
      <c r="M17" s="19"/>
      <c r="N17" s="19"/>
      <c r="O17" s="13"/>
    </row>
    <row r="18" spans="1:15" s="2" customFormat="1" ht="15" customHeight="1" x14ac:dyDescent="0.15">
      <c r="A18" s="33"/>
      <c r="B18" s="38"/>
      <c r="C18" s="47" t="s">
        <v>13</v>
      </c>
      <c r="D18" s="48"/>
      <c r="E18" s="49" t="s">
        <v>115</v>
      </c>
      <c r="F18" s="43"/>
      <c r="G18" s="49" t="s">
        <v>117</v>
      </c>
      <c r="H18" s="50"/>
      <c r="I18" s="50"/>
      <c r="J18" s="51">
        <v>77711</v>
      </c>
      <c r="K18" s="17"/>
      <c r="L18" s="18"/>
      <c r="M18" s="19"/>
      <c r="N18" s="19"/>
      <c r="O18" s="13"/>
    </row>
    <row r="19" spans="1:15" s="2" customFormat="1" ht="15" customHeight="1" x14ac:dyDescent="0.15">
      <c r="A19" s="33"/>
      <c r="B19" s="92" t="s">
        <v>114</v>
      </c>
      <c r="C19" s="93"/>
      <c r="D19" s="94"/>
      <c r="E19" s="49" t="s">
        <v>115</v>
      </c>
      <c r="F19" s="43"/>
      <c r="G19" s="49" t="s">
        <v>116</v>
      </c>
      <c r="H19" s="50"/>
      <c r="I19" s="50"/>
      <c r="J19" s="51">
        <v>406000</v>
      </c>
      <c r="K19" s="17"/>
      <c r="L19" s="18"/>
      <c r="M19" s="19"/>
      <c r="N19" s="19"/>
      <c r="O19" s="13"/>
    </row>
    <row r="20" spans="1:15" s="2" customFormat="1" ht="15" customHeight="1" x14ac:dyDescent="0.15">
      <c r="A20" s="33"/>
      <c r="B20" s="38"/>
      <c r="C20" s="47" t="s">
        <v>14</v>
      </c>
      <c r="D20" s="48"/>
      <c r="E20" s="49" t="s">
        <v>122</v>
      </c>
      <c r="F20" s="43"/>
      <c r="G20" s="49" t="s">
        <v>121</v>
      </c>
      <c r="H20" s="50"/>
      <c r="I20" s="50"/>
      <c r="J20" s="51">
        <v>1562205</v>
      </c>
      <c r="K20" s="17"/>
      <c r="L20" s="18"/>
      <c r="M20" s="19"/>
      <c r="N20" s="19"/>
      <c r="O20" s="13"/>
    </row>
    <row r="21" spans="1:15" s="2" customFormat="1" ht="18" customHeight="1" x14ac:dyDescent="0.15">
      <c r="A21" s="33"/>
      <c r="B21" s="38"/>
      <c r="C21" s="47" t="s">
        <v>15</v>
      </c>
      <c r="D21" s="48"/>
      <c r="E21" s="49" t="s">
        <v>123</v>
      </c>
      <c r="F21" s="43"/>
      <c r="G21" s="49" t="s">
        <v>87</v>
      </c>
      <c r="H21" s="50"/>
      <c r="I21" s="50"/>
      <c r="J21" s="51">
        <v>93761</v>
      </c>
      <c r="K21" s="17"/>
      <c r="L21" s="18"/>
      <c r="M21" s="19"/>
      <c r="N21" s="19"/>
      <c r="O21" s="13"/>
    </row>
    <row r="22" spans="1:15" s="3" customFormat="1" ht="15" customHeight="1" x14ac:dyDescent="0.15">
      <c r="A22" s="33"/>
      <c r="B22" s="86" t="s">
        <v>16</v>
      </c>
      <c r="C22" s="87"/>
      <c r="D22" s="87"/>
      <c r="E22" s="87"/>
      <c r="F22" s="87"/>
      <c r="G22" s="87"/>
      <c r="H22" s="56">
        <f>SUM(H9:H21)</f>
        <v>0</v>
      </c>
      <c r="I22" s="56">
        <f>SUM(I9:I21)</f>
        <v>0</v>
      </c>
      <c r="J22" s="57">
        <f>SUM(J15:J21)</f>
        <v>491583938</v>
      </c>
      <c r="K22" s="20"/>
      <c r="L22" s="16"/>
      <c r="M22" s="20"/>
      <c r="N22" s="21"/>
      <c r="O22" s="21"/>
    </row>
    <row r="23" spans="1:15" s="3" customFormat="1" ht="15" customHeight="1" x14ac:dyDescent="0.15">
      <c r="A23" s="33"/>
      <c r="B23" s="84" t="s">
        <v>17</v>
      </c>
      <c r="C23" s="85"/>
      <c r="D23" s="85"/>
      <c r="E23" s="85"/>
      <c r="F23" s="85"/>
      <c r="G23" s="85"/>
      <c r="H23" s="36"/>
      <c r="I23" s="36"/>
      <c r="J23" s="37"/>
      <c r="K23" s="20"/>
      <c r="L23" s="16"/>
      <c r="M23" s="20"/>
      <c r="N23" s="21"/>
      <c r="O23" s="21"/>
    </row>
    <row r="24" spans="1:15" s="3" customFormat="1" ht="15" customHeight="1" x14ac:dyDescent="0.15">
      <c r="A24" s="33"/>
      <c r="B24" s="84" t="s">
        <v>18</v>
      </c>
      <c r="C24" s="85"/>
      <c r="D24" s="85"/>
      <c r="E24" s="85"/>
      <c r="F24" s="85"/>
      <c r="G24" s="85"/>
      <c r="H24" s="36"/>
      <c r="I24" s="36"/>
      <c r="J24" s="37"/>
      <c r="K24" s="20"/>
      <c r="L24" s="16"/>
      <c r="M24" s="20"/>
      <c r="N24" s="21"/>
      <c r="O24" s="21"/>
    </row>
    <row r="25" spans="1:15" s="2" customFormat="1" ht="33" customHeight="1" x14ac:dyDescent="0.15">
      <c r="A25" s="33"/>
      <c r="B25" s="58"/>
      <c r="C25" s="59" t="s">
        <v>19</v>
      </c>
      <c r="D25" s="60"/>
      <c r="E25" s="49" t="s">
        <v>125</v>
      </c>
      <c r="F25" s="43"/>
      <c r="G25" s="49" t="s">
        <v>65</v>
      </c>
      <c r="H25" s="76">
        <v>367983200</v>
      </c>
      <c r="I25" s="50"/>
      <c r="J25" s="75">
        <v>367983200</v>
      </c>
      <c r="K25" s="61"/>
      <c r="L25" s="22"/>
      <c r="M25" s="19"/>
      <c r="N25" s="19"/>
      <c r="O25" s="13"/>
    </row>
    <row r="26" spans="1:15" s="2" customFormat="1" ht="38.25" customHeight="1" x14ac:dyDescent="0.15">
      <c r="A26" s="33"/>
      <c r="B26" s="58"/>
      <c r="C26" s="59"/>
      <c r="D26" s="62"/>
      <c r="E26" s="49" t="s">
        <v>126</v>
      </c>
      <c r="F26" s="43"/>
      <c r="G26" s="49" t="s">
        <v>66</v>
      </c>
      <c r="H26" s="76">
        <v>489778440</v>
      </c>
      <c r="I26" s="50"/>
      <c r="J26" s="74">
        <v>489778440</v>
      </c>
      <c r="K26" s="61"/>
      <c r="L26" s="22"/>
      <c r="M26" s="19"/>
      <c r="N26" s="19"/>
      <c r="O26" s="13"/>
    </row>
    <row r="27" spans="1:15" s="2" customFormat="1" ht="22.5" customHeight="1" x14ac:dyDescent="0.15">
      <c r="A27" s="33"/>
      <c r="B27" s="58"/>
      <c r="C27" s="59"/>
      <c r="D27" s="62"/>
      <c r="E27" s="86" t="s">
        <v>63</v>
      </c>
      <c r="F27" s="87"/>
      <c r="G27" s="87"/>
      <c r="H27" s="87"/>
      <c r="I27" s="88"/>
      <c r="J27" s="77">
        <f>SUM(J25:J26)</f>
        <v>857761640</v>
      </c>
      <c r="K27" s="61"/>
      <c r="L27" s="22"/>
      <c r="M27" s="19"/>
      <c r="N27" s="19"/>
      <c r="O27" s="13"/>
    </row>
    <row r="28" spans="1:15" s="2" customFormat="1" ht="39.75" customHeight="1" x14ac:dyDescent="0.15">
      <c r="A28" s="33"/>
      <c r="B28" s="58"/>
      <c r="C28" s="59" t="s">
        <v>20</v>
      </c>
      <c r="D28" s="62"/>
      <c r="E28" s="49" t="s">
        <v>125</v>
      </c>
      <c r="F28" s="43">
        <v>2002</v>
      </c>
      <c r="G28" s="49" t="s">
        <v>65</v>
      </c>
      <c r="H28" s="76">
        <v>1087881545</v>
      </c>
      <c r="I28" s="76">
        <v>698119902</v>
      </c>
      <c r="J28" s="74">
        <f>H28-I28</f>
        <v>389761643</v>
      </c>
      <c r="K28" s="61"/>
      <c r="L28" s="22"/>
      <c r="M28" s="19"/>
      <c r="N28" s="19"/>
      <c r="O28" s="13"/>
    </row>
    <row r="29" spans="1:15" s="2" customFormat="1" ht="39.75" customHeight="1" x14ac:dyDescent="0.15">
      <c r="A29" s="33"/>
      <c r="B29" s="58"/>
      <c r="C29" s="59"/>
      <c r="D29" s="62"/>
      <c r="E29" s="49" t="s">
        <v>127</v>
      </c>
      <c r="F29" s="43">
        <v>2022</v>
      </c>
      <c r="G29" s="49" t="s">
        <v>108</v>
      </c>
      <c r="H29" s="76">
        <v>4209766</v>
      </c>
      <c r="I29" s="76">
        <v>56831</v>
      </c>
      <c r="J29" s="74">
        <f>H29-I29</f>
        <v>4152935</v>
      </c>
      <c r="K29" s="61"/>
      <c r="L29" s="22"/>
      <c r="M29" s="19"/>
      <c r="N29" s="19"/>
      <c r="O29" s="13"/>
    </row>
    <row r="30" spans="1:15" s="2" customFormat="1" ht="34.5" customHeight="1" x14ac:dyDescent="0.15">
      <c r="A30" s="33"/>
      <c r="B30" s="58"/>
      <c r="C30" s="59"/>
      <c r="D30" s="62"/>
      <c r="E30" s="49" t="s">
        <v>128</v>
      </c>
      <c r="F30" s="43">
        <v>2005</v>
      </c>
      <c r="G30" s="49" t="s">
        <v>67</v>
      </c>
      <c r="H30" s="76">
        <v>89814503</v>
      </c>
      <c r="I30" s="76">
        <v>67625777</v>
      </c>
      <c r="J30" s="74">
        <f>H30-I30</f>
        <v>22188726</v>
      </c>
      <c r="K30" s="61"/>
      <c r="L30" s="22"/>
      <c r="M30" s="19"/>
      <c r="N30" s="19"/>
      <c r="O30" s="13"/>
    </row>
    <row r="31" spans="1:15" s="2" customFormat="1" ht="47.25" customHeight="1" x14ac:dyDescent="0.15">
      <c r="A31" s="33"/>
      <c r="B31" s="58"/>
      <c r="C31" s="59"/>
      <c r="D31" s="62"/>
      <c r="E31" s="49" t="s">
        <v>129</v>
      </c>
      <c r="F31" s="43">
        <v>2016</v>
      </c>
      <c r="G31" s="49" t="s">
        <v>66</v>
      </c>
      <c r="H31" s="76">
        <v>1474402855</v>
      </c>
      <c r="I31" s="76">
        <v>349717206</v>
      </c>
      <c r="J31" s="74">
        <f>H31-I31</f>
        <v>1124685649</v>
      </c>
      <c r="K31" s="61"/>
      <c r="L31" s="22"/>
      <c r="M31" s="19"/>
      <c r="N31" s="19"/>
      <c r="O31" s="13"/>
    </row>
    <row r="32" spans="1:15" s="2" customFormat="1" ht="30" customHeight="1" x14ac:dyDescent="0.15">
      <c r="A32" s="33"/>
      <c r="B32" s="58"/>
      <c r="C32" s="59"/>
      <c r="D32" s="62"/>
      <c r="E32" s="86" t="s">
        <v>63</v>
      </c>
      <c r="F32" s="87"/>
      <c r="G32" s="87"/>
      <c r="H32" s="77">
        <f t="shared" ref="H32:I32" si="0">SUM(H28:H31)</f>
        <v>2656308669</v>
      </c>
      <c r="I32" s="77">
        <f t="shared" si="0"/>
        <v>1115519716</v>
      </c>
      <c r="J32" s="77">
        <f>SUM(J28:J31)</f>
        <v>1540788953</v>
      </c>
      <c r="K32" s="61"/>
      <c r="L32" s="22"/>
      <c r="M32" s="19"/>
      <c r="N32" s="19"/>
      <c r="O32" s="13"/>
    </row>
    <row r="33" spans="1:15" s="2" customFormat="1" ht="21" customHeight="1" x14ac:dyDescent="0.15">
      <c r="A33" s="33"/>
      <c r="B33" s="86" t="s">
        <v>21</v>
      </c>
      <c r="C33" s="87"/>
      <c r="D33" s="87"/>
      <c r="E33" s="87"/>
      <c r="F33" s="87"/>
      <c r="G33" s="87"/>
      <c r="H33" s="56">
        <f>SUM(H25:H32)</f>
        <v>6170378978</v>
      </c>
      <c r="I33" s="56">
        <f>SUM(I25:I32)</f>
        <v>2231039432</v>
      </c>
      <c r="J33" s="57">
        <f>SUM(J27,J32)</f>
        <v>2398550593</v>
      </c>
      <c r="K33" s="23"/>
      <c r="L33" s="16"/>
      <c r="M33" s="23"/>
      <c r="N33" s="13"/>
      <c r="O33" s="13"/>
    </row>
    <row r="34" spans="1:15" s="2" customFormat="1" ht="21" customHeight="1" x14ac:dyDescent="0.15">
      <c r="A34" s="33"/>
      <c r="B34" s="84" t="s">
        <v>22</v>
      </c>
      <c r="C34" s="85"/>
      <c r="D34" s="85"/>
      <c r="E34" s="85"/>
      <c r="F34" s="85"/>
      <c r="G34" s="85"/>
      <c r="H34" s="36"/>
      <c r="I34" s="36"/>
      <c r="J34" s="37"/>
      <c r="K34" s="20"/>
      <c r="L34" s="16"/>
      <c r="M34" s="20"/>
      <c r="N34" s="13"/>
      <c r="O34" s="13"/>
    </row>
    <row r="35" spans="1:15" s="2" customFormat="1" ht="29.25" customHeight="1" x14ac:dyDescent="0.15">
      <c r="A35" s="33"/>
      <c r="B35" s="58"/>
      <c r="C35" s="59" t="s">
        <v>20</v>
      </c>
      <c r="D35" s="62"/>
      <c r="E35" s="49" t="s">
        <v>113</v>
      </c>
      <c r="F35" s="43">
        <v>2011</v>
      </c>
      <c r="G35" s="49" t="s">
        <v>91</v>
      </c>
      <c r="H35" s="78">
        <v>17022445</v>
      </c>
      <c r="I35" s="76">
        <v>9864493</v>
      </c>
      <c r="J35" s="74">
        <f>H35-I35</f>
        <v>7157952</v>
      </c>
      <c r="K35" s="61"/>
      <c r="L35" s="22"/>
      <c r="M35" s="19"/>
      <c r="N35" s="19"/>
      <c r="O35" s="13"/>
    </row>
    <row r="36" spans="1:15" s="2" customFormat="1" ht="29.25" customHeight="1" x14ac:dyDescent="0.15">
      <c r="A36" s="33"/>
      <c r="B36" s="58"/>
      <c r="C36" s="59"/>
      <c r="D36" s="62"/>
      <c r="E36" s="49" t="s">
        <v>111</v>
      </c>
      <c r="F36" s="43"/>
      <c r="G36" s="49" t="s">
        <v>112</v>
      </c>
      <c r="H36" s="78">
        <v>4781444</v>
      </c>
      <c r="I36" s="76">
        <v>3733762</v>
      </c>
      <c r="J36" s="74">
        <f>H36-I36</f>
        <v>1047682</v>
      </c>
      <c r="K36" s="61"/>
      <c r="L36" s="22"/>
      <c r="M36" s="19"/>
      <c r="N36" s="19"/>
      <c r="O36" s="13"/>
    </row>
    <row r="37" spans="1:15" s="2" customFormat="1" ht="29.25" customHeight="1" x14ac:dyDescent="0.15">
      <c r="A37" s="33"/>
      <c r="B37" s="58"/>
      <c r="C37" s="59"/>
      <c r="D37" s="62"/>
      <c r="E37" s="49" t="s">
        <v>110</v>
      </c>
      <c r="F37" s="43">
        <v>2017</v>
      </c>
      <c r="G37" s="49" t="s">
        <v>109</v>
      </c>
      <c r="H37" s="78">
        <v>12738189</v>
      </c>
      <c r="I37" s="76">
        <v>12720480</v>
      </c>
      <c r="J37" s="74">
        <f>H37-I37</f>
        <v>17709</v>
      </c>
      <c r="K37" s="61"/>
      <c r="L37" s="22"/>
      <c r="M37" s="19"/>
      <c r="N37" s="19"/>
      <c r="O37" s="13"/>
    </row>
    <row r="38" spans="1:15" s="2" customFormat="1" ht="25.5" customHeight="1" x14ac:dyDescent="0.15">
      <c r="A38" s="33"/>
      <c r="B38" s="58"/>
      <c r="C38" s="59"/>
      <c r="D38" s="62"/>
      <c r="E38" s="49" t="s">
        <v>78</v>
      </c>
      <c r="F38" s="52"/>
      <c r="G38" s="20" t="s">
        <v>79</v>
      </c>
      <c r="H38" s="79">
        <v>509000</v>
      </c>
      <c r="I38" s="80">
        <v>508999</v>
      </c>
      <c r="J38" s="74">
        <f t="shared" ref="J38" si="1">H38-I38</f>
        <v>1</v>
      </c>
      <c r="K38" s="61"/>
      <c r="L38" s="22"/>
      <c r="M38" s="19"/>
      <c r="N38" s="19"/>
      <c r="O38" s="13"/>
    </row>
    <row r="39" spans="1:15" s="2" customFormat="1" ht="19.5" customHeight="1" x14ac:dyDescent="0.15">
      <c r="A39" s="33"/>
      <c r="B39" s="58"/>
      <c r="C39" s="59"/>
      <c r="D39" s="62"/>
      <c r="E39" s="86" t="s">
        <v>63</v>
      </c>
      <c r="F39" s="87"/>
      <c r="G39" s="87"/>
      <c r="H39" s="77">
        <f t="shared" ref="H39:I39" si="2">SUM(H35:H38)</f>
        <v>35051078</v>
      </c>
      <c r="I39" s="77">
        <f t="shared" si="2"/>
        <v>26827734</v>
      </c>
      <c r="J39" s="77">
        <f>SUM(J35:J38)</f>
        <v>8223344</v>
      </c>
      <c r="K39" s="61"/>
      <c r="L39" s="22"/>
      <c r="M39" s="19"/>
      <c r="N39" s="19"/>
      <c r="O39" s="13"/>
    </row>
    <row r="40" spans="1:15" s="2" customFormat="1" ht="15.75" customHeight="1" x14ac:dyDescent="0.15">
      <c r="A40" s="33"/>
      <c r="B40" s="58"/>
      <c r="C40" s="59" t="s">
        <v>23</v>
      </c>
      <c r="D40" s="62"/>
      <c r="E40" s="49"/>
      <c r="F40" s="64"/>
      <c r="G40" s="20" t="s">
        <v>81</v>
      </c>
      <c r="H40" s="78">
        <v>118967969</v>
      </c>
      <c r="I40" s="76">
        <v>82422343</v>
      </c>
      <c r="J40" s="81">
        <f>H40-I40</f>
        <v>36545626</v>
      </c>
      <c r="K40" s="61"/>
      <c r="L40" s="22"/>
      <c r="M40" s="19"/>
      <c r="N40" s="19"/>
      <c r="O40" s="13"/>
    </row>
    <row r="41" spans="1:15" s="2" customFormat="1" ht="15.75" customHeight="1" x14ac:dyDescent="0.15">
      <c r="A41" s="33"/>
      <c r="B41" s="58"/>
      <c r="C41" s="59" t="s">
        <v>24</v>
      </c>
      <c r="D41" s="62"/>
      <c r="E41" s="49" t="s">
        <v>88</v>
      </c>
      <c r="F41" s="65"/>
      <c r="G41" s="20" t="s">
        <v>82</v>
      </c>
      <c r="H41" s="78">
        <v>34962659</v>
      </c>
      <c r="I41" s="76">
        <v>29060418</v>
      </c>
      <c r="J41" s="74">
        <f>H41-I41</f>
        <v>5902241</v>
      </c>
      <c r="K41" s="61"/>
      <c r="L41" s="22"/>
      <c r="M41" s="19"/>
      <c r="N41" s="19"/>
      <c r="O41" s="13"/>
    </row>
    <row r="42" spans="1:15" s="2" customFormat="1" ht="15.75" customHeight="1" x14ac:dyDescent="0.15">
      <c r="A42" s="33"/>
      <c r="B42" s="58"/>
      <c r="C42" s="59" t="s">
        <v>25</v>
      </c>
      <c r="D42" s="62"/>
      <c r="E42" s="49" t="s">
        <v>103</v>
      </c>
      <c r="F42" s="65"/>
      <c r="G42" s="20" t="s">
        <v>81</v>
      </c>
      <c r="H42" s="78">
        <v>147562123</v>
      </c>
      <c r="I42" s="76">
        <v>96882711</v>
      </c>
      <c r="J42" s="74">
        <f t="shared" ref="J42:J50" si="3">H42-I42</f>
        <v>50679412</v>
      </c>
      <c r="K42" s="61"/>
      <c r="L42" s="22"/>
      <c r="M42" s="19"/>
      <c r="N42" s="19"/>
      <c r="O42" s="13"/>
    </row>
    <row r="43" spans="1:15" s="2" customFormat="1" ht="15.75" customHeight="1" x14ac:dyDescent="0.15">
      <c r="A43" s="33"/>
      <c r="B43" s="58"/>
      <c r="C43" s="59" t="s">
        <v>26</v>
      </c>
      <c r="D43" s="62"/>
      <c r="E43" s="49"/>
      <c r="F43" s="65"/>
      <c r="G43" s="20" t="s">
        <v>81</v>
      </c>
      <c r="H43" s="78">
        <v>79365740</v>
      </c>
      <c r="I43" s="76">
        <v>61687428</v>
      </c>
      <c r="J43" s="74">
        <f t="shared" si="3"/>
        <v>17678312</v>
      </c>
      <c r="K43" s="61"/>
      <c r="L43" s="22"/>
      <c r="M43" s="19"/>
      <c r="N43" s="19"/>
      <c r="O43" s="13"/>
    </row>
    <row r="44" spans="1:15" s="2" customFormat="1" ht="15.75" customHeight="1" x14ac:dyDescent="0.15">
      <c r="A44" s="33"/>
      <c r="B44" s="58"/>
      <c r="C44" s="59" t="s">
        <v>27</v>
      </c>
      <c r="D44" s="62"/>
      <c r="E44" s="49" t="s">
        <v>72</v>
      </c>
      <c r="F44" s="65"/>
      <c r="G44" s="20" t="s">
        <v>81</v>
      </c>
      <c r="H44" s="78">
        <v>8360360</v>
      </c>
      <c r="I44" s="76">
        <v>6130529</v>
      </c>
      <c r="J44" s="74">
        <f t="shared" si="3"/>
        <v>2229831</v>
      </c>
      <c r="K44" s="61"/>
      <c r="L44" s="22"/>
      <c r="M44" s="19"/>
      <c r="N44" s="19"/>
      <c r="O44" s="13"/>
    </row>
    <row r="45" spans="1:15" s="2" customFormat="1" ht="15.75" customHeight="1" x14ac:dyDescent="0.15">
      <c r="A45" s="33"/>
      <c r="B45" s="58"/>
      <c r="C45" s="59" t="s">
        <v>28</v>
      </c>
      <c r="D45" s="62"/>
      <c r="E45" s="49" t="s">
        <v>84</v>
      </c>
      <c r="F45" s="65"/>
      <c r="G45" s="20" t="s">
        <v>83</v>
      </c>
      <c r="H45" s="63"/>
      <c r="I45" s="50"/>
      <c r="J45" s="51">
        <v>26385188</v>
      </c>
      <c r="K45" s="61"/>
      <c r="L45" s="22"/>
      <c r="M45" s="19"/>
      <c r="N45" s="19"/>
      <c r="O45" s="13"/>
    </row>
    <row r="46" spans="1:15" s="2" customFormat="1" ht="15.75" customHeight="1" x14ac:dyDescent="0.15">
      <c r="A46" s="33"/>
      <c r="B46" s="58"/>
      <c r="C46" s="59" t="s">
        <v>29</v>
      </c>
      <c r="D46" s="62"/>
      <c r="E46" s="49" t="s">
        <v>80</v>
      </c>
      <c r="F46" s="65"/>
      <c r="G46" s="20" t="s">
        <v>85</v>
      </c>
      <c r="H46" s="63"/>
      <c r="I46" s="50"/>
      <c r="J46" s="51">
        <v>9293500</v>
      </c>
      <c r="K46" s="61"/>
      <c r="L46" s="22"/>
      <c r="M46" s="19"/>
      <c r="N46" s="19"/>
      <c r="O46" s="13"/>
    </row>
    <row r="47" spans="1:15" s="2" customFormat="1" ht="15.75" customHeight="1" x14ac:dyDescent="0.15">
      <c r="A47" s="33"/>
      <c r="B47" s="58"/>
      <c r="C47" s="59" t="s">
        <v>30</v>
      </c>
      <c r="D47" s="62"/>
      <c r="E47" s="49"/>
      <c r="F47" s="65"/>
      <c r="G47" s="20" t="s">
        <v>81</v>
      </c>
      <c r="H47" s="78">
        <v>6400000</v>
      </c>
      <c r="I47" s="76">
        <v>3900000</v>
      </c>
      <c r="J47" s="74">
        <f t="shared" si="3"/>
        <v>2500000</v>
      </c>
      <c r="K47" s="61"/>
      <c r="L47" s="22"/>
      <c r="M47" s="19"/>
      <c r="N47" s="19"/>
      <c r="O47" s="13"/>
    </row>
    <row r="48" spans="1:15" s="2" customFormat="1" ht="15.75" customHeight="1" x14ac:dyDescent="0.15">
      <c r="A48" s="33"/>
      <c r="B48" s="58"/>
      <c r="C48" s="59" t="s">
        <v>92</v>
      </c>
      <c r="D48" s="62"/>
      <c r="E48" s="49" t="s">
        <v>99</v>
      </c>
      <c r="F48" s="65"/>
      <c r="G48" s="20"/>
      <c r="H48" s="63"/>
      <c r="I48" s="50"/>
      <c r="J48" s="51">
        <v>30000168</v>
      </c>
      <c r="K48" s="61"/>
      <c r="L48" s="22"/>
      <c r="M48" s="19"/>
      <c r="N48" s="19"/>
      <c r="O48" s="13"/>
    </row>
    <row r="49" spans="1:15" s="2" customFormat="1" ht="15.75" customHeight="1" x14ac:dyDescent="0.15">
      <c r="A49" s="33"/>
      <c r="B49" s="58"/>
      <c r="C49" s="62" t="s">
        <v>93</v>
      </c>
      <c r="D49" s="13"/>
      <c r="E49" s="49" t="s">
        <v>102</v>
      </c>
      <c r="F49" s="65"/>
      <c r="G49" s="20"/>
      <c r="H49" s="63"/>
      <c r="I49" s="50"/>
      <c r="J49" s="51">
        <v>1773112</v>
      </c>
      <c r="K49" s="61"/>
      <c r="L49" s="22"/>
      <c r="M49" s="19"/>
      <c r="N49" s="19"/>
      <c r="O49" s="13"/>
    </row>
    <row r="50" spans="1:15" s="2" customFormat="1" ht="15.75" customHeight="1" x14ac:dyDescent="0.15">
      <c r="A50" s="33"/>
      <c r="B50" s="58"/>
      <c r="C50" s="59" t="s">
        <v>94</v>
      </c>
      <c r="D50" s="13"/>
      <c r="E50" s="49" t="s">
        <v>101</v>
      </c>
      <c r="F50" s="65"/>
      <c r="G50" s="20"/>
      <c r="H50" s="78">
        <v>10296000</v>
      </c>
      <c r="I50" s="76">
        <v>2230800</v>
      </c>
      <c r="J50" s="74">
        <f t="shared" si="3"/>
        <v>8065200</v>
      </c>
      <c r="K50" s="61"/>
      <c r="L50" s="22"/>
      <c r="M50" s="19"/>
      <c r="N50" s="19"/>
      <c r="O50" s="13"/>
    </row>
    <row r="51" spans="1:15" s="2" customFormat="1" ht="15" customHeight="1" x14ac:dyDescent="0.15">
      <c r="A51" s="33">
        <v>1</v>
      </c>
      <c r="B51" s="66"/>
      <c r="C51" s="67" t="s">
        <v>68</v>
      </c>
      <c r="D51" s="68"/>
      <c r="E51" s="69" t="s">
        <v>100</v>
      </c>
      <c r="F51" s="52"/>
      <c r="G51" s="20"/>
      <c r="H51" s="70"/>
      <c r="I51" s="70"/>
      <c r="J51" s="51">
        <v>68410</v>
      </c>
      <c r="K51" s="61"/>
      <c r="L51" s="24"/>
      <c r="M51" s="19"/>
      <c r="N51" s="19"/>
      <c r="O51" s="13"/>
    </row>
    <row r="52" spans="1:15" s="2" customFormat="1" ht="16.5" customHeight="1" x14ac:dyDescent="0.15">
      <c r="A52" s="33"/>
      <c r="B52" s="86" t="s">
        <v>31</v>
      </c>
      <c r="C52" s="87"/>
      <c r="D52" s="87"/>
      <c r="E52" s="87"/>
      <c r="F52" s="87"/>
      <c r="G52" s="87"/>
      <c r="H52" s="56">
        <f>SUM(H35:H51)</f>
        <v>476017007</v>
      </c>
      <c r="I52" s="56">
        <f>SUM(I35:I51)</f>
        <v>335969697</v>
      </c>
      <c r="J52" s="57">
        <f>SUM(J39:J51)</f>
        <v>199344344</v>
      </c>
      <c r="K52" s="23"/>
      <c r="L52" s="16"/>
      <c r="M52" s="23"/>
      <c r="N52" s="13"/>
      <c r="O52" s="13"/>
    </row>
    <row r="53" spans="1:15" s="2" customFormat="1" ht="16.5" customHeight="1" x14ac:dyDescent="0.15">
      <c r="A53" s="33"/>
      <c r="B53" s="86" t="s">
        <v>32</v>
      </c>
      <c r="C53" s="87"/>
      <c r="D53" s="87"/>
      <c r="E53" s="87"/>
      <c r="F53" s="87"/>
      <c r="G53" s="87"/>
      <c r="H53" s="56">
        <f>SUM(H33,H52)</f>
        <v>6646395985</v>
      </c>
      <c r="I53" s="56">
        <f>SUM(I33,I52)</f>
        <v>2567009129</v>
      </c>
      <c r="J53" s="57">
        <f>SUM(J33,J52)</f>
        <v>2597894937</v>
      </c>
      <c r="K53" s="23"/>
      <c r="L53" s="16"/>
      <c r="M53" s="16"/>
      <c r="N53" s="25"/>
      <c r="O53" s="13"/>
    </row>
    <row r="54" spans="1:15" s="2" customFormat="1" ht="16.5" customHeight="1" x14ac:dyDescent="0.15">
      <c r="A54" s="33"/>
      <c r="B54" s="86" t="s">
        <v>33</v>
      </c>
      <c r="C54" s="87"/>
      <c r="D54" s="87"/>
      <c r="E54" s="87"/>
      <c r="F54" s="87"/>
      <c r="G54" s="87"/>
      <c r="H54" s="56">
        <f>SUM(H22,H53)</f>
        <v>6646395985</v>
      </c>
      <c r="I54" s="56">
        <f>SUM(I22,I53)</f>
        <v>2567009129</v>
      </c>
      <c r="J54" s="57">
        <f>SUM(J22,J53)</f>
        <v>3089478875</v>
      </c>
      <c r="K54" s="23"/>
      <c r="L54" s="16"/>
      <c r="M54" s="19"/>
      <c r="N54" s="19"/>
      <c r="O54" s="13"/>
    </row>
    <row r="55" spans="1:15" s="2" customFormat="1" ht="16.5" customHeight="1" x14ac:dyDescent="0.15">
      <c r="A55" s="33"/>
      <c r="B55" s="84" t="s">
        <v>34</v>
      </c>
      <c r="C55" s="85"/>
      <c r="D55" s="85"/>
      <c r="E55" s="85"/>
      <c r="F55" s="85"/>
      <c r="G55" s="85"/>
      <c r="H55" s="36"/>
      <c r="I55" s="36"/>
      <c r="J55" s="37"/>
      <c r="K55" s="20"/>
      <c r="L55" s="16"/>
      <c r="M55" s="20"/>
      <c r="N55" s="13"/>
      <c r="O55" s="13"/>
    </row>
    <row r="56" spans="1:15" s="2" customFormat="1" ht="16.5" customHeight="1" x14ac:dyDescent="0.15">
      <c r="A56" s="33"/>
      <c r="B56" s="84" t="s">
        <v>35</v>
      </c>
      <c r="C56" s="85"/>
      <c r="D56" s="85"/>
      <c r="E56" s="85"/>
      <c r="F56" s="85"/>
      <c r="G56" s="85"/>
      <c r="H56" s="36"/>
      <c r="I56" s="36"/>
      <c r="J56" s="37"/>
      <c r="K56" s="20"/>
      <c r="L56" s="16"/>
      <c r="M56" s="20"/>
      <c r="N56" s="13"/>
      <c r="O56" s="13"/>
    </row>
    <row r="57" spans="1:15" s="2" customFormat="1" ht="15" customHeight="1" x14ac:dyDescent="0.15">
      <c r="A57" s="33"/>
      <c r="B57" s="58"/>
      <c r="C57" s="59" t="s">
        <v>36</v>
      </c>
      <c r="D57" s="62"/>
      <c r="E57" s="71" t="s">
        <v>69</v>
      </c>
      <c r="F57" s="43"/>
      <c r="G57" s="71"/>
      <c r="H57" s="72"/>
      <c r="I57" s="50"/>
      <c r="J57" s="73">
        <v>115259954</v>
      </c>
      <c r="K57" s="61"/>
      <c r="L57" s="16"/>
      <c r="M57" s="26"/>
      <c r="N57" s="13"/>
      <c r="O57" s="13"/>
    </row>
    <row r="58" spans="1:15" s="2" customFormat="1" ht="15" customHeight="1" x14ac:dyDescent="0.15">
      <c r="A58" s="33"/>
      <c r="B58" s="58"/>
      <c r="C58" s="59" t="s">
        <v>37</v>
      </c>
      <c r="D58" s="62"/>
      <c r="E58" s="71" t="s">
        <v>70</v>
      </c>
      <c r="F58" s="43"/>
      <c r="G58" s="71"/>
      <c r="H58" s="72"/>
      <c r="I58" s="50"/>
      <c r="J58" s="73">
        <v>66168000</v>
      </c>
      <c r="K58" s="61"/>
      <c r="L58" s="16"/>
      <c r="M58" s="27"/>
      <c r="N58" s="13"/>
      <c r="O58" s="13"/>
    </row>
    <row r="59" spans="1:15" s="2" customFormat="1" ht="15" customHeight="1" x14ac:dyDescent="0.15">
      <c r="A59" s="33"/>
      <c r="B59" s="58"/>
      <c r="C59" s="59" t="s">
        <v>38</v>
      </c>
      <c r="D59" s="62"/>
      <c r="E59" s="71"/>
      <c r="F59" s="43"/>
      <c r="G59" s="71"/>
      <c r="H59" s="72"/>
      <c r="I59" s="50"/>
      <c r="J59" s="73">
        <v>11891372</v>
      </c>
      <c r="K59" s="61"/>
      <c r="L59" s="16"/>
      <c r="M59" s="28"/>
      <c r="N59" s="13"/>
      <c r="O59" s="13"/>
    </row>
    <row r="60" spans="1:15" s="2" customFormat="1" ht="15" customHeight="1" x14ac:dyDescent="0.15">
      <c r="A60" s="33"/>
      <c r="B60" s="58"/>
      <c r="C60" s="59" t="s">
        <v>54</v>
      </c>
      <c r="D60" s="62"/>
      <c r="E60" s="71" t="s">
        <v>71</v>
      </c>
      <c r="F60" s="43"/>
      <c r="G60" s="71" t="s">
        <v>89</v>
      </c>
      <c r="H60" s="72"/>
      <c r="I60" s="50"/>
      <c r="J60" s="73">
        <v>1233990</v>
      </c>
      <c r="K60" s="61"/>
      <c r="L60" s="16"/>
      <c r="M60" s="23"/>
      <c r="N60" s="13"/>
      <c r="O60" s="13"/>
    </row>
    <row r="61" spans="1:15" s="2" customFormat="1" ht="15" customHeight="1" x14ac:dyDescent="0.15">
      <c r="A61" s="33"/>
      <c r="B61" s="58"/>
      <c r="C61" s="59" t="s">
        <v>96</v>
      </c>
      <c r="D61" s="62"/>
      <c r="E61" s="71" t="s">
        <v>98</v>
      </c>
      <c r="F61" s="43"/>
      <c r="G61" s="71" t="s">
        <v>118</v>
      </c>
      <c r="H61" s="72"/>
      <c r="I61" s="50"/>
      <c r="J61" s="73">
        <v>2700</v>
      </c>
      <c r="K61" s="61"/>
      <c r="L61" s="16"/>
      <c r="M61" s="23"/>
      <c r="N61" s="13"/>
      <c r="O61" s="13"/>
    </row>
    <row r="62" spans="1:15" s="2" customFormat="1" ht="15" customHeight="1" x14ac:dyDescent="0.15">
      <c r="A62" s="33"/>
      <c r="B62" s="58"/>
      <c r="C62" s="59" t="s">
        <v>97</v>
      </c>
      <c r="D62" s="62"/>
      <c r="E62" s="71" t="s">
        <v>103</v>
      </c>
      <c r="F62" s="43"/>
      <c r="G62" s="71" t="s">
        <v>119</v>
      </c>
      <c r="H62" s="72"/>
      <c r="I62" s="50"/>
      <c r="J62" s="73">
        <v>2057847</v>
      </c>
      <c r="K62" s="61"/>
      <c r="L62" s="16"/>
      <c r="M62" s="23"/>
      <c r="N62" s="13"/>
      <c r="O62" s="13"/>
    </row>
    <row r="63" spans="1:15" s="2" customFormat="1" ht="15" customHeight="1" x14ac:dyDescent="0.15">
      <c r="A63" s="33"/>
      <c r="B63" s="58"/>
      <c r="C63" s="59" t="s">
        <v>39</v>
      </c>
      <c r="D63" s="62"/>
      <c r="E63" s="71"/>
      <c r="F63" s="43"/>
      <c r="G63" s="71" t="s">
        <v>77</v>
      </c>
      <c r="H63" s="72"/>
      <c r="I63" s="50"/>
      <c r="J63" s="73">
        <v>12824511</v>
      </c>
      <c r="K63" s="61"/>
      <c r="L63" s="16"/>
      <c r="M63" s="23"/>
      <c r="N63" s="13"/>
      <c r="O63" s="13"/>
    </row>
    <row r="64" spans="1:15" s="2" customFormat="1" ht="19.5" customHeight="1" x14ac:dyDescent="0.15">
      <c r="A64" s="33"/>
      <c r="B64" s="86" t="s">
        <v>40</v>
      </c>
      <c r="C64" s="87"/>
      <c r="D64" s="87"/>
      <c r="E64" s="87"/>
      <c r="F64" s="87"/>
      <c r="G64" s="87"/>
      <c r="H64" s="56">
        <f>SUM(H57:H63)</f>
        <v>0</v>
      </c>
      <c r="I64" s="56">
        <f>SUM(I57:I63)</f>
        <v>0</v>
      </c>
      <c r="J64" s="57">
        <f>SUM(J57:J63)</f>
        <v>209438374</v>
      </c>
      <c r="K64" s="23"/>
      <c r="L64" s="16"/>
      <c r="M64" s="23"/>
      <c r="N64" s="13"/>
      <c r="O64" s="13"/>
    </row>
    <row r="65" spans="1:15" s="2" customFormat="1" ht="19.5" customHeight="1" x14ac:dyDescent="0.15">
      <c r="A65" s="33"/>
      <c r="B65" s="84" t="s">
        <v>41</v>
      </c>
      <c r="C65" s="85"/>
      <c r="D65" s="85"/>
      <c r="E65" s="85"/>
      <c r="F65" s="85"/>
      <c r="G65" s="85"/>
      <c r="H65" s="36"/>
      <c r="I65" s="36"/>
      <c r="J65" s="37"/>
      <c r="K65" s="20"/>
      <c r="L65" s="16"/>
      <c r="M65" s="20"/>
      <c r="N65" s="13"/>
      <c r="O65" s="13"/>
    </row>
    <row r="66" spans="1:15" s="2" customFormat="1" ht="15" customHeight="1" x14ac:dyDescent="0.15">
      <c r="A66" s="33"/>
      <c r="B66" s="58"/>
      <c r="C66" s="59" t="s">
        <v>42</v>
      </c>
      <c r="D66" s="62"/>
      <c r="E66" s="71" t="s">
        <v>70</v>
      </c>
      <c r="F66" s="43"/>
      <c r="G66" s="71"/>
      <c r="H66" s="72"/>
      <c r="I66" s="50"/>
      <c r="J66" s="73">
        <v>1090004000</v>
      </c>
      <c r="K66" s="61"/>
      <c r="L66" s="16"/>
      <c r="M66" s="23"/>
      <c r="N66" s="13"/>
      <c r="O66" s="13"/>
    </row>
    <row r="67" spans="1:15" s="2" customFormat="1" ht="15" customHeight="1" x14ac:dyDescent="0.15">
      <c r="A67" s="33"/>
      <c r="B67" s="58"/>
      <c r="C67" s="59"/>
      <c r="D67" s="62"/>
      <c r="E67" s="71"/>
      <c r="F67" s="43"/>
      <c r="G67" s="71"/>
      <c r="H67" s="72"/>
      <c r="I67" s="50"/>
      <c r="J67" s="73"/>
      <c r="K67" s="61"/>
      <c r="L67" s="16"/>
      <c r="M67" s="23"/>
      <c r="N67" s="13"/>
      <c r="O67" s="13"/>
    </row>
    <row r="68" spans="1:15" s="2" customFormat="1" ht="15" customHeight="1" x14ac:dyDescent="0.15">
      <c r="A68" s="33"/>
      <c r="B68" s="58"/>
      <c r="C68" s="59" t="s">
        <v>43</v>
      </c>
      <c r="D68" s="62"/>
      <c r="E68" s="71"/>
      <c r="F68" s="43"/>
      <c r="G68" s="71" t="s">
        <v>124</v>
      </c>
      <c r="H68" s="72"/>
      <c r="I68" s="50"/>
      <c r="J68" s="73">
        <v>13852140</v>
      </c>
      <c r="K68" s="61"/>
      <c r="L68" s="16"/>
      <c r="M68" s="23"/>
      <c r="N68" s="13"/>
      <c r="O68" s="13"/>
    </row>
    <row r="69" spans="1:15" s="2" customFormat="1" ht="15" customHeight="1" x14ac:dyDescent="0.15">
      <c r="A69" s="33"/>
      <c r="B69" s="58"/>
      <c r="C69" s="59" t="s">
        <v>44</v>
      </c>
      <c r="D69" s="62"/>
      <c r="E69" s="71"/>
      <c r="F69" s="43"/>
      <c r="G69" s="71" t="s">
        <v>76</v>
      </c>
      <c r="H69" s="72"/>
      <c r="I69" s="50"/>
      <c r="J69" s="73">
        <v>27872550</v>
      </c>
      <c r="K69" s="61"/>
      <c r="L69" s="16"/>
      <c r="M69" s="23"/>
      <c r="N69" s="13"/>
      <c r="O69" s="13"/>
    </row>
    <row r="70" spans="1:15" s="2" customFormat="1" ht="15" customHeight="1" x14ac:dyDescent="0.15">
      <c r="A70" s="33"/>
      <c r="B70" s="58"/>
      <c r="C70" s="59" t="s">
        <v>45</v>
      </c>
      <c r="D70" s="62"/>
      <c r="E70" s="71" t="s">
        <v>75</v>
      </c>
      <c r="F70" s="43"/>
      <c r="G70" s="71" t="s">
        <v>90</v>
      </c>
      <c r="H70" s="72"/>
      <c r="I70" s="50"/>
      <c r="J70" s="73">
        <v>2081318</v>
      </c>
      <c r="K70" s="61"/>
      <c r="L70" s="16"/>
      <c r="M70" s="23"/>
      <c r="N70" s="13"/>
      <c r="O70" s="13"/>
    </row>
    <row r="71" spans="1:15" s="2" customFormat="1" ht="15" customHeight="1" x14ac:dyDescent="0.15">
      <c r="A71" s="33"/>
      <c r="B71" s="58"/>
      <c r="C71" s="59" t="s">
        <v>46</v>
      </c>
      <c r="D71" s="62"/>
      <c r="E71" s="71" t="s">
        <v>73</v>
      </c>
      <c r="F71" s="43"/>
      <c r="G71" s="71" t="s">
        <v>74</v>
      </c>
      <c r="H71" s="72"/>
      <c r="I71" s="50"/>
      <c r="J71" s="73">
        <v>9293500</v>
      </c>
      <c r="K71" s="61"/>
      <c r="L71" s="16"/>
      <c r="M71" s="23"/>
      <c r="N71" s="13"/>
      <c r="O71" s="13"/>
    </row>
    <row r="72" spans="1:15" s="2" customFormat="1" ht="17.25" customHeight="1" x14ac:dyDescent="0.15">
      <c r="A72" s="33"/>
      <c r="B72" s="86" t="s">
        <v>47</v>
      </c>
      <c r="C72" s="87"/>
      <c r="D72" s="87"/>
      <c r="E72" s="87"/>
      <c r="F72" s="87"/>
      <c r="G72" s="87"/>
      <c r="H72" s="56">
        <f>SUM(H66:H71)</f>
        <v>0</v>
      </c>
      <c r="I72" s="56">
        <f>SUM(I66:I71)</f>
        <v>0</v>
      </c>
      <c r="J72" s="57">
        <f>SUM(J66:J71)</f>
        <v>1143103508</v>
      </c>
      <c r="K72" s="71"/>
      <c r="L72" s="16"/>
      <c r="M72" s="23"/>
      <c r="N72" s="13"/>
      <c r="O72" s="13"/>
    </row>
    <row r="73" spans="1:15" s="2" customFormat="1" ht="17.25" customHeight="1" x14ac:dyDescent="0.15">
      <c r="A73" s="33"/>
      <c r="B73" s="86" t="s">
        <v>48</v>
      </c>
      <c r="C73" s="87"/>
      <c r="D73" s="87"/>
      <c r="E73" s="87"/>
      <c r="F73" s="87"/>
      <c r="G73" s="87"/>
      <c r="H73" s="56">
        <f>SUM(H64,H72)</f>
        <v>0</v>
      </c>
      <c r="I73" s="56">
        <f>SUM(I64,I72)</f>
        <v>0</v>
      </c>
      <c r="J73" s="57">
        <f>SUM(J64,J72)</f>
        <v>1352541882</v>
      </c>
      <c r="K73" s="71"/>
      <c r="L73" s="16"/>
      <c r="M73" s="23"/>
      <c r="N73" s="13"/>
      <c r="O73" s="13"/>
    </row>
    <row r="74" spans="1:15" s="2" customFormat="1" ht="17.25" customHeight="1" x14ac:dyDescent="0.15">
      <c r="A74" s="33"/>
      <c r="B74" s="86" t="s">
        <v>49</v>
      </c>
      <c r="C74" s="87"/>
      <c r="D74" s="87"/>
      <c r="E74" s="87"/>
      <c r="F74" s="87"/>
      <c r="G74" s="87"/>
      <c r="H74" s="56">
        <f>H54-H73</f>
        <v>6646395985</v>
      </c>
      <c r="I74" s="56">
        <f>I54-I73</f>
        <v>2567009129</v>
      </c>
      <c r="J74" s="57">
        <f>J54-J73</f>
        <v>1736936993</v>
      </c>
      <c r="K74" s="71"/>
      <c r="L74" s="16"/>
      <c r="M74" s="23"/>
      <c r="N74" s="13"/>
      <c r="O74" s="13"/>
    </row>
    <row r="75" spans="1:15" s="2" customFormat="1" ht="17.25" customHeight="1" x14ac:dyDescent="0.15">
      <c r="A75" s="33"/>
      <c r="B75" s="16"/>
      <c r="C75" s="16"/>
      <c r="D75" s="16"/>
      <c r="E75" s="16"/>
      <c r="F75" s="16"/>
      <c r="G75" s="16"/>
      <c r="H75" s="54"/>
      <c r="I75" s="54"/>
      <c r="J75" s="54"/>
      <c r="K75" s="23"/>
      <c r="L75" s="16"/>
      <c r="M75" s="23"/>
      <c r="N75" s="13"/>
      <c r="O75" s="13"/>
    </row>
    <row r="76" spans="1:15" ht="15.75" x14ac:dyDescent="0.15">
      <c r="A76" s="10"/>
      <c r="B76" s="10"/>
      <c r="C76" s="10" t="s">
        <v>52</v>
      </c>
      <c r="D76" s="10"/>
      <c r="E76" s="10"/>
      <c r="F76" s="10"/>
      <c r="G76" s="10"/>
      <c r="H76" s="10"/>
      <c r="I76" s="10"/>
      <c r="J76" s="10"/>
      <c r="K76" s="10"/>
    </row>
    <row r="77" spans="1:15" ht="15.75" x14ac:dyDescent="0.15">
      <c r="A77" s="10"/>
      <c r="B77" s="10"/>
      <c r="C77" s="10"/>
      <c r="D77" s="10" t="s">
        <v>53</v>
      </c>
      <c r="E77" s="10"/>
      <c r="F77" s="10"/>
      <c r="G77" s="10"/>
      <c r="H77" s="10"/>
      <c r="I77" s="10"/>
      <c r="J77" s="10"/>
      <c r="K77" s="10"/>
    </row>
    <row r="78" spans="1:15" ht="14.1" customHeight="1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5" ht="14.1" customHeight="1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5" ht="32.25" customHeight="1" x14ac:dyDescent="0.15">
      <c r="A80" s="10"/>
      <c r="B80" s="10"/>
      <c r="C80" s="10"/>
      <c r="D80" s="10"/>
      <c r="E80" s="95" t="s">
        <v>104</v>
      </c>
      <c r="F80" s="95"/>
      <c r="G80" s="10"/>
      <c r="H80" s="10"/>
      <c r="I80" s="10"/>
      <c r="J80" s="10"/>
      <c r="K80" s="10"/>
    </row>
    <row r="81" spans="1:11" ht="32.25" customHeight="1" x14ac:dyDescent="0.15">
      <c r="A81" s="10"/>
      <c r="B81" s="10"/>
      <c r="C81" s="10"/>
      <c r="D81" s="10"/>
      <c r="E81" s="95" t="s">
        <v>105</v>
      </c>
      <c r="F81" s="95"/>
      <c r="G81" s="10"/>
      <c r="H81" s="10"/>
      <c r="I81" s="10"/>
      <c r="J81" s="10"/>
      <c r="K81" s="10"/>
    </row>
    <row r="82" spans="1:11" ht="32.25" customHeight="1" x14ac:dyDescent="0.15">
      <c r="A82" s="10"/>
      <c r="B82" s="10"/>
      <c r="C82" s="10"/>
      <c r="D82" s="10"/>
      <c r="E82" s="95" t="s">
        <v>106</v>
      </c>
      <c r="F82" s="95"/>
      <c r="G82" s="10"/>
      <c r="H82" s="10"/>
      <c r="I82" s="10"/>
      <c r="J82" s="10"/>
      <c r="K82" s="10"/>
    </row>
    <row r="83" spans="1:11" ht="14.1" customHeight="1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4.1" customHeight="1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4.1" customHeight="1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4.1" customHeight="1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4.1" customHeight="1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4.1" customHeight="1" x14ac:dyDescent="0.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4.1" customHeight="1" x14ac:dyDescent="0.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4.1" customHeight="1" x14ac:dyDescent="0.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4.1" customHeight="1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4.1" customHeight="1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4.1" customHeight="1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4.1" customHeight="1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4.1" customHeight="1" x14ac:dyDescent="0.15">
      <c r="B95" s="10"/>
      <c r="C95" s="10"/>
      <c r="D95" s="10"/>
      <c r="E95" s="10"/>
      <c r="F95" s="10"/>
      <c r="G95" s="10"/>
      <c r="H95" s="10"/>
      <c r="I95" s="10"/>
      <c r="J95" s="10"/>
    </row>
    <row r="96" spans="1:11" ht="14.1" customHeight="1" x14ac:dyDescent="0.15">
      <c r="B96" s="10"/>
      <c r="C96" s="10"/>
      <c r="D96" s="10"/>
      <c r="E96" s="10"/>
      <c r="F96" s="10"/>
      <c r="G96" s="10"/>
      <c r="H96" s="10"/>
      <c r="I96" s="10"/>
      <c r="J96" s="10"/>
    </row>
    <row r="97" spans="2:10" ht="14.1" customHeight="1" x14ac:dyDescent="0.15">
      <c r="B97" s="10"/>
      <c r="C97" s="10"/>
      <c r="D97" s="10"/>
      <c r="E97" s="10"/>
      <c r="F97" s="10"/>
      <c r="G97" s="10"/>
      <c r="H97" s="10"/>
      <c r="I97" s="10"/>
      <c r="J97" s="10"/>
    </row>
    <row r="98" spans="2:10" ht="14.1" customHeight="1" x14ac:dyDescent="0.15">
      <c r="B98" s="10"/>
      <c r="C98" s="10"/>
      <c r="D98" s="10"/>
      <c r="E98" s="10"/>
      <c r="F98" s="10"/>
      <c r="G98" s="10"/>
      <c r="H98" s="10"/>
      <c r="I98" s="10"/>
      <c r="J98" s="10"/>
    </row>
    <row r="99" spans="2:10" ht="14.1" customHeight="1" x14ac:dyDescent="0.15">
      <c r="B99" s="10"/>
      <c r="C99" s="10"/>
      <c r="D99" s="10"/>
      <c r="E99" s="10"/>
      <c r="F99" s="10"/>
      <c r="G99" s="10"/>
      <c r="H99" s="10"/>
      <c r="I99" s="10"/>
      <c r="J99" s="10"/>
    </row>
    <row r="100" spans="2:10" ht="14.1" customHeight="1" x14ac:dyDescent="0.15"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2:10" ht="14.1" customHeight="1" x14ac:dyDescent="0.15"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2:10" ht="14.1" customHeight="1" x14ac:dyDescent="0.15"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2:10" ht="14.1" customHeight="1" x14ac:dyDescent="0.15"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2:10" ht="14.1" customHeight="1" x14ac:dyDescent="0.15"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2:10" ht="14.1" customHeight="1" x14ac:dyDescent="0.15"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2:10" ht="14.1" customHeight="1" x14ac:dyDescent="0.15"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2:10" ht="14.1" customHeight="1" x14ac:dyDescent="0.15"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2:10" ht="14.1" customHeight="1" x14ac:dyDescent="0.15"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2:10" ht="14.1" customHeight="1" x14ac:dyDescent="0.15"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2:10" ht="14.1" customHeight="1" x14ac:dyDescent="0.15"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2:10" ht="14.1" customHeight="1" x14ac:dyDescent="0.15"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2:10" ht="14.1" customHeight="1" x14ac:dyDescent="0.15"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2:10" ht="14.1" customHeight="1" x14ac:dyDescent="0.15"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2:10" ht="14.1" customHeight="1" x14ac:dyDescent="0.15"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2:10" ht="14.1" customHeight="1" x14ac:dyDescent="0.15"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2:10" ht="14.1" customHeight="1" x14ac:dyDescent="0.15"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2:10" ht="14.1" customHeight="1" x14ac:dyDescent="0.15"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2:10" ht="14.1" customHeight="1" x14ac:dyDescent="0.15"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2:10" ht="14.1" customHeight="1" x14ac:dyDescent="0.15"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2:10" ht="14.1" customHeight="1" x14ac:dyDescent="0.15"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2:10" ht="14.1" customHeight="1" x14ac:dyDescent="0.15"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2:10" ht="14.1" customHeight="1" x14ac:dyDescent="0.15"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2:10" ht="14.1" customHeight="1" x14ac:dyDescent="0.15"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2:10" ht="14.1" customHeight="1" x14ac:dyDescent="0.15"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2:10" ht="14.1" customHeight="1" x14ac:dyDescent="0.15"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2:10" ht="14.1" customHeight="1" x14ac:dyDescent="0.15"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2:10" ht="14.1" customHeight="1" x14ac:dyDescent="0.15"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2:10" ht="14.1" customHeight="1" x14ac:dyDescent="0.15">
      <c r="B128" s="10"/>
      <c r="C128" s="10"/>
      <c r="D128" s="10"/>
      <c r="E128" s="10"/>
      <c r="F128" s="10"/>
      <c r="G128" s="10"/>
      <c r="H128" s="10"/>
      <c r="I128" s="10"/>
      <c r="J128" s="10"/>
    </row>
  </sheetData>
  <mergeCells count="29">
    <mergeCell ref="E82:F82"/>
    <mergeCell ref="E80:F80"/>
    <mergeCell ref="E81:F81"/>
    <mergeCell ref="B74:G74"/>
    <mergeCell ref="B65:G65"/>
    <mergeCell ref="B72:G72"/>
    <mergeCell ref="B73:G73"/>
    <mergeCell ref="L5:N5"/>
    <mergeCell ref="B6:D6"/>
    <mergeCell ref="B7:G7"/>
    <mergeCell ref="B8:G8"/>
    <mergeCell ref="B22:G22"/>
    <mergeCell ref="B19:D19"/>
    <mergeCell ref="B64:G64"/>
    <mergeCell ref="B33:G33"/>
    <mergeCell ref="B34:G34"/>
    <mergeCell ref="B52:G52"/>
    <mergeCell ref="B53:G53"/>
    <mergeCell ref="B54:G54"/>
    <mergeCell ref="E39:G39"/>
    <mergeCell ref="A2:J2"/>
    <mergeCell ref="B4:J4"/>
    <mergeCell ref="B55:G55"/>
    <mergeCell ref="B56:G56"/>
    <mergeCell ref="E15:I15"/>
    <mergeCell ref="B23:G23"/>
    <mergeCell ref="B24:G24"/>
    <mergeCell ref="E27:I27"/>
    <mergeCell ref="E32:G32"/>
  </mergeCells>
  <phoneticPr fontId="4"/>
  <dataValidations count="4">
    <dataValidation type="whole" imeMode="disabled" allowBlank="1" showInputMessage="1" showErrorMessage="1" sqref="H51:I51" xr:uid="{92506B3E-DFB3-46B4-8B68-55237D367126}">
      <formula1>0</formula1>
      <formula2>999999999999</formula2>
    </dataValidation>
    <dataValidation type="whole" allowBlank="1" showInputMessage="1" showErrorMessage="1" sqref="F9:F14 F25:F26 F35:F38 F66:F71 F40:F51 F16:F21 F28:F31 F57:F63" xr:uid="{987560BA-312D-4611-AA9A-12F9FD21A76D}">
      <formula1>1900</formula1>
      <formula2>2999</formula2>
    </dataValidation>
    <dataValidation type="whole" imeMode="off" allowBlank="1" showInputMessage="1" showErrorMessage="1" sqref="H9:I14 H25:I26 H66:I71 J9:J21 J25:J32 H16:I21 J35:J51 H57:I63 H28:I32 H35:I50" xr:uid="{2BA1BECD-1730-464B-955E-8CDC9EAD41B0}">
      <formula1>-999999999999</formula1>
      <formula2>999999999999</formula2>
    </dataValidation>
    <dataValidation type="list" allowBlank="1" showInputMessage="1" showErrorMessage="1" sqref="L35:L51 L9:L21 L25:L32" xr:uid="{8D0917EF-82E9-474A-A69F-668DAF8417C0}">
      <formula1>"○,△,×"</formula1>
    </dataValidation>
  </dataValidations>
  <printOptions horizontalCentered="1" verticalCentered="1"/>
  <pageMargins left="0" right="0" top="0" bottom="0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Table1"/>
  <dimension ref="A1:C120"/>
  <sheetViews>
    <sheetView showGridLines="0" zoomScaleNormal="100" zoomScaleSheetLayoutView="115" workbookViewId="0">
      <selection sqref="A1:A2"/>
    </sheetView>
  </sheetViews>
  <sheetFormatPr defaultColWidth="9.140625" defaultRowHeight="13.5" x14ac:dyDescent="0.15"/>
  <cols>
    <col min="1" max="1" width="16.140625" style="4" customWidth="1"/>
    <col min="2" max="2" width="27.140625" style="4" customWidth="1"/>
    <col min="3" max="3" width="26.28515625" style="4" customWidth="1"/>
    <col min="4" max="16384" width="9.140625" style="4"/>
  </cols>
  <sheetData>
    <row r="1" spans="1:3" x14ac:dyDescent="0.15">
      <c r="A1" s="96" t="s">
        <v>50</v>
      </c>
      <c r="B1" s="7" t="s">
        <v>55</v>
      </c>
      <c r="C1" s="96" t="s">
        <v>56</v>
      </c>
    </row>
    <row r="2" spans="1:3" x14ac:dyDescent="0.15">
      <c r="A2" s="96"/>
      <c r="B2" s="6" t="s">
        <v>51</v>
      </c>
      <c r="C2" s="96"/>
    </row>
    <row r="3" spans="1:3" x14ac:dyDescent="0.15">
      <c r="A3" s="5">
        <v>1900</v>
      </c>
      <c r="B3" s="5">
        <v>19.8</v>
      </c>
      <c r="C3" s="8">
        <f>ROUND($B$120/B3,3)</f>
        <v>5.4550000000000001</v>
      </c>
    </row>
    <row r="4" spans="1:3" x14ac:dyDescent="0.15">
      <c r="A4" s="5">
        <v>1901</v>
      </c>
      <c r="B4" s="5">
        <v>19.8</v>
      </c>
      <c r="C4" s="8">
        <f t="shared" ref="C4:C67" si="0">ROUND($B$120/B4,3)</f>
        <v>5.4550000000000001</v>
      </c>
    </row>
    <row r="5" spans="1:3" x14ac:dyDescent="0.15">
      <c r="A5" s="5">
        <v>1902</v>
      </c>
      <c r="B5" s="5">
        <v>19.8</v>
      </c>
      <c r="C5" s="8">
        <f t="shared" si="0"/>
        <v>5.4550000000000001</v>
      </c>
    </row>
    <row r="6" spans="1:3" x14ac:dyDescent="0.15">
      <c r="A6" s="5">
        <v>1903</v>
      </c>
      <c r="B6" s="5">
        <v>19.8</v>
      </c>
      <c r="C6" s="8">
        <f t="shared" si="0"/>
        <v>5.4550000000000001</v>
      </c>
    </row>
    <row r="7" spans="1:3" x14ac:dyDescent="0.15">
      <c r="A7" s="5">
        <v>1904</v>
      </c>
      <c r="B7" s="5">
        <v>19.8</v>
      </c>
      <c r="C7" s="8">
        <f t="shared" si="0"/>
        <v>5.4550000000000001</v>
      </c>
    </row>
    <row r="8" spans="1:3" x14ac:dyDescent="0.15">
      <c r="A8" s="5">
        <v>1905</v>
      </c>
      <c r="B8" s="5">
        <v>19.8</v>
      </c>
      <c r="C8" s="8">
        <f t="shared" si="0"/>
        <v>5.4550000000000001</v>
      </c>
    </row>
    <row r="9" spans="1:3" x14ac:dyDescent="0.15">
      <c r="A9" s="5">
        <v>1906</v>
      </c>
      <c r="B9" s="5">
        <v>19.8</v>
      </c>
      <c r="C9" s="8">
        <f t="shared" si="0"/>
        <v>5.4550000000000001</v>
      </c>
    </row>
    <row r="10" spans="1:3" x14ac:dyDescent="0.15">
      <c r="A10" s="5">
        <v>1907</v>
      </c>
      <c r="B10" s="5">
        <v>19.8</v>
      </c>
      <c r="C10" s="8">
        <f t="shared" si="0"/>
        <v>5.4550000000000001</v>
      </c>
    </row>
    <row r="11" spans="1:3" x14ac:dyDescent="0.15">
      <c r="A11" s="5">
        <v>1908</v>
      </c>
      <c r="B11" s="5">
        <v>19.8</v>
      </c>
      <c r="C11" s="8">
        <f t="shared" si="0"/>
        <v>5.4550000000000001</v>
      </c>
    </row>
    <row r="12" spans="1:3" x14ac:dyDescent="0.15">
      <c r="A12" s="5">
        <v>1909</v>
      </c>
      <c r="B12" s="5">
        <v>19.8</v>
      </c>
      <c r="C12" s="8">
        <f t="shared" si="0"/>
        <v>5.4550000000000001</v>
      </c>
    </row>
    <row r="13" spans="1:3" x14ac:dyDescent="0.15">
      <c r="A13" s="5">
        <v>1910</v>
      </c>
      <c r="B13" s="5">
        <v>19.8</v>
      </c>
      <c r="C13" s="8">
        <f t="shared" si="0"/>
        <v>5.4550000000000001</v>
      </c>
    </row>
    <row r="14" spans="1:3" x14ac:dyDescent="0.15">
      <c r="A14" s="5">
        <v>1911</v>
      </c>
      <c r="B14" s="5">
        <v>19.8</v>
      </c>
      <c r="C14" s="8">
        <f t="shared" si="0"/>
        <v>5.4550000000000001</v>
      </c>
    </row>
    <row r="15" spans="1:3" x14ac:dyDescent="0.15">
      <c r="A15" s="5">
        <v>1912</v>
      </c>
      <c r="B15" s="5">
        <v>19.8</v>
      </c>
      <c r="C15" s="8">
        <f t="shared" si="0"/>
        <v>5.4550000000000001</v>
      </c>
    </row>
    <row r="16" spans="1:3" x14ac:dyDescent="0.15">
      <c r="A16" s="5">
        <v>1913</v>
      </c>
      <c r="B16" s="5">
        <v>19.8</v>
      </c>
      <c r="C16" s="8">
        <f t="shared" si="0"/>
        <v>5.4550000000000001</v>
      </c>
    </row>
    <row r="17" spans="1:3" x14ac:dyDescent="0.15">
      <c r="A17" s="5">
        <v>1914</v>
      </c>
      <c r="B17" s="5">
        <v>19.8</v>
      </c>
      <c r="C17" s="8">
        <f t="shared" si="0"/>
        <v>5.4550000000000001</v>
      </c>
    </row>
    <row r="18" spans="1:3" x14ac:dyDescent="0.15">
      <c r="A18" s="5">
        <v>1915</v>
      </c>
      <c r="B18" s="5">
        <v>19.8</v>
      </c>
      <c r="C18" s="8">
        <f t="shared" si="0"/>
        <v>5.4550000000000001</v>
      </c>
    </row>
    <row r="19" spans="1:3" x14ac:dyDescent="0.15">
      <c r="A19" s="5">
        <v>1916</v>
      </c>
      <c r="B19" s="5">
        <v>19.8</v>
      </c>
      <c r="C19" s="8">
        <f t="shared" si="0"/>
        <v>5.4550000000000001</v>
      </c>
    </row>
    <row r="20" spans="1:3" x14ac:dyDescent="0.15">
      <c r="A20" s="5">
        <v>1917</v>
      </c>
      <c r="B20" s="5">
        <v>19.8</v>
      </c>
      <c r="C20" s="8">
        <f t="shared" si="0"/>
        <v>5.4550000000000001</v>
      </c>
    </row>
    <row r="21" spans="1:3" x14ac:dyDescent="0.15">
      <c r="A21" s="5">
        <v>1918</v>
      </c>
      <c r="B21" s="5">
        <v>19.8</v>
      </c>
      <c r="C21" s="8">
        <f t="shared" si="0"/>
        <v>5.4550000000000001</v>
      </c>
    </row>
    <row r="22" spans="1:3" x14ac:dyDescent="0.15">
      <c r="A22" s="5">
        <v>1919</v>
      </c>
      <c r="B22" s="5">
        <v>19.8</v>
      </c>
      <c r="C22" s="8">
        <f t="shared" si="0"/>
        <v>5.4550000000000001</v>
      </c>
    </row>
    <row r="23" spans="1:3" x14ac:dyDescent="0.15">
      <c r="A23" s="5">
        <v>1920</v>
      </c>
      <c r="B23" s="5">
        <v>19.8</v>
      </c>
      <c r="C23" s="8">
        <f t="shared" si="0"/>
        <v>5.4550000000000001</v>
      </c>
    </row>
    <row r="24" spans="1:3" x14ac:dyDescent="0.15">
      <c r="A24" s="5">
        <v>1921</v>
      </c>
      <c r="B24" s="5">
        <v>19.8</v>
      </c>
      <c r="C24" s="8">
        <f t="shared" si="0"/>
        <v>5.4550000000000001</v>
      </c>
    </row>
    <row r="25" spans="1:3" x14ac:dyDescent="0.15">
      <c r="A25" s="5">
        <v>1922</v>
      </c>
      <c r="B25" s="5">
        <v>19.8</v>
      </c>
      <c r="C25" s="8">
        <f t="shared" si="0"/>
        <v>5.4550000000000001</v>
      </c>
    </row>
    <row r="26" spans="1:3" x14ac:dyDescent="0.15">
      <c r="A26" s="5">
        <v>1923</v>
      </c>
      <c r="B26" s="5">
        <v>19.8</v>
      </c>
      <c r="C26" s="8">
        <f t="shared" si="0"/>
        <v>5.4550000000000001</v>
      </c>
    </row>
    <row r="27" spans="1:3" x14ac:dyDescent="0.15">
      <c r="A27" s="5">
        <v>1924</v>
      </c>
      <c r="B27" s="5">
        <v>19.8</v>
      </c>
      <c r="C27" s="8">
        <f t="shared" si="0"/>
        <v>5.4550000000000001</v>
      </c>
    </row>
    <row r="28" spans="1:3" x14ac:dyDescent="0.15">
      <c r="A28" s="5">
        <v>1925</v>
      </c>
      <c r="B28" s="5">
        <v>19.8</v>
      </c>
      <c r="C28" s="8">
        <f t="shared" si="0"/>
        <v>5.4550000000000001</v>
      </c>
    </row>
    <row r="29" spans="1:3" x14ac:dyDescent="0.15">
      <c r="A29" s="5">
        <v>1926</v>
      </c>
      <c r="B29" s="5">
        <v>19.8</v>
      </c>
      <c r="C29" s="8">
        <f t="shared" si="0"/>
        <v>5.4550000000000001</v>
      </c>
    </row>
    <row r="30" spans="1:3" x14ac:dyDescent="0.15">
      <c r="A30" s="5">
        <v>1927</v>
      </c>
      <c r="B30" s="5">
        <v>19.8</v>
      </c>
      <c r="C30" s="8">
        <f t="shared" si="0"/>
        <v>5.4550000000000001</v>
      </c>
    </row>
    <row r="31" spans="1:3" x14ac:dyDescent="0.15">
      <c r="A31" s="5">
        <v>1928</v>
      </c>
      <c r="B31" s="5">
        <v>19.8</v>
      </c>
      <c r="C31" s="8">
        <f t="shared" si="0"/>
        <v>5.4550000000000001</v>
      </c>
    </row>
    <row r="32" spans="1:3" x14ac:dyDescent="0.15">
      <c r="A32" s="5">
        <v>1929</v>
      </c>
      <c r="B32" s="5">
        <v>19.8</v>
      </c>
      <c r="C32" s="8">
        <f t="shared" si="0"/>
        <v>5.4550000000000001</v>
      </c>
    </row>
    <row r="33" spans="1:3" x14ac:dyDescent="0.15">
      <c r="A33" s="5">
        <v>1930</v>
      </c>
      <c r="B33" s="5">
        <v>19.8</v>
      </c>
      <c r="C33" s="8">
        <f t="shared" si="0"/>
        <v>5.4550000000000001</v>
      </c>
    </row>
    <row r="34" spans="1:3" x14ac:dyDescent="0.15">
      <c r="A34" s="5">
        <v>1931</v>
      </c>
      <c r="B34" s="5">
        <v>19.8</v>
      </c>
      <c r="C34" s="8">
        <f t="shared" si="0"/>
        <v>5.4550000000000001</v>
      </c>
    </row>
    <row r="35" spans="1:3" x14ac:dyDescent="0.15">
      <c r="A35" s="5">
        <v>1932</v>
      </c>
      <c r="B35" s="5">
        <v>19.8</v>
      </c>
      <c r="C35" s="8">
        <f t="shared" si="0"/>
        <v>5.4550000000000001</v>
      </c>
    </row>
    <row r="36" spans="1:3" x14ac:dyDescent="0.15">
      <c r="A36" s="5">
        <v>1933</v>
      </c>
      <c r="B36" s="5">
        <v>19.8</v>
      </c>
      <c r="C36" s="8">
        <f t="shared" si="0"/>
        <v>5.4550000000000001</v>
      </c>
    </row>
    <row r="37" spans="1:3" x14ac:dyDescent="0.15">
      <c r="A37" s="5">
        <v>1934</v>
      </c>
      <c r="B37" s="5">
        <v>19.8</v>
      </c>
      <c r="C37" s="8">
        <f t="shared" si="0"/>
        <v>5.4550000000000001</v>
      </c>
    </row>
    <row r="38" spans="1:3" x14ac:dyDescent="0.15">
      <c r="A38" s="5">
        <v>1935</v>
      </c>
      <c r="B38" s="5">
        <v>19.8</v>
      </c>
      <c r="C38" s="8">
        <f t="shared" si="0"/>
        <v>5.4550000000000001</v>
      </c>
    </row>
    <row r="39" spans="1:3" x14ac:dyDescent="0.15">
      <c r="A39" s="5">
        <v>1936</v>
      </c>
      <c r="B39" s="5">
        <v>19.8</v>
      </c>
      <c r="C39" s="8">
        <f t="shared" si="0"/>
        <v>5.4550000000000001</v>
      </c>
    </row>
    <row r="40" spans="1:3" x14ac:dyDescent="0.15">
      <c r="A40" s="5">
        <v>1937</v>
      </c>
      <c r="B40" s="5">
        <v>19.8</v>
      </c>
      <c r="C40" s="8">
        <f t="shared" si="0"/>
        <v>5.4550000000000001</v>
      </c>
    </row>
    <row r="41" spans="1:3" x14ac:dyDescent="0.15">
      <c r="A41" s="5">
        <v>1938</v>
      </c>
      <c r="B41" s="5">
        <v>19.8</v>
      </c>
      <c r="C41" s="8">
        <f t="shared" si="0"/>
        <v>5.4550000000000001</v>
      </c>
    </row>
    <row r="42" spans="1:3" x14ac:dyDescent="0.15">
      <c r="A42" s="5">
        <v>1939</v>
      </c>
      <c r="B42" s="5">
        <v>19.8</v>
      </c>
      <c r="C42" s="8">
        <f t="shared" si="0"/>
        <v>5.4550000000000001</v>
      </c>
    </row>
    <row r="43" spans="1:3" x14ac:dyDescent="0.15">
      <c r="A43" s="5">
        <v>1940</v>
      </c>
      <c r="B43" s="5">
        <v>19.8</v>
      </c>
      <c r="C43" s="8">
        <f t="shared" si="0"/>
        <v>5.4550000000000001</v>
      </c>
    </row>
    <row r="44" spans="1:3" x14ac:dyDescent="0.15">
      <c r="A44" s="5">
        <v>1941</v>
      </c>
      <c r="B44" s="5">
        <v>19.8</v>
      </c>
      <c r="C44" s="8">
        <f t="shared" si="0"/>
        <v>5.4550000000000001</v>
      </c>
    </row>
    <row r="45" spans="1:3" x14ac:dyDescent="0.15">
      <c r="A45" s="5">
        <v>1942</v>
      </c>
      <c r="B45" s="5">
        <v>19.8</v>
      </c>
      <c r="C45" s="8">
        <f t="shared" si="0"/>
        <v>5.4550000000000001</v>
      </c>
    </row>
    <row r="46" spans="1:3" x14ac:dyDescent="0.15">
      <c r="A46" s="5">
        <v>1943</v>
      </c>
      <c r="B46" s="5">
        <v>19.8</v>
      </c>
      <c r="C46" s="8">
        <f t="shared" si="0"/>
        <v>5.4550000000000001</v>
      </c>
    </row>
    <row r="47" spans="1:3" x14ac:dyDescent="0.15">
      <c r="A47" s="5">
        <v>1944</v>
      </c>
      <c r="B47" s="5">
        <v>19.8</v>
      </c>
      <c r="C47" s="8">
        <f t="shared" si="0"/>
        <v>5.4550000000000001</v>
      </c>
    </row>
    <row r="48" spans="1:3" x14ac:dyDescent="0.15">
      <c r="A48" s="5">
        <v>1945</v>
      </c>
      <c r="B48" s="5">
        <v>19.8</v>
      </c>
      <c r="C48" s="8">
        <f t="shared" si="0"/>
        <v>5.4550000000000001</v>
      </c>
    </row>
    <row r="49" spans="1:3" x14ac:dyDescent="0.15">
      <c r="A49" s="5">
        <v>1946</v>
      </c>
      <c r="B49" s="5">
        <v>19.8</v>
      </c>
      <c r="C49" s="8">
        <f t="shared" si="0"/>
        <v>5.4550000000000001</v>
      </c>
    </row>
    <row r="50" spans="1:3" x14ac:dyDescent="0.15">
      <c r="A50" s="5">
        <v>1947</v>
      </c>
      <c r="B50" s="5">
        <v>19.8</v>
      </c>
      <c r="C50" s="8">
        <f t="shared" si="0"/>
        <v>5.4550000000000001</v>
      </c>
    </row>
    <row r="51" spans="1:3" x14ac:dyDescent="0.15">
      <c r="A51" s="5">
        <v>1948</v>
      </c>
      <c r="B51" s="5">
        <v>19.8</v>
      </c>
      <c r="C51" s="8">
        <f t="shared" si="0"/>
        <v>5.4550000000000001</v>
      </c>
    </row>
    <row r="52" spans="1:3" x14ac:dyDescent="0.15">
      <c r="A52" s="5">
        <v>1949</v>
      </c>
      <c r="B52" s="5">
        <v>19.8</v>
      </c>
      <c r="C52" s="8">
        <f t="shared" si="0"/>
        <v>5.4550000000000001</v>
      </c>
    </row>
    <row r="53" spans="1:3" x14ac:dyDescent="0.15">
      <c r="A53" s="5">
        <v>1950</v>
      </c>
      <c r="B53" s="5">
        <v>19.8</v>
      </c>
      <c r="C53" s="8">
        <f t="shared" si="0"/>
        <v>5.4550000000000001</v>
      </c>
    </row>
    <row r="54" spans="1:3" x14ac:dyDescent="0.15">
      <c r="A54" s="5">
        <v>1951</v>
      </c>
      <c r="B54" s="5">
        <v>19.8</v>
      </c>
      <c r="C54" s="8">
        <f t="shared" si="0"/>
        <v>5.4550000000000001</v>
      </c>
    </row>
    <row r="55" spans="1:3" x14ac:dyDescent="0.15">
      <c r="A55" s="5">
        <v>1952</v>
      </c>
      <c r="B55" s="5">
        <v>19.8</v>
      </c>
      <c r="C55" s="8">
        <f t="shared" si="0"/>
        <v>5.4550000000000001</v>
      </c>
    </row>
    <row r="56" spans="1:3" x14ac:dyDescent="0.15">
      <c r="A56" s="5">
        <v>1953</v>
      </c>
      <c r="B56" s="5">
        <v>19.8</v>
      </c>
      <c r="C56" s="8">
        <f t="shared" si="0"/>
        <v>5.4550000000000001</v>
      </c>
    </row>
    <row r="57" spans="1:3" x14ac:dyDescent="0.15">
      <c r="A57" s="5">
        <v>1954</v>
      </c>
      <c r="B57" s="5">
        <v>19.8</v>
      </c>
      <c r="C57" s="8">
        <f t="shared" si="0"/>
        <v>5.4550000000000001</v>
      </c>
    </row>
    <row r="58" spans="1:3" x14ac:dyDescent="0.15">
      <c r="A58" s="5">
        <v>1955</v>
      </c>
      <c r="B58" s="5">
        <v>19.8</v>
      </c>
      <c r="C58" s="8">
        <f t="shared" si="0"/>
        <v>5.4550000000000001</v>
      </c>
    </row>
    <row r="59" spans="1:3" x14ac:dyDescent="0.15">
      <c r="A59" s="5">
        <v>1956</v>
      </c>
      <c r="B59" s="5">
        <v>19.8</v>
      </c>
      <c r="C59" s="8">
        <f t="shared" si="0"/>
        <v>5.4550000000000001</v>
      </c>
    </row>
    <row r="60" spans="1:3" x14ac:dyDescent="0.15">
      <c r="A60" s="5">
        <v>1957</v>
      </c>
      <c r="B60" s="5">
        <v>19.8</v>
      </c>
      <c r="C60" s="8">
        <f t="shared" si="0"/>
        <v>5.4550000000000001</v>
      </c>
    </row>
    <row r="61" spans="1:3" x14ac:dyDescent="0.15">
      <c r="A61" s="5">
        <v>1958</v>
      </c>
      <c r="B61" s="5">
        <v>19.8</v>
      </c>
      <c r="C61" s="8">
        <f t="shared" si="0"/>
        <v>5.4550000000000001</v>
      </c>
    </row>
    <row r="62" spans="1:3" x14ac:dyDescent="0.15">
      <c r="A62" s="5">
        <v>1959</v>
      </c>
      <c r="B62" s="5">
        <v>19.8</v>
      </c>
      <c r="C62" s="8">
        <f t="shared" si="0"/>
        <v>5.4550000000000001</v>
      </c>
    </row>
    <row r="63" spans="1:3" x14ac:dyDescent="0.15">
      <c r="A63" s="5">
        <v>1960</v>
      </c>
      <c r="B63" s="5">
        <v>19.8</v>
      </c>
      <c r="C63" s="8">
        <f t="shared" si="0"/>
        <v>5.4550000000000001</v>
      </c>
    </row>
    <row r="64" spans="1:3" x14ac:dyDescent="0.15">
      <c r="A64" s="5">
        <v>1961</v>
      </c>
      <c r="B64" s="5">
        <v>21.8</v>
      </c>
      <c r="C64" s="8">
        <f t="shared" si="0"/>
        <v>4.9539999999999997</v>
      </c>
    </row>
    <row r="65" spans="1:3" x14ac:dyDescent="0.15">
      <c r="A65" s="5">
        <v>1962</v>
      </c>
      <c r="B65" s="5">
        <v>22.3</v>
      </c>
      <c r="C65" s="8">
        <f t="shared" si="0"/>
        <v>4.843</v>
      </c>
    </row>
    <row r="66" spans="1:3" x14ac:dyDescent="0.15">
      <c r="A66" s="5">
        <v>1963</v>
      </c>
      <c r="B66" s="5">
        <v>22.9</v>
      </c>
      <c r="C66" s="8">
        <f t="shared" si="0"/>
        <v>4.7160000000000002</v>
      </c>
    </row>
    <row r="67" spans="1:3" x14ac:dyDescent="0.15">
      <c r="A67" s="5">
        <v>1964</v>
      </c>
      <c r="B67" s="5">
        <v>23.9</v>
      </c>
      <c r="C67" s="8">
        <f t="shared" si="0"/>
        <v>4.5190000000000001</v>
      </c>
    </row>
    <row r="68" spans="1:3" x14ac:dyDescent="0.15">
      <c r="A68" s="5">
        <v>1965</v>
      </c>
      <c r="B68" s="5">
        <v>24.7</v>
      </c>
      <c r="C68" s="8">
        <f t="shared" ref="C68:C119" si="1">ROUND($B$120/B68,3)</f>
        <v>4.3719999999999999</v>
      </c>
    </row>
    <row r="69" spans="1:3" x14ac:dyDescent="0.15">
      <c r="A69" s="5">
        <v>1966</v>
      </c>
      <c r="B69" s="5">
        <v>26.5</v>
      </c>
      <c r="C69" s="8">
        <f t="shared" si="1"/>
        <v>4.0750000000000002</v>
      </c>
    </row>
    <row r="70" spans="1:3" x14ac:dyDescent="0.15">
      <c r="A70" s="5">
        <v>1967</v>
      </c>
      <c r="B70" s="5">
        <v>28</v>
      </c>
      <c r="C70" s="8">
        <f t="shared" si="1"/>
        <v>3.8570000000000002</v>
      </c>
    </row>
    <row r="71" spans="1:3" x14ac:dyDescent="0.15">
      <c r="A71" s="5">
        <v>1968</v>
      </c>
      <c r="B71" s="5">
        <v>29</v>
      </c>
      <c r="C71" s="8">
        <f t="shared" si="1"/>
        <v>3.7240000000000002</v>
      </c>
    </row>
    <row r="72" spans="1:3" x14ac:dyDescent="0.15">
      <c r="A72" s="5">
        <v>1969</v>
      </c>
      <c r="B72" s="5">
        <v>30.9</v>
      </c>
      <c r="C72" s="8">
        <f t="shared" si="1"/>
        <v>3.4950000000000001</v>
      </c>
    </row>
    <row r="73" spans="1:3" x14ac:dyDescent="0.15">
      <c r="A73" s="5">
        <v>1970</v>
      </c>
      <c r="B73" s="5">
        <v>32.799999999999997</v>
      </c>
      <c r="C73" s="8">
        <f t="shared" si="1"/>
        <v>3.2930000000000001</v>
      </c>
    </row>
    <row r="74" spans="1:3" x14ac:dyDescent="0.15">
      <c r="A74" s="5">
        <v>1971</v>
      </c>
      <c r="B74" s="5">
        <v>33.299999999999997</v>
      </c>
      <c r="C74" s="8">
        <f t="shared" si="1"/>
        <v>3.2429999999999999</v>
      </c>
    </row>
    <row r="75" spans="1:3" x14ac:dyDescent="0.15">
      <c r="A75" s="5">
        <v>1972</v>
      </c>
      <c r="B75" s="5">
        <v>36.299999999999997</v>
      </c>
      <c r="C75" s="8">
        <f t="shared" si="1"/>
        <v>2.9750000000000001</v>
      </c>
    </row>
    <row r="76" spans="1:3" x14ac:dyDescent="0.15">
      <c r="A76" s="5">
        <v>1973</v>
      </c>
      <c r="B76" s="5">
        <v>45.9</v>
      </c>
      <c r="C76" s="8">
        <f t="shared" si="1"/>
        <v>2.3530000000000002</v>
      </c>
    </row>
    <row r="77" spans="1:3" x14ac:dyDescent="0.15">
      <c r="A77" s="5">
        <v>1974</v>
      </c>
      <c r="B77" s="5">
        <v>54.4</v>
      </c>
      <c r="C77" s="8">
        <f t="shared" si="1"/>
        <v>1.9850000000000001</v>
      </c>
    </row>
    <row r="78" spans="1:3" x14ac:dyDescent="0.15">
      <c r="A78" s="5">
        <v>1975</v>
      </c>
      <c r="B78" s="5">
        <v>55.1</v>
      </c>
      <c r="C78" s="8">
        <f t="shared" si="1"/>
        <v>1.96</v>
      </c>
    </row>
    <row r="79" spans="1:3" x14ac:dyDescent="0.15">
      <c r="A79" s="5">
        <v>1976</v>
      </c>
      <c r="B79" s="5">
        <v>59.6</v>
      </c>
      <c r="C79" s="8">
        <f t="shared" si="1"/>
        <v>1.8120000000000001</v>
      </c>
    </row>
    <row r="80" spans="1:3" x14ac:dyDescent="0.15">
      <c r="A80" s="5">
        <v>1977</v>
      </c>
      <c r="B80" s="5">
        <v>62.2</v>
      </c>
      <c r="C80" s="8">
        <f t="shared" si="1"/>
        <v>1.736</v>
      </c>
    </row>
    <row r="81" spans="1:3" x14ac:dyDescent="0.15">
      <c r="A81" s="5">
        <v>1978</v>
      </c>
      <c r="B81" s="5">
        <v>65.5</v>
      </c>
      <c r="C81" s="8">
        <f t="shared" si="1"/>
        <v>1.649</v>
      </c>
    </row>
    <row r="82" spans="1:3" x14ac:dyDescent="0.15">
      <c r="A82" s="5">
        <v>1979</v>
      </c>
      <c r="B82" s="5">
        <v>72.599999999999994</v>
      </c>
      <c r="C82" s="8">
        <f t="shared" si="1"/>
        <v>1.488</v>
      </c>
    </row>
    <row r="83" spans="1:3" x14ac:dyDescent="0.15">
      <c r="A83" s="5">
        <v>1980</v>
      </c>
      <c r="B83" s="5">
        <v>79.2</v>
      </c>
      <c r="C83" s="8">
        <f t="shared" si="1"/>
        <v>1.3640000000000001</v>
      </c>
    </row>
    <row r="84" spans="1:3" x14ac:dyDescent="0.15">
      <c r="A84" s="5">
        <v>1981</v>
      </c>
      <c r="B84" s="5">
        <v>79.5</v>
      </c>
      <c r="C84" s="8">
        <f t="shared" si="1"/>
        <v>1.3580000000000001</v>
      </c>
    </row>
    <row r="85" spans="1:3" x14ac:dyDescent="0.15">
      <c r="A85" s="5">
        <v>1982</v>
      </c>
      <c r="B85" s="5">
        <v>79.7</v>
      </c>
      <c r="C85" s="8">
        <f t="shared" si="1"/>
        <v>1.355</v>
      </c>
    </row>
    <row r="86" spans="1:3" x14ac:dyDescent="0.15">
      <c r="A86" s="5">
        <v>1983</v>
      </c>
      <c r="B86" s="5">
        <v>79.7</v>
      </c>
      <c r="C86" s="8">
        <f t="shared" si="1"/>
        <v>1.355</v>
      </c>
    </row>
    <row r="87" spans="1:3" x14ac:dyDescent="0.15">
      <c r="A87" s="5">
        <v>1984</v>
      </c>
      <c r="B87" s="5">
        <v>81.5</v>
      </c>
      <c r="C87" s="8">
        <f t="shared" si="1"/>
        <v>1.325</v>
      </c>
    </row>
    <row r="88" spans="1:3" x14ac:dyDescent="0.15">
      <c r="A88" s="5">
        <v>1985</v>
      </c>
      <c r="B88" s="5">
        <v>81.099999999999994</v>
      </c>
      <c r="C88" s="8">
        <f t="shared" si="1"/>
        <v>1.3320000000000001</v>
      </c>
    </row>
    <row r="89" spans="1:3" x14ac:dyDescent="0.15">
      <c r="A89" s="5">
        <v>1986</v>
      </c>
      <c r="B89" s="5">
        <v>80.599999999999994</v>
      </c>
      <c r="C89" s="8">
        <f t="shared" si="1"/>
        <v>1.34</v>
      </c>
    </row>
    <row r="90" spans="1:3" x14ac:dyDescent="0.15">
      <c r="A90" s="5">
        <v>1987</v>
      </c>
      <c r="B90" s="5">
        <v>82</v>
      </c>
      <c r="C90" s="8">
        <f t="shared" si="1"/>
        <v>1.3169999999999999</v>
      </c>
    </row>
    <row r="91" spans="1:3" x14ac:dyDescent="0.15">
      <c r="A91" s="5">
        <v>1988</v>
      </c>
      <c r="B91" s="5">
        <v>83.6</v>
      </c>
      <c r="C91" s="8">
        <f t="shared" si="1"/>
        <v>1.292</v>
      </c>
    </row>
    <row r="92" spans="1:3" x14ac:dyDescent="0.15">
      <c r="A92" s="5">
        <v>1989</v>
      </c>
      <c r="B92" s="5">
        <v>88</v>
      </c>
      <c r="C92" s="8">
        <f t="shared" si="1"/>
        <v>1.2270000000000001</v>
      </c>
    </row>
    <row r="93" spans="1:3" x14ac:dyDescent="0.15">
      <c r="A93" s="5">
        <v>1990</v>
      </c>
      <c r="B93" s="5">
        <v>91</v>
      </c>
      <c r="C93" s="8">
        <f t="shared" si="1"/>
        <v>1.1870000000000001</v>
      </c>
    </row>
    <row r="94" spans="1:3" x14ac:dyDescent="0.15">
      <c r="A94" s="5">
        <v>1991</v>
      </c>
      <c r="B94" s="5">
        <v>93.3</v>
      </c>
      <c r="C94" s="8">
        <f t="shared" si="1"/>
        <v>1.1579999999999999</v>
      </c>
    </row>
    <row r="95" spans="1:3" x14ac:dyDescent="0.15">
      <c r="A95" s="5">
        <v>1992</v>
      </c>
      <c r="B95" s="5">
        <v>94.6</v>
      </c>
      <c r="C95" s="8">
        <f t="shared" si="1"/>
        <v>1.1419999999999999</v>
      </c>
    </row>
    <row r="96" spans="1:3" x14ac:dyDescent="0.15">
      <c r="A96" s="5">
        <v>1993</v>
      </c>
      <c r="B96" s="5">
        <v>95.1</v>
      </c>
      <c r="C96" s="8">
        <f t="shared" si="1"/>
        <v>1.1359999999999999</v>
      </c>
    </row>
    <row r="97" spans="1:3" x14ac:dyDescent="0.15">
      <c r="A97" s="5">
        <v>1994</v>
      </c>
      <c r="B97" s="5">
        <v>95.5</v>
      </c>
      <c r="C97" s="8">
        <f t="shared" si="1"/>
        <v>1.131</v>
      </c>
    </row>
    <row r="98" spans="1:3" x14ac:dyDescent="0.15">
      <c r="A98" s="5">
        <v>1995</v>
      </c>
      <c r="B98" s="5">
        <v>95.6</v>
      </c>
      <c r="C98" s="8">
        <f t="shared" si="1"/>
        <v>1.1299999999999999</v>
      </c>
    </row>
    <row r="99" spans="1:3" x14ac:dyDescent="0.15">
      <c r="A99" s="5">
        <v>1996</v>
      </c>
      <c r="B99" s="5">
        <v>95.8</v>
      </c>
      <c r="C99" s="8">
        <f t="shared" si="1"/>
        <v>1.127</v>
      </c>
    </row>
    <row r="100" spans="1:3" x14ac:dyDescent="0.15">
      <c r="A100" s="5">
        <v>1997</v>
      </c>
      <c r="B100" s="5">
        <v>96.5</v>
      </c>
      <c r="C100" s="8">
        <f t="shared" si="1"/>
        <v>1.119</v>
      </c>
    </row>
    <row r="101" spans="1:3" x14ac:dyDescent="0.15">
      <c r="A101" s="5">
        <v>1998</v>
      </c>
      <c r="B101" s="5">
        <v>94.7</v>
      </c>
      <c r="C101" s="8">
        <f t="shared" si="1"/>
        <v>1.1399999999999999</v>
      </c>
    </row>
    <row r="102" spans="1:3" x14ac:dyDescent="0.15">
      <c r="A102" s="5">
        <v>1999</v>
      </c>
      <c r="B102" s="5">
        <v>93.8</v>
      </c>
      <c r="C102" s="8">
        <f t="shared" si="1"/>
        <v>1.151</v>
      </c>
    </row>
    <row r="103" spans="1:3" x14ac:dyDescent="0.15">
      <c r="A103" s="5">
        <v>2000</v>
      </c>
      <c r="B103" s="5">
        <v>94</v>
      </c>
      <c r="C103" s="8">
        <f t="shared" si="1"/>
        <v>1.149</v>
      </c>
    </row>
    <row r="104" spans="1:3" x14ac:dyDescent="0.15">
      <c r="A104" s="5">
        <v>2001</v>
      </c>
      <c r="B104" s="5">
        <v>92.4</v>
      </c>
      <c r="C104" s="8">
        <f t="shared" si="1"/>
        <v>1.169</v>
      </c>
    </row>
    <row r="105" spans="1:3" x14ac:dyDescent="0.15">
      <c r="A105" s="5">
        <v>2002</v>
      </c>
      <c r="B105" s="5">
        <v>91.5</v>
      </c>
      <c r="C105" s="8">
        <f t="shared" si="1"/>
        <v>1.18</v>
      </c>
    </row>
    <row r="106" spans="1:3" x14ac:dyDescent="0.15">
      <c r="A106" s="5">
        <v>2003</v>
      </c>
      <c r="B106" s="5">
        <v>92</v>
      </c>
      <c r="C106" s="8">
        <f t="shared" si="1"/>
        <v>1.1739999999999999</v>
      </c>
    </row>
    <row r="107" spans="1:3" x14ac:dyDescent="0.15">
      <c r="A107" s="5">
        <v>2004</v>
      </c>
      <c r="B107" s="5">
        <v>93.1</v>
      </c>
      <c r="C107" s="8">
        <f t="shared" si="1"/>
        <v>1.1599999999999999</v>
      </c>
    </row>
    <row r="108" spans="1:3" x14ac:dyDescent="0.15">
      <c r="A108" s="5">
        <v>2005</v>
      </c>
      <c r="B108" s="5">
        <v>94.2</v>
      </c>
      <c r="C108" s="8">
        <f t="shared" si="1"/>
        <v>1.1459999999999999</v>
      </c>
    </row>
    <row r="109" spans="1:3" x14ac:dyDescent="0.15">
      <c r="A109" s="5">
        <v>2006</v>
      </c>
      <c r="B109" s="5">
        <v>96</v>
      </c>
      <c r="C109" s="8">
        <f t="shared" si="1"/>
        <v>1.125</v>
      </c>
    </row>
    <row r="110" spans="1:3" x14ac:dyDescent="0.15">
      <c r="A110" s="5">
        <v>2007</v>
      </c>
      <c r="B110" s="5">
        <v>98.5</v>
      </c>
      <c r="C110" s="8">
        <f t="shared" si="1"/>
        <v>1.0960000000000001</v>
      </c>
    </row>
    <row r="111" spans="1:3" x14ac:dyDescent="0.15">
      <c r="A111" s="5">
        <v>2008</v>
      </c>
      <c r="B111" s="5">
        <v>101.6</v>
      </c>
      <c r="C111" s="8">
        <f t="shared" si="1"/>
        <v>1.0629999999999999</v>
      </c>
    </row>
    <row r="112" spans="1:3" x14ac:dyDescent="0.15">
      <c r="A112" s="5">
        <v>2009</v>
      </c>
      <c r="B112" s="5">
        <v>98.2</v>
      </c>
      <c r="C112" s="8">
        <f t="shared" si="1"/>
        <v>1.1000000000000001</v>
      </c>
    </row>
    <row r="113" spans="1:3" x14ac:dyDescent="0.15">
      <c r="A113" s="5">
        <v>2010</v>
      </c>
      <c r="B113" s="5">
        <v>98.5</v>
      </c>
      <c r="C113" s="8">
        <f t="shared" si="1"/>
        <v>1.0960000000000001</v>
      </c>
    </row>
    <row r="114" spans="1:3" x14ac:dyDescent="0.15">
      <c r="A114" s="5">
        <v>2011</v>
      </c>
      <c r="B114" s="5">
        <v>100</v>
      </c>
      <c r="C114" s="8">
        <f t="shared" si="1"/>
        <v>1.08</v>
      </c>
    </row>
    <row r="115" spans="1:3" x14ac:dyDescent="0.15">
      <c r="A115" s="5">
        <v>2012</v>
      </c>
      <c r="B115" s="5">
        <v>99.3</v>
      </c>
      <c r="C115" s="8">
        <f t="shared" si="1"/>
        <v>1.0880000000000001</v>
      </c>
    </row>
    <row r="116" spans="1:3" x14ac:dyDescent="0.15">
      <c r="A116" s="5">
        <v>2013</v>
      </c>
      <c r="B116" s="5">
        <v>101.8</v>
      </c>
      <c r="C116" s="8">
        <f t="shared" si="1"/>
        <v>1.0609999999999999</v>
      </c>
    </row>
    <row r="117" spans="1:3" x14ac:dyDescent="0.15">
      <c r="A117" s="5">
        <v>2014</v>
      </c>
      <c r="B117" s="5">
        <v>105.3</v>
      </c>
      <c r="C117" s="8">
        <f t="shared" si="1"/>
        <v>1.026</v>
      </c>
    </row>
    <row r="118" spans="1:3" x14ac:dyDescent="0.15">
      <c r="A118" s="5">
        <v>2015</v>
      </c>
      <c r="B118" s="5">
        <v>105.6</v>
      </c>
      <c r="C118" s="8">
        <f t="shared" si="1"/>
        <v>1.0229999999999999</v>
      </c>
    </row>
    <row r="119" spans="1:3" x14ac:dyDescent="0.15">
      <c r="A119" s="5">
        <v>2016</v>
      </c>
      <c r="B119" s="5">
        <v>105.8</v>
      </c>
      <c r="C119" s="8">
        <f t="shared" si="1"/>
        <v>1.0209999999999999</v>
      </c>
    </row>
    <row r="120" spans="1:3" x14ac:dyDescent="0.15">
      <c r="A120" s="5">
        <v>2017</v>
      </c>
      <c r="B120" s="5">
        <v>108</v>
      </c>
      <c r="C120" s="8">
        <f>ROUND($B$120/B120,3)</f>
        <v>1</v>
      </c>
    </row>
  </sheetData>
  <mergeCells count="2">
    <mergeCell ref="A1:A2"/>
    <mergeCell ref="C1:C2"/>
  </mergeCells>
  <phoneticPr fontId="4"/>
  <pageMargins left="0.7" right="0.7" top="0.75" bottom="0.75" header="0.3" footer="0.3"/>
  <pageSetup paperSize="9" scale="95" orientation="portrait" r:id="rId1"/>
  <rowBreaks count="1" manualBreakCount="1">
    <brk id="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Ｒ3財産目録</vt:lpstr>
      <vt:lpstr>テーブル（デフレーター）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user002</cp:lastModifiedBy>
  <cp:lastPrinted>2023-07-11T03:50:17Z</cp:lastPrinted>
  <dcterms:created xsi:type="dcterms:W3CDTF">2017-12-21T09:11:32Z</dcterms:created>
  <dcterms:modified xsi:type="dcterms:W3CDTF">2023-07-11T03:51:25Z</dcterms:modified>
</cp:coreProperties>
</file>