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01\Desktop\ＮＰＯ推進室\令和２年度\"/>
    </mc:Choice>
  </mc:AlternateContent>
  <xr:revisionPtr revIDLastSave="0" documentId="13_ncr:1_{8D11B7C4-47D0-4D83-8BB8-BA2D7AD3B74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表紙" sheetId="4" r:id="rId1"/>
    <sheet name="令和2年度　活動計算書(様式4)" sheetId="6" r:id="rId2"/>
    <sheet name="貸借対照表(様式2)" sheetId="7" r:id="rId3"/>
  </sheets>
  <calcPr calcId="181029"/>
</workbook>
</file>

<file path=xl/calcChain.xml><?xml version="1.0" encoding="utf-8"?>
<calcChain xmlns="http://schemas.openxmlformats.org/spreadsheetml/2006/main">
  <c r="D54" i="6" l="1"/>
  <c r="B54" i="6"/>
  <c r="D53" i="6"/>
  <c r="B53" i="6"/>
  <c r="D76" i="6"/>
  <c r="D49" i="7"/>
  <c r="B86" i="6"/>
  <c r="B90" i="6"/>
  <c r="D40" i="6"/>
  <c r="D89" i="6" l="1"/>
  <c r="D90" i="6" s="1"/>
  <c r="D85" i="6"/>
  <c r="D64" i="6"/>
  <c r="B31" i="7" l="1"/>
  <c r="B16" i="7"/>
  <c r="B79" i="6" l="1"/>
  <c r="D48" i="6"/>
  <c r="B38" i="6" l="1"/>
  <c r="B24" i="7" l="1"/>
  <c r="D67" i="6"/>
  <c r="C41" i="7" l="1"/>
  <c r="D44" i="7" s="1"/>
  <c r="B27" i="7"/>
  <c r="B32" i="7" s="1"/>
  <c r="C16" i="7"/>
  <c r="D86" i="6"/>
  <c r="D66" i="6"/>
  <c r="D68" i="6"/>
  <c r="D69" i="6"/>
  <c r="D70" i="6"/>
  <c r="D71" i="6"/>
  <c r="D72" i="6"/>
  <c r="D73" i="6"/>
  <c r="D74" i="6"/>
  <c r="D75" i="6"/>
  <c r="D77" i="6"/>
  <c r="D65" i="6"/>
  <c r="D58" i="6"/>
  <c r="D59" i="6"/>
  <c r="D60" i="6"/>
  <c r="D61" i="6"/>
  <c r="D57" i="6"/>
  <c r="D41" i="6"/>
  <c r="D42" i="6"/>
  <c r="D43" i="6"/>
  <c r="D44" i="6"/>
  <c r="D45" i="6"/>
  <c r="D46" i="6"/>
  <c r="D47" i="6"/>
  <c r="D49" i="6"/>
  <c r="D50" i="6"/>
  <c r="D51" i="6"/>
  <c r="D52" i="6"/>
  <c r="D39" i="6"/>
  <c r="D37" i="6"/>
  <c r="D38" i="6" s="1"/>
  <c r="D30" i="6"/>
  <c r="D31" i="6"/>
  <c r="D32" i="6"/>
  <c r="D33" i="6"/>
  <c r="D34" i="6"/>
  <c r="D29" i="6"/>
  <c r="D23" i="6"/>
  <c r="D22" i="6"/>
  <c r="D19" i="6"/>
  <c r="D18" i="6"/>
  <c r="D16" i="6"/>
  <c r="D15" i="6"/>
  <c r="D12" i="6"/>
  <c r="D10" i="6"/>
  <c r="D13" i="6"/>
  <c r="D14" i="6"/>
  <c r="B62" i="6"/>
  <c r="B35" i="6"/>
  <c r="B24" i="6"/>
  <c r="D79" i="6" l="1"/>
  <c r="D50" i="7"/>
  <c r="B80" i="6"/>
  <c r="D62" i="6"/>
  <c r="C32" i="7"/>
  <c r="D33" i="7" s="1"/>
  <c r="D35" i="6"/>
  <c r="D24" i="6"/>
  <c r="B81" i="6" l="1"/>
  <c r="B82" i="6" s="1"/>
  <c r="B91" i="6" s="1"/>
  <c r="D91" i="6" s="1"/>
  <c r="D80" i="6"/>
  <c r="D81" i="6" l="1"/>
  <c r="D82" i="6" s="1"/>
</calcChain>
</file>

<file path=xl/sharedStrings.xml><?xml version="1.0" encoding="utf-8"?>
<sst xmlns="http://schemas.openxmlformats.org/spreadsheetml/2006/main" count="152" uniqueCount="127">
  <si>
    <t>決算報告書</t>
  </si>
  <si>
    <t>〒398-0004</t>
  </si>
  <si>
    <t>長野県大町市常盤５９７０番地</t>
  </si>
  <si>
    <t/>
  </si>
  <si>
    <t>特定非営利活動法人　なかまと</t>
  </si>
  <si>
    <t>理事長　井澤　泉</t>
  </si>
  <si>
    <t>（単位：円）</t>
  </si>
  <si>
    <t>科　　　　目</t>
  </si>
  <si>
    <t>金　　　　額</t>
  </si>
  <si>
    <t>Ⅰ  経常収益</t>
  </si>
  <si>
    <t xml:space="preserve">   1. 受取寄附金</t>
  </si>
  <si>
    <t xml:space="preserve">      受取寄附金</t>
  </si>
  <si>
    <t xml:space="preserve">   2. 受取助成金等</t>
  </si>
  <si>
    <t xml:space="preserve">      受取地方公共団体補助金</t>
  </si>
  <si>
    <t xml:space="preserve">   3. 事業収益</t>
  </si>
  <si>
    <t xml:space="preserve">      自立生活支援事業収入</t>
  </si>
  <si>
    <t xml:space="preserve">      高齢者福祉介護事業収入</t>
  </si>
  <si>
    <t xml:space="preserve">   4. その他収益</t>
  </si>
  <si>
    <t xml:space="preserve">      受取利息</t>
  </si>
  <si>
    <t xml:space="preserve">      利用者負担金収入</t>
  </si>
  <si>
    <t xml:space="preserve">      雑収益</t>
  </si>
  <si>
    <t xml:space="preserve">    経常収益計</t>
  </si>
  <si>
    <t>Ⅱ  経常費用</t>
  </si>
  <si>
    <t xml:space="preserve">   1. 事業費</t>
  </si>
  <si>
    <t xml:space="preserve">    (1) 人件費</t>
  </si>
  <si>
    <t xml:space="preserve">        給料手当</t>
  </si>
  <si>
    <t xml:space="preserve">        利用者賃金</t>
  </si>
  <si>
    <t xml:space="preserve">        賞与</t>
  </si>
  <si>
    <t xml:space="preserve">        法定福利費</t>
  </si>
  <si>
    <t xml:space="preserve">        退職給付費用</t>
  </si>
  <si>
    <t xml:space="preserve">        福利厚生費</t>
  </si>
  <si>
    <t xml:space="preserve">        人件費計</t>
  </si>
  <si>
    <t xml:space="preserve">    (2) その他経費</t>
  </si>
  <si>
    <t xml:space="preserve">        食材仕入</t>
  </si>
  <si>
    <t xml:space="preserve">        売上原価</t>
  </si>
  <si>
    <t xml:space="preserve">        旅費交通費</t>
  </si>
  <si>
    <t xml:space="preserve">        車両費</t>
  </si>
  <si>
    <t xml:space="preserve">        通信運搬費</t>
  </si>
  <si>
    <t xml:space="preserve">        消耗品費</t>
  </si>
  <si>
    <t xml:space="preserve">        車両燃料費</t>
  </si>
  <si>
    <t xml:space="preserve">        修繕費</t>
  </si>
  <si>
    <t xml:space="preserve">        水道光熱費</t>
  </si>
  <si>
    <t xml:space="preserve">        賃借料</t>
  </si>
  <si>
    <t xml:space="preserve">        保険料</t>
  </si>
  <si>
    <t xml:space="preserve">        租税公課</t>
  </si>
  <si>
    <t xml:space="preserve">        支払寄附金</t>
  </si>
  <si>
    <t xml:space="preserve">        雑費</t>
  </si>
  <si>
    <t xml:space="preserve">        その他経費計</t>
  </si>
  <si>
    <t xml:space="preserve">      事業費計</t>
  </si>
  <si>
    <t xml:space="preserve">   2. 管理費</t>
  </si>
  <si>
    <t xml:space="preserve">        会議費</t>
  </si>
  <si>
    <t xml:space="preserve">        交際費</t>
  </si>
  <si>
    <t xml:space="preserve">        減価償却費</t>
  </si>
  <si>
    <t xml:space="preserve">      管理費計</t>
  </si>
  <si>
    <t xml:space="preserve">    経常費用計</t>
  </si>
  <si>
    <t xml:space="preserve">      当期経常増減額</t>
  </si>
  <si>
    <t>Ⅲ  経常外収益</t>
  </si>
  <si>
    <t xml:space="preserve">    経常外収益計</t>
  </si>
  <si>
    <t>Ⅳ  経常外費用</t>
  </si>
  <si>
    <t xml:space="preserve">    経常外費用計</t>
  </si>
  <si>
    <t xml:space="preserve">      税引前当期正味財産増減額</t>
  </si>
  <si>
    <t xml:space="preserve">      法人税、住民税及び事業税</t>
  </si>
  <si>
    <t xml:space="preserve">      当期正味財産増減額</t>
  </si>
  <si>
    <t xml:space="preserve">      前期繰越正味財産額</t>
  </si>
  <si>
    <t xml:space="preserve">      次期繰越正味財産額</t>
  </si>
  <si>
    <t xml:space="preserve"> </t>
  </si>
  <si>
    <t>特定非営利活動事業</t>
  </si>
  <si>
    <t>合計</t>
  </si>
  <si>
    <t>貸借対照表</t>
  </si>
  <si>
    <t>Ⅰ  資産の部</t>
  </si>
  <si>
    <t xml:space="preserve">   1. 流動資産</t>
  </si>
  <si>
    <t xml:space="preserve">      現金預金</t>
  </si>
  <si>
    <t xml:space="preserve">      売掛金</t>
  </si>
  <si>
    <t xml:space="preserve">      未収金</t>
  </si>
  <si>
    <t xml:space="preserve">      前払費用</t>
  </si>
  <si>
    <t xml:space="preserve">      立替金</t>
  </si>
  <si>
    <t xml:space="preserve">      流動資産合計</t>
  </si>
  <si>
    <t xml:space="preserve">   2. 固定資産</t>
  </si>
  <si>
    <t xml:space="preserve">    (1) 有形固定資産</t>
  </si>
  <si>
    <t xml:space="preserve">        建物</t>
  </si>
  <si>
    <t xml:space="preserve">        構築物</t>
  </si>
  <si>
    <t xml:space="preserve">        車両運搬具</t>
  </si>
  <si>
    <t xml:space="preserve">        什器備品</t>
  </si>
  <si>
    <t xml:space="preserve">        土地</t>
  </si>
  <si>
    <t xml:space="preserve">        有形固定資産計</t>
  </si>
  <si>
    <t xml:space="preserve">    (2) 無形固定資産</t>
  </si>
  <si>
    <t xml:space="preserve">        ソフトウェア</t>
  </si>
  <si>
    <t xml:space="preserve">        無形固定資産計</t>
  </si>
  <si>
    <t xml:space="preserve">    (3) 投資その他の資産</t>
  </si>
  <si>
    <t xml:space="preserve">        投資有価証券</t>
  </si>
  <si>
    <t xml:space="preserve">        公共施設等負担金</t>
  </si>
  <si>
    <t xml:space="preserve">        投資その他の資産計</t>
  </si>
  <si>
    <t xml:space="preserve">      固定資産合計</t>
  </si>
  <si>
    <t xml:space="preserve">    資産合計</t>
  </si>
  <si>
    <t>Ⅱ  負債の部</t>
  </si>
  <si>
    <t xml:space="preserve">   1. 流動負債</t>
  </si>
  <si>
    <t xml:space="preserve">      未払金</t>
  </si>
  <si>
    <t xml:space="preserve">      未払法人税等</t>
  </si>
  <si>
    <t xml:space="preserve">      預り金</t>
  </si>
  <si>
    <t xml:space="preserve">      流動負債合計</t>
  </si>
  <si>
    <t xml:space="preserve">   2. 固定負債</t>
  </si>
  <si>
    <t xml:space="preserve">      固定負債合計</t>
  </si>
  <si>
    <t xml:space="preserve">    負債合計</t>
  </si>
  <si>
    <t>Ⅲ  正味財産の部</t>
  </si>
  <si>
    <t xml:space="preserve">      前期繰越正味財産</t>
  </si>
  <si>
    <t xml:space="preserve">    正味財産合計</t>
  </si>
  <si>
    <t xml:space="preserve">    負債及び正味財産合計</t>
  </si>
  <si>
    <t>その他の事業</t>
    <rPh sb="2" eb="3">
      <t>タ</t>
    </rPh>
    <rPh sb="4" eb="6">
      <t>ジギョウ</t>
    </rPh>
    <phoneticPr fontId="6"/>
  </si>
  <si>
    <t xml:space="preserve">      受取国庫助成金</t>
    <rPh sb="6" eb="8">
      <t>ウケトリ</t>
    </rPh>
    <rPh sb="8" eb="10">
      <t>コッコ</t>
    </rPh>
    <rPh sb="10" eb="12">
      <t>ジョセイ</t>
    </rPh>
    <rPh sb="12" eb="13">
      <t>キン</t>
    </rPh>
    <phoneticPr fontId="6"/>
  </si>
  <si>
    <t>　　　受取地方公共団体助成金</t>
    <rPh sb="3" eb="5">
      <t>ウケトリ</t>
    </rPh>
    <rPh sb="5" eb="7">
      <t>チホウ</t>
    </rPh>
    <rPh sb="7" eb="9">
      <t>コウキョウ</t>
    </rPh>
    <rPh sb="9" eb="11">
      <t>ダンタイ</t>
    </rPh>
    <rPh sb="11" eb="14">
      <t>ジョセイキン</t>
    </rPh>
    <phoneticPr fontId="6"/>
  </si>
  <si>
    <t>　　　受取民間助成金</t>
    <rPh sb="3" eb="5">
      <t>ウケトリ</t>
    </rPh>
    <rPh sb="5" eb="7">
      <t>ミンカン</t>
    </rPh>
    <rPh sb="7" eb="10">
      <t>ジョセイキン</t>
    </rPh>
    <phoneticPr fontId="6"/>
  </si>
  <si>
    <t>　　　支援費</t>
    <rPh sb="3" eb="5">
      <t>シエン</t>
    </rPh>
    <rPh sb="5" eb="6">
      <t>ヒ</t>
    </rPh>
    <phoneticPr fontId="6"/>
  </si>
  <si>
    <t>　　　仮払金</t>
    <rPh sb="3" eb="5">
      <t>カリバライ</t>
    </rPh>
    <rPh sb="5" eb="6">
      <t>キン</t>
    </rPh>
    <phoneticPr fontId="6"/>
  </si>
  <si>
    <t>　　　　車両費</t>
    <rPh sb="4" eb="6">
      <t>シャリョウ</t>
    </rPh>
    <rPh sb="6" eb="7">
      <t>ヒ</t>
    </rPh>
    <phoneticPr fontId="6"/>
  </si>
  <si>
    <t>　　　　諸会費</t>
    <rPh sb="4" eb="7">
      <t>ショカイヒ</t>
    </rPh>
    <phoneticPr fontId="6"/>
  </si>
  <si>
    <t>　　　　印刷製本費</t>
  </si>
  <si>
    <t>　　　　固定資産売却益</t>
    <rPh sb="4" eb="6">
      <t>コテイ</t>
    </rPh>
    <rPh sb="6" eb="8">
      <t>シサン</t>
    </rPh>
    <rPh sb="8" eb="10">
      <t>バイキャク</t>
    </rPh>
    <rPh sb="10" eb="11">
      <t>エキ</t>
    </rPh>
    <phoneticPr fontId="6"/>
  </si>
  <si>
    <t>　　　　固定資産売却損</t>
    <rPh sb="4" eb="6">
      <t>コテイ</t>
    </rPh>
    <rPh sb="6" eb="8">
      <t>シサン</t>
    </rPh>
    <rPh sb="8" eb="11">
      <t>バイキャクソン</t>
    </rPh>
    <phoneticPr fontId="6"/>
  </si>
  <si>
    <t>　　　　会議費</t>
    <rPh sb="4" eb="7">
      <t>カイギヒ</t>
    </rPh>
    <phoneticPr fontId="6"/>
  </si>
  <si>
    <t>　　　未払消費税</t>
    <rPh sb="3" eb="5">
      <t>ミバライ</t>
    </rPh>
    <rPh sb="5" eb="8">
      <t>ショウヒゼイ</t>
    </rPh>
    <phoneticPr fontId="6"/>
  </si>
  <si>
    <t>令和2年度　活動計算書</t>
    <rPh sb="0" eb="2">
      <t>レイワ</t>
    </rPh>
    <rPh sb="3" eb="5">
      <t>ネンド</t>
    </rPh>
    <phoneticPr fontId="6"/>
  </si>
  <si>
    <t>令和　3年 3月 31日 現在</t>
    <rPh sb="0" eb="2">
      <t>レイワ</t>
    </rPh>
    <phoneticPr fontId="6"/>
  </si>
  <si>
    <t>第18期</t>
    <phoneticPr fontId="6"/>
  </si>
  <si>
    <t>自：令和 2年 4月 1日</t>
    <rPh sb="2" eb="4">
      <t>レイワ</t>
    </rPh>
    <rPh sb="6" eb="7">
      <t>ネン</t>
    </rPh>
    <phoneticPr fontId="6"/>
  </si>
  <si>
    <t>至：令和 3年 3月31日</t>
    <rPh sb="2" eb="4">
      <t>レイワ</t>
    </rPh>
    <phoneticPr fontId="6"/>
  </si>
  <si>
    <t>令和2年  4月  1日 から令和 3年  3月 31日 まで</t>
  </si>
  <si>
    <t>　　　　諸会費</t>
    <rPh sb="4" eb="7">
      <t>ショカイヒ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</si>
</sst>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△\ 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3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NumberFormat="1" applyFo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 wrapText="1"/>
    </xf>
    <xf numFmtId="176" fontId="4" fillId="0" borderId="6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0"/>
  <sheetViews>
    <sheetView topLeftCell="A24" workbookViewId="0">
      <selection activeCell="A35" sqref="A35"/>
    </sheetView>
  </sheetViews>
  <sheetFormatPr defaultRowHeight="13.5" x14ac:dyDescent="0.15"/>
  <cols>
    <col min="1" max="1" width="82.625" style="1" customWidth="1"/>
    <col min="2" max="16384" width="9" style="1"/>
  </cols>
  <sheetData>
    <row r="1" spans="1:1" x14ac:dyDescent="0.15">
      <c r="A1" s="2"/>
    </row>
    <row r="2" spans="1:1" x14ac:dyDescent="0.15">
      <c r="A2" s="2"/>
    </row>
    <row r="3" spans="1:1" x14ac:dyDescent="0.15">
      <c r="A3" s="2"/>
    </row>
    <row r="4" spans="1:1" x14ac:dyDescent="0.15">
      <c r="A4" s="2"/>
    </row>
    <row r="5" spans="1:1" x14ac:dyDescent="0.15">
      <c r="A5" s="2"/>
    </row>
    <row r="6" spans="1:1" x14ac:dyDescent="0.15">
      <c r="A6" s="2"/>
    </row>
    <row r="7" spans="1:1" x14ac:dyDescent="0.15">
      <c r="A7" s="2"/>
    </row>
    <row r="8" spans="1:1" x14ac:dyDescent="0.15">
      <c r="A8" s="2"/>
    </row>
    <row r="9" spans="1:1" x14ac:dyDescent="0.15">
      <c r="A9" s="2"/>
    </row>
    <row r="10" spans="1:1" x14ac:dyDescent="0.15">
      <c r="A10" s="2"/>
    </row>
    <row r="11" spans="1:1" x14ac:dyDescent="0.15">
      <c r="A11" s="2"/>
    </row>
    <row r="12" spans="1:1" x14ac:dyDescent="0.15">
      <c r="A12" s="24" t="s">
        <v>122</v>
      </c>
    </row>
    <row r="13" spans="1:1" x14ac:dyDescent="0.15">
      <c r="A13" s="25"/>
    </row>
    <row r="14" spans="1:1" x14ac:dyDescent="0.15">
      <c r="A14" s="25"/>
    </row>
    <row r="15" spans="1:1" x14ac:dyDescent="0.15">
      <c r="A15" s="2"/>
    </row>
    <row r="16" spans="1:1" x14ac:dyDescent="0.15">
      <c r="A16" s="26" t="s">
        <v>0</v>
      </c>
    </row>
    <row r="17" spans="1:1" x14ac:dyDescent="0.15">
      <c r="A17" s="25"/>
    </row>
    <row r="18" spans="1:1" x14ac:dyDescent="0.15">
      <c r="A18" s="25"/>
    </row>
    <row r="19" spans="1:1" x14ac:dyDescent="0.15">
      <c r="A19" s="25"/>
    </row>
    <row r="20" spans="1:1" x14ac:dyDescent="0.15">
      <c r="A20" s="2"/>
    </row>
    <row r="21" spans="1:1" x14ac:dyDescent="0.15">
      <c r="A21" s="2"/>
    </row>
    <row r="22" spans="1:1" x14ac:dyDescent="0.15">
      <c r="A22" s="2"/>
    </row>
    <row r="23" spans="1:1" x14ac:dyDescent="0.15">
      <c r="A23" s="2"/>
    </row>
    <row r="24" spans="1:1" x14ac:dyDescent="0.15">
      <c r="A24" s="2"/>
    </row>
    <row r="25" spans="1:1" x14ac:dyDescent="0.15">
      <c r="A25" s="2"/>
    </row>
    <row r="26" spans="1:1" ht="14.25" x14ac:dyDescent="0.15">
      <c r="A26" s="3" t="s">
        <v>123</v>
      </c>
    </row>
    <row r="27" spans="1:1" ht="14.25" x14ac:dyDescent="0.15">
      <c r="A27" s="3" t="s">
        <v>124</v>
      </c>
    </row>
    <row r="28" spans="1:1" x14ac:dyDescent="0.15">
      <c r="A28" s="2"/>
    </row>
    <row r="29" spans="1:1" x14ac:dyDescent="0.15">
      <c r="A29" s="2"/>
    </row>
    <row r="30" spans="1:1" x14ac:dyDescent="0.15">
      <c r="A30" s="2"/>
    </row>
    <row r="31" spans="1:1" x14ac:dyDescent="0.15">
      <c r="A31" s="2"/>
    </row>
    <row r="32" spans="1:1" x14ac:dyDescent="0.15">
      <c r="A32" s="2"/>
    </row>
    <row r="33" spans="1:1" x14ac:dyDescent="0.15">
      <c r="A33" s="2"/>
    </row>
    <row r="34" spans="1:1" x14ac:dyDescent="0.15">
      <c r="A34" s="2"/>
    </row>
    <row r="35" spans="1:1" x14ac:dyDescent="0.15">
      <c r="A35" s="2"/>
    </row>
    <row r="36" spans="1:1" x14ac:dyDescent="0.15">
      <c r="A36" s="2"/>
    </row>
    <row r="37" spans="1:1" x14ac:dyDescent="0.15">
      <c r="A37" s="2"/>
    </row>
    <row r="38" spans="1:1" x14ac:dyDescent="0.15">
      <c r="A38" s="2"/>
    </row>
    <row r="39" spans="1:1" x14ac:dyDescent="0.15">
      <c r="A39" s="2"/>
    </row>
    <row r="40" spans="1:1" x14ac:dyDescent="0.15">
      <c r="A40" s="2"/>
    </row>
    <row r="41" spans="1:1" x14ac:dyDescent="0.15">
      <c r="A41" s="2"/>
    </row>
    <row r="42" spans="1:1" x14ac:dyDescent="0.15">
      <c r="A42" s="2"/>
    </row>
    <row r="43" spans="1:1" ht="14.25" x14ac:dyDescent="0.15">
      <c r="A43" s="3" t="s">
        <v>1</v>
      </c>
    </row>
    <row r="44" spans="1:1" ht="14.25" x14ac:dyDescent="0.15">
      <c r="A44" s="3" t="s">
        <v>2</v>
      </c>
    </row>
    <row r="45" spans="1:1" ht="14.25" x14ac:dyDescent="0.15">
      <c r="A45" s="3" t="s">
        <v>3</v>
      </c>
    </row>
    <row r="46" spans="1:1" ht="14.25" x14ac:dyDescent="0.15">
      <c r="A46" s="3" t="s">
        <v>3</v>
      </c>
    </row>
    <row r="47" spans="1:1" x14ac:dyDescent="0.15">
      <c r="A47" s="2"/>
    </row>
    <row r="48" spans="1:1" ht="14.25" x14ac:dyDescent="0.15">
      <c r="A48" s="3" t="s">
        <v>4</v>
      </c>
    </row>
    <row r="49" spans="1:1" x14ac:dyDescent="0.15">
      <c r="A49" s="2"/>
    </row>
    <row r="50" spans="1:1" ht="14.25" x14ac:dyDescent="0.15">
      <c r="A50" s="3" t="s">
        <v>5</v>
      </c>
    </row>
  </sheetData>
  <mergeCells count="2">
    <mergeCell ref="A12:A14"/>
    <mergeCell ref="A16:A19"/>
  </mergeCells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97"/>
  <sheetViews>
    <sheetView topLeftCell="A67" zoomScaleNormal="100" workbookViewId="0">
      <selection activeCell="E95" sqref="E95"/>
    </sheetView>
  </sheetViews>
  <sheetFormatPr defaultRowHeight="11.25" x14ac:dyDescent="0.15"/>
  <cols>
    <col min="1" max="1" width="35.625" style="5" customWidth="1"/>
    <col min="2" max="4" width="14.625" style="6" customWidth="1"/>
    <col min="5" max="16384" width="9" style="4"/>
  </cols>
  <sheetData>
    <row r="3" spans="1:4" ht="13.5" x14ac:dyDescent="0.15">
      <c r="A3" s="27" t="s">
        <v>120</v>
      </c>
      <c r="B3" s="25"/>
      <c r="C3" s="25"/>
      <c r="D3" s="25"/>
    </row>
    <row r="4" spans="1:4" ht="13.5" x14ac:dyDescent="0.15">
      <c r="A4" s="28" t="s">
        <v>125</v>
      </c>
      <c r="B4" s="25"/>
      <c r="C4" s="25"/>
      <c r="D4" s="25"/>
    </row>
    <row r="5" spans="1:4" x14ac:dyDescent="0.15">
      <c r="D5" s="6" t="s">
        <v>4</v>
      </c>
    </row>
    <row r="6" spans="1:4" x14ac:dyDescent="0.15">
      <c r="D6" s="6" t="s">
        <v>6</v>
      </c>
    </row>
    <row r="7" spans="1:4" s="19" customFormat="1" ht="23.1" customHeight="1" x14ac:dyDescent="0.15">
      <c r="A7" s="21" t="s">
        <v>7</v>
      </c>
      <c r="B7" s="22" t="s">
        <v>66</v>
      </c>
      <c r="C7" s="23" t="s">
        <v>107</v>
      </c>
      <c r="D7" s="23" t="s">
        <v>67</v>
      </c>
    </row>
    <row r="8" spans="1:4" x14ac:dyDescent="0.15">
      <c r="A8" s="9" t="s">
        <v>9</v>
      </c>
      <c r="B8" s="10"/>
      <c r="C8" s="10"/>
      <c r="D8" s="10"/>
    </row>
    <row r="9" spans="1:4" x14ac:dyDescent="0.15">
      <c r="A9" s="11" t="s">
        <v>10</v>
      </c>
      <c r="B9" s="12"/>
      <c r="C9" s="12"/>
      <c r="D9" s="12"/>
    </row>
    <row r="10" spans="1:4" x14ac:dyDescent="0.15">
      <c r="A10" s="11" t="s">
        <v>11</v>
      </c>
      <c r="B10" s="12">
        <v>40000</v>
      </c>
      <c r="C10" s="12"/>
      <c r="D10" s="12">
        <f>B10+C10</f>
        <v>40000</v>
      </c>
    </row>
    <row r="11" spans="1:4" x14ac:dyDescent="0.15">
      <c r="A11" s="11" t="s">
        <v>12</v>
      </c>
      <c r="B11" s="12"/>
      <c r="C11" s="12"/>
      <c r="D11" s="12"/>
    </row>
    <row r="12" spans="1:4" x14ac:dyDescent="0.15">
      <c r="A12" s="11" t="s">
        <v>108</v>
      </c>
      <c r="B12" s="12"/>
      <c r="C12" s="12"/>
      <c r="D12" s="12">
        <f>B12+C12</f>
        <v>0</v>
      </c>
    </row>
    <row r="13" spans="1:4" x14ac:dyDescent="0.15">
      <c r="A13" s="11" t="s">
        <v>109</v>
      </c>
      <c r="B13" s="12"/>
      <c r="C13" s="12"/>
      <c r="D13" s="12">
        <f t="shared" ref="D13:D14" si="0">B13</f>
        <v>0</v>
      </c>
    </row>
    <row r="14" spans="1:4" x14ac:dyDescent="0.15">
      <c r="A14" s="11" t="s">
        <v>110</v>
      </c>
      <c r="B14" s="12"/>
      <c r="C14" s="12"/>
      <c r="D14" s="12">
        <f t="shared" si="0"/>
        <v>0</v>
      </c>
    </row>
    <row r="15" spans="1:4" x14ac:dyDescent="0.15">
      <c r="A15" s="11" t="s">
        <v>111</v>
      </c>
      <c r="B15" s="12">
        <v>111085272</v>
      </c>
      <c r="C15" s="12"/>
      <c r="D15" s="12">
        <f>B15+C15</f>
        <v>111085272</v>
      </c>
    </row>
    <row r="16" spans="1:4" x14ac:dyDescent="0.15">
      <c r="A16" s="11" t="s">
        <v>13</v>
      </c>
      <c r="B16" s="12">
        <v>2326850</v>
      </c>
      <c r="C16" s="12"/>
      <c r="D16" s="12">
        <f>B16+C16</f>
        <v>2326850</v>
      </c>
    </row>
    <row r="17" spans="1:4" x14ac:dyDescent="0.15">
      <c r="A17" s="11" t="s">
        <v>14</v>
      </c>
      <c r="B17" s="12"/>
      <c r="C17" s="12"/>
      <c r="D17" s="12"/>
    </row>
    <row r="18" spans="1:4" x14ac:dyDescent="0.15">
      <c r="A18" s="11" t="s">
        <v>15</v>
      </c>
      <c r="B18" s="12">
        <v>9866051</v>
      </c>
      <c r="C18" s="12"/>
      <c r="D18" s="12">
        <f>B18+C18</f>
        <v>9866051</v>
      </c>
    </row>
    <row r="19" spans="1:4" x14ac:dyDescent="0.15">
      <c r="A19" s="11" t="s">
        <v>16</v>
      </c>
      <c r="B19" s="12">
        <v>35100162</v>
      </c>
      <c r="C19" s="12"/>
      <c r="D19" s="12">
        <f>B19+C19</f>
        <v>35100162</v>
      </c>
    </row>
    <row r="20" spans="1:4" x14ac:dyDescent="0.15">
      <c r="A20" s="11" t="s">
        <v>17</v>
      </c>
      <c r="B20" s="12"/>
      <c r="C20" s="12"/>
      <c r="D20" s="12"/>
    </row>
    <row r="21" spans="1:4" x14ac:dyDescent="0.15">
      <c r="A21" s="11" t="s">
        <v>18</v>
      </c>
      <c r="B21" s="12">
        <v>4913</v>
      </c>
      <c r="C21" s="12"/>
      <c r="D21" s="12">
        <v>4913</v>
      </c>
    </row>
    <row r="22" spans="1:4" x14ac:dyDescent="0.15">
      <c r="A22" s="11" t="s">
        <v>19</v>
      </c>
      <c r="B22" s="12">
        <v>15435779</v>
      </c>
      <c r="C22" s="12"/>
      <c r="D22" s="12">
        <f>B22+C22</f>
        <v>15435779</v>
      </c>
    </row>
    <row r="23" spans="1:4" x14ac:dyDescent="0.15">
      <c r="A23" s="11" t="s">
        <v>20</v>
      </c>
      <c r="B23" s="13">
        <v>1231636</v>
      </c>
      <c r="C23" s="13"/>
      <c r="D23" s="12">
        <f>B23+C23</f>
        <v>1231636</v>
      </c>
    </row>
    <row r="24" spans="1:4" x14ac:dyDescent="0.15">
      <c r="A24" s="11" t="s">
        <v>21</v>
      </c>
      <c r="B24" s="15">
        <f>SUM(B8:B23)</f>
        <v>175090663</v>
      </c>
      <c r="C24" s="15">
        <v>0</v>
      </c>
      <c r="D24" s="15">
        <f>SUM(D8:D23)</f>
        <v>175090663</v>
      </c>
    </row>
    <row r="25" spans="1:4" x14ac:dyDescent="0.15">
      <c r="A25" s="11"/>
      <c r="B25" s="14"/>
      <c r="C25" s="14"/>
      <c r="D25" s="14"/>
    </row>
    <row r="26" spans="1:4" x14ac:dyDescent="0.15">
      <c r="A26" s="11" t="s">
        <v>22</v>
      </c>
      <c r="B26" s="12"/>
      <c r="C26" s="12"/>
      <c r="D26" s="12"/>
    </row>
    <row r="27" spans="1:4" x14ac:dyDescent="0.15">
      <c r="A27" s="11" t="s">
        <v>23</v>
      </c>
      <c r="B27" s="12"/>
      <c r="C27" s="12"/>
      <c r="D27" s="12"/>
    </row>
    <row r="28" spans="1:4" x14ac:dyDescent="0.15">
      <c r="A28" s="11" t="s">
        <v>24</v>
      </c>
      <c r="B28" s="12"/>
      <c r="C28" s="12"/>
      <c r="D28" s="12"/>
    </row>
    <row r="29" spans="1:4" x14ac:dyDescent="0.15">
      <c r="A29" s="11" t="s">
        <v>25</v>
      </c>
      <c r="B29" s="12">
        <v>103143830</v>
      </c>
      <c r="C29" s="12"/>
      <c r="D29" s="12">
        <f>B29+C29</f>
        <v>103143830</v>
      </c>
    </row>
    <row r="30" spans="1:4" x14ac:dyDescent="0.15">
      <c r="A30" s="11" t="s">
        <v>26</v>
      </c>
      <c r="B30" s="12">
        <v>9639000</v>
      </c>
      <c r="C30" s="12"/>
      <c r="D30" s="12">
        <f t="shared" ref="D30:D34" si="1">B30+C30</f>
        <v>9639000</v>
      </c>
    </row>
    <row r="31" spans="1:4" x14ac:dyDescent="0.15">
      <c r="A31" s="11" t="s">
        <v>27</v>
      </c>
      <c r="B31" s="12">
        <v>5063000</v>
      </c>
      <c r="C31" s="12"/>
      <c r="D31" s="12">
        <f t="shared" si="1"/>
        <v>5063000</v>
      </c>
    </row>
    <row r="32" spans="1:4" x14ac:dyDescent="0.15">
      <c r="A32" s="11" t="s">
        <v>28</v>
      </c>
      <c r="B32" s="12">
        <v>14360895</v>
      </c>
      <c r="C32" s="12"/>
      <c r="D32" s="12">
        <f t="shared" si="1"/>
        <v>14360895</v>
      </c>
    </row>
    <row r="33" spans="1:4" x14ac:dyDescent="0.15">
      <c r="A33" s="11" t="s">
        <v>29</v>
      </c>
      <c r="B33" s="12">
        <v>4642775</v>
      </c>
      <c r="C33" s="12"/>
      <c r="D33" s="12">
        <f t="shared" si="1"/>
        <v>4642775</v>
      </c>
    </row>
    <row r="34" spans="1:4" x14ac:dyDescent="0.15">
      <c r="A34" s="11" t="s">
        <v>30</v>
      </c>
      <c r="B34" s="13">
        <v>340698</v>
      </c>
      <c r="C34" s="13"/>
      <c r="D34" s="12">
        <f t="shared" si="1"/>
        <v>340698</v>
      </c>
    </row>
    <row r="35" spans="1:4" x14ac:dyDescent="0.15">
      <c r="A35" s="11" t="s">
        <v>31</v>
      </c>
      <c r="B35" s="15">
        <f>SUM(B29:B34)</f>
        <v>137190198</v>
      </c>
      <c r="C35" s="15">
        <v>0</v>
      </c>
      <c r="D35" s="15">
        <f>SUM(D29:D34)</f>
        <v>137190198</v>
      </c>
    </row>
    <row r="36" spans="1:4" x14ac:dyDescent="0.15">
      <c r="A36" s="11" t="s">
        <v>32</v>
      </c>
      <c r="B36" s="12"/>
      <c r="C36" s="12"/>
      <c r="D36" s="12"/>
    </row>
    <row r="37" spans="1:4" x14ac:dyDescent="0.15">
      <c r="A37" s="11" t="s">
        <v>33</v>
      </c>
      <c r="B37" s="13">
        <v>1639532</v>
      </c>
      <c r="C37" s="13"/>
      <c r="D37" s="13">
        <f>B37+C37</f>
        <v>1639532</v>
      </c>
    </row>
    <row r="38" spans="1:4" x14ac:dyDescent="0.15">
      <c r="A38" s="11" t="s">
        <v>34</v>
      </c>
      <c r="B38" s="15">
        <f>B37</f>
        <v>1639532</v>
      </c>
      <c r="C38" s="15">
        <v>0</v>
      </c>
      <c r="D38" s="15">
        <f>D37</f>
        <v>1639532</v>
      </c>
    </row>
    <row r="39" spans="1:4" x14ac:dyDescent="0.15">
      <c r="A39" s="11" t="s">
        <v>35</v>
      </c>
      <c r="B39" s="10">
        <v>23360</v>
      </c>
      <c r="C39" s="10"/>
      <c r="D39" s="10">
        <f>B39+C39</f>
        <v>23360</v>
      </c>
    </row>
    <row r="40" spans="1:4" x14ac:dyDescent="0.15">
      <c r="A40" s="11" t="s">
        <v>118</v>
      </c>
      <c r="B40" s="12"/>
      <c r="C40" s="12"/>
      <c r="D40" s="12">
        <f>B40+C40</f>
        <v>0</v>
      </c>
    </row>
    <row r="41" spans="1:4" x14ac:dyDescent="0.15">
      <c r="A41" s="11" t="s">
        <v>36</v>
      </c>
      <c r="B41" s="12">
        <v>1882337</v>
      </c>
      <c r="C41" s="12"/>
      <c r="D41" s="12">
        <f t="shared" ref="D41:D52" si="2">B41+C41</f>
        <v>1882337</v>
      </c>
    </row>
    <row r="42" spans="1:4" x14ac:dyDescent="0.15">
      <c r="A42" s="11" t="s">
        <v>37</v>
      </c>
      <c r="B42" s="12">
        <v>964233</v>
      </c>
      <c r="C42" s="12"/>
      <c r="D42" s="12">
        <f t="shared" si="2"/>
        <v>964233</v>
      </c>
    </row>
    <row r="43" spans="1:4" x14ac:dyDescent="0.15">
      <c r="A43" s="11" t="s">
        <v>38</v>
      </c>
      <c r="B43" s="12">
        <v>2696843</v>
      </c>
      <c r="C43" s="12"/>
      <c r="D43" s="12">
        <f t="shared" si="2"/>
        <v>2696843</v>
      </c>
    </row>
    <row r="44" spans="1:4" x14ac:dyDescent="0.15">
      <c r="A44" s="11" t="s">
        <v>39</v>
      </c>
      <c r="B44" s="12">
        <v>1441840</v>
      </c>
      <c r="C44" s="12"/>
      <c r="D44" s="12">
        <f t="shared" si="2"/>
        <v>1441840</v>
      </c>
    </row>
    <row r="45" spans="1:4" x14ac:dyDescent="0.15">
      <c r="A45" s="11" t="s">
        <v>40</v>
      </c>
      <c r="B45" s="12">
        <v>1233912</v>
      </c>
      <c r="C45" s="12"/>
      <c r="D45" s="12">
        <f t="shared" si="2"/>
        <v>1233912</v>
      </c>
    </row>
    <row r="46" spans="1:4" x14ac:dyDescent="0.15">
      <c r="A46" s="11" t="s">
        <v>41</v>
      </c>
      <c r="B46" s="12">
        <v>2920861</v>
      </c>
      <c r="C46" s="12"/>
      <c r="D46" s="12">
        <f t="shared" si="2"/>
        <v>2920861</v>
      </c>
    </row>
    <row r="47" spans="1:4" x14ac:dyDescent="0.15">
      <c r="A47" s="11" t="s">
        <v>42</v>
      </c>
      <c r="B47" s="12">
        <v>2140897</v>
      </c>
      <c r="C47" s="12"/>
      <c r="D47" s="12">
        <f t="shared" si="2"/>
        <v>2140897</v>
      </c>
    </row>
    <row r="48" spans="1:4" x14ac:dyDescent="0.15">
      <c r="A48" s="11" t="s">
        <v>114</v>
      </c>
      <c r="B48" s="12">
        <v>56000</v>
      </c>
      <c r="C48" s="12"/>
      <c r="D48" s="12">
        <f t="shared" si="2"/>
        <v>56000</v>
      </c>
    </row>
    <row r="49" spans="1:4" x14ac:dyDescent="0.15">
      <c r="A49" s="11" t="s">
        <v>43</v>
      </c>
      <c r="B49" s="12">
        <v>2361472</v>
      </c>
      <c r="C49" s="12"/>
      <c r="D49" s="12">
        <f t="shared" si="2"/>
        <v>2361472</v>
      </c>
    </row>
    <row r="50" spans="1:4" x14ac:dyDescent="0.15">
      <c r="A50" s="11" t="s">
        <v>44</v>
      </c>
      <c r="B50" s="12">
        <v>978637</v>
      </c>
      <c r="C50" s="12"/>
      <c r="D50" s="12">
        <f t="shared" si="2"/>
        <v>978637</v>
      </c>
    </row>
    <row r="51" spans="1:4" x14ac:dyDescent="0.15">
      <c r="A51" s="11" t="s">
        <v>45</v>
      </c>
      <c r="B51" s="12"/>
      <c r="C51" s="12"/>
      <c r="D51" s="12">
        <f t="shared" si="2"/>
        <v>0</v>
      </c>
    </row>
    <row r="52" spans="1:4" x14ac:dyDescent="0.15">
      <c r="A52" s="11" t="s">
        <v>46</v>
      </c>
      <c r="B52" s="13">
        <v>276292</v>
      </c>
      <c r="C52" s="13"/>
      <c r="D52" s="13">
        <f t="shared" si="2"/>
        <v>276292</v>
      </c>
    </row>
    <row r="53" spans="1:4" x14ac:dyDescent="0.15">
      <c r="A53" s="11" t="s">
        <v>47</v>
      </c>
      <c r="B53" s="15">
        <f>SUM(B38:B52)</f>
        <v>18616216</v>
      </c>
      <c r="C53" s="15"/>
      <c r="D53" s="15">
        <f>B53+C53</f>
        <v>18616216</v>
      </c>
    </row>
    <row r="54" spans="1:4" x14ac:dyDescent="0.15">
      <c r="A54" s="11" t="s">
        <v>48</v>
      </c>
      <c r="B54" s="15">
        <f>B35+B53</f>
        <v>155806414</v>
      </c>
      <c r="C54" s="15">
        <v>0</v>
      </c>
      <c r="D54" s="15">
        <f>D35+D53</f>
        <v>155806414</v>
      </c>
    </row>
    <row r="55" spans="1:4" x14ac:dyDescent="0.15">
      <c r="A55" s="11" t="s">
        <v>49</v>
      </c>
      <c r="B55" s="12"/>
      <c r="C55" s="12"/>
      <c r="D55" s="12"/>
    </row>
    <row r="56" spans="1:4" x14ac:dyDescent="0.15">
      <c r="A56" s="11" t="s">
        <v>24</v>
      </c>
      <c r="B56" s="12"/>
      <c r="C56" s="12"/>
      <c r="D56" s="12"/>
    </row>
    <row r="57" spans="1:4" x14ac:dyDescent="0.15">
      <c r="A57" s="11" t="s">
        <v>25</v>
      </c>
      <c r="B57" s="12">
        <v>12072270</v>
      </c>
      <c r="C57" s="12"/>
      <c r="D57" s="12">
        <f>B57+C57</f>
        <v>12072270</v>
      </c>
    </row>
    <row r="58" spans="1:4" x14ac:dyDescent="0.15">
      <c r="A58" s="11" t="s">
        <v>27</v>
      </c>
      <c r="B58" s="12">
        <v>541000</v>
      </c>
      <c r="C58" s="12"/>
      <c r="D58" s="12">
        <f t="shared" ref="D58:D61" si="3">B58+C58</f>
        <v>541000</v>
      </c>
    </row>
    <row r="59" spans="1:4" x14ac:dyDescent="0.15">
      <c r="A59" s="11" t="s">
        <v>28</v>
      </c>
      <c r="B59" s="12">
        <v>1559963</v>
      </c>
      <c r="C59" s="12"/>
      <c r="D59" s="12">
        <f t="shared" si="3"/>
        <v>1559963</v>
      </c>
    </row>
    <row r="60" spans="1:4" x14ac:dyDescent="0.15">
      <c r="A60" s="11" t="s">
        <v>29</v>
      </c>
      <c r="B60" s="12">
        <v>360000</v>
      </c>
      <c r="C60" s="12"/>
      <c r="D60" s="12">
        <f t="shared" si="3"/>
        <v>360000</v>
      </c>
    </row>
    <row r="61" spans="1:4" x14ac:dyDescent="0.15">
      <c r="A61" s="11" t="s">
        <v>30</v>
      </c>
      <c r="B61" s="13">
        <v>19200</v>
      </c>
      <c r="C61" s="13"/>
      <c r="D61" s="12">
        <f t="shared" si="3"/>
        <v>19200</v>
      </c>
    </row>
    <row r="62" spans="1:4" x14ac:dyDescent="0.15">
      <c r="A62" s="11" t="s">
        <v>31</v>
      </c>
      <c r="B62" s="15">
        <f>SUM(B57:B61)</f>
        <v>14552433</v>
      </c>
      <c r="C62" s="15">
        <v>0</v>
      </c>
      <c r="D62" s="15">
        <f>SUM(D57:D61)</f>
        <v>14552433</v>
      </c>
    </row>
    <row r="63" spans="1:4" x14ac:dyDescent="0.15">
      <c r="A63" s="11" t="s">
        <v>32</v>
      </c>
      <c r="B63" s="12"/>
      <c r="C63" s="12"/>
      <c r="D63" s="12"/>
    </row>
    <row r="64" spans="1:4" x14ac:dyDescent="0.15">
      <c r="A64" s="11" t="s">
        <v>115</v>
      </c>
      <c r="B64" s="12"/>
      <c r="C64" s="12"/>
      <c r="D64" s="12">
        <f>B64+C64</f>
        <v>0</v>
      </c>
    </row>
    <row r="65" spans="1:4" x14ac:dyDescent="0.15">
      <c r="A65" s="11" t="s">
        <v>50</v>
      </c>
      <c r="B65" s="12"/>
      <c r="C65" s="12"/>
      <c r="D65" s="12">
        <f>B65+C65</f>
        <v>0</v>
      </c>
    </row>
    <row r="66" spans="1:4" x14ac:dyDescent="0.15">
      <c r="A66" s="11" t="s">
        <v>35</v>
      </c>
      <c r="B66" s="12">
        <v>4000</v>
      </c>
      <c r="C66" s="12"/>
      <c r="D66" s="12">
        <f t="shared" ref="D66:D78" si="4">B66+C66</f>
        <v>4000</v>
      </c>
    </row>
    <row r="67" spans="1:4" x14ac:dyDescent="0.15">
      <c r="A67" s="11" t="s">
        <v>113</v>
      </c>
      <c r="B67" s="12">
        <v>9482</v>
      </c>
      <c r="C67" s="12"/>
      <c r="D67" s="12">
        <f t="shared" si="4"/>
        <v>9482</v>
      </c>
    </row>
    <row r="68" spans="1:4" x14ac:dyDescent="0.15">
      <c r="A68" s="11" t="s">
        <v>37</v>
      </c>
      <c r="B68" s="12">
        <v>263663</v>
      </c>
      <c r="C68" s="12"/>
      <c r="D68" s="12">
        <f t="shared" si="4"/>
        <v>263663</v>
      </c>
    </row>
    <row r="69" spans="1:4" x14ac:dyDescent="0.15">
      <c r="A69" s="11" t="s">
        <v>38</v>
      </c>
      <c r="B69" s="12">
        <v>284332</v>
      </c>
      <c r="C69" s="12"/>
      <c r="D69" s="12">
        <f t="shared" si="4"/>
        <v>284332</v>
      </c>
    </row>
    <row r="70" spans="1:4" x14ac:dyDescent="0.15">
      <c r="A70" s="11" t="s">
        <v>51</v>
      </c>
      <c r="B70" s="12">
        <v>17635</v>
      </c>
      <c r="C70" s="12"/>
      <c r="D70" s="12">
        <f t="shared" si="4"/>
        <v>17635</v>
      </c>
    </row>
    <row r="71" spans="1:4" x14ac:dyDescent="0.15">
      <c r="A71" s="11" t="s">
        <v>40</v>
      </c>
      <c r="B71" s="12">
        <v>319550</v>
      </c>
      <c r="C71" s="12"/>
      <c r="D71" s="12">
        <f t="shared" si="4"/>
        <v>319550</v>
      </c>
    </row>
    <row r="72" spans="1:4" x14ac:dyDescent="0.15">
      <c r="A72" s="17" t="s">
        <v>41</v>
      </c>
      <c r="B72" s="13">
        <v>162805</v>
      </c>
      <c r="C72" s="13"/>
      <c r="D72" s="13">
        <f t="shared" si="4"/>
        <v>162805</v>
      </c>
    </row>
    <row r="73" spans="1:4" x14ac:dyDescent="0.15">
      <c r="A73" s="11" t="s">
        <v>42</v>
      </c>
      <c r="B73" s="12">
        <v>686484</v>
      </c>
      <c r="C73" s="12"/>
      <c r="D73" s="12">
        <f t="shared" si="4"/>
        <v>686484</v>
      </c>
    </row>
    <row r="74" spans="1:4" x14ac:dyDescent="0.15">
      <c r="A74" s="11" t="s">
        <v>52</v>
      </c>
      <c r="B74" s="12">
        <v>8020147</v>
      </c>
      <c r="C74" s="12"/>
      <c r="D74" s="12">
        <f t="shared" si="4"/>
        <v>8020147</v>
      </c>
    </row>
    <row r="75" spans="1:4" x14ac:dyDescent="0.15">
      <c r="A75" s="11" t="s">
        <v>43</v>
      </c>
      <c r="B75" s="12">
        <v>96318</v>
      </c>
      <c r="C75" s="12"/>
      <c r="D75" s="12">
        <f t="shared" si="4"/>
        <v>96318</v>
      </c>
    </row>
    <row r="76" spans="1:4" x14ac:dyDescent="0.15">
      <c r="A76" s="11" t="s">
        <v>126</v>
      </c>
      <c r="B76" s="12">
        <v>500</v>
      </c>
      <c r="C76" s="12"/>
      <c r="D76" s="12">
        <f t="shared" si="4"/>
        <v>500</v>
      </c>
    </row>
    <row r="77" spans="1:4" x14ac:dyDescent="0.15">
      <c r="A77" s="11" t="s">
        <v>44</v>
      </c>
      <c r="B77" s="12">
        <v>461713</v>
      </c>
      <c r="C77" s="12"/>
      <c r="D77" s="12">
        <f t="shared" si="4"/>
        <v>461713</v>
      </c>
    </row>
    <row r="78" spans="1:4" x14ac:dyDescent="0.15">
      <c r="A78" s="11" t="s">
        <v>46</v>
      </c>
      <c r="B78" s="13">
        <v>865301</v>
      </c>
      <c r="C78" s="13"/>
      <c r="D78" s="12">
        <v>865301</v>
      </c>
    </row>
    <row r="79" spans="1:4" x14ac:dyDescent="0.15">
      <c r="A79" s="17" t="s">
        <v>47</v>
      </c>
      <c r="B79" s="15">
        <f>SUM(B64:B78)</f>
        <v>11191930</v>
      </c>
      <c r="C79" s="15">
        <v>0</v>
      </c>
      <c r="D79" s="15">
        <f>SUM(D64:D78)</f>
        <v>11191930</v>
      </c>
    </row>
    <row r="80" spans="1:4" x14ac:dyDescent="0.15">
      <c r="A80" s="11" t="s">
        <v>53</v>
      </c>
      <c r="B80" s="15">
        <f>B62+B79</f>
        <v>25744363</v>
      </c>
      <c r="C80" s="15">
        <v>0</v>
      </c>
      <c r="D80" s="15">
        <f>D62+D79</f>
        <v>25744363</v>
      </c>
    </row>
    <row r="81" spans="1:4" x14ac:dyDescent="0.15">
      <c r="A81" s="11" t="s">
        <v>54</v>
      </c>
      <c r="B81" s="15">
        <f>B54+B80</f>
        <v>181550777</v>
      </c>
      <c r="C81" s="15">
        <v>0</v>
      </c>
      <c r="D81" s="15">
        <f>D54+D80</f>
        <v>181550777</v>
      </c>
    </row>
    <row r="82" spans="1:4" x14ac:dyDescent="0.15">
      <c r="A82" s="11" t="s">
        <v>55</v>
      </c>
      <c r="B82" s="15">
        <f>B24-B81</f>
        <v>-6460114</v>
      </c>
      <c r="C82" s="15">
        <v>0</v>
      </c>
      <c r="D82" s="15">
        <f>D24-D81</f>
        <v>-6460114</v>
      </c>
    </row>
    <row r="83" spans="1:4" x14ac:dyDescent="0.15">
      <c r="A83" s="11"/>
      <c r="B83" s="14"/>
      <c r="C83" s="14"/>
      <c r="D83" s="14"/>
    </row>
    <row r="84" spans="1:4" x14ac:dyDescent="0.15">
      <c r="A84" s="11" t="s">
        <v>56</v>
      </c>
      <c r="B84" s="12"/>
      <c r="C84" s="12"/>
      <c r="D84" s="12"/>
    </row>
    <row r="85" spans="1:4" x14ac:dyDescent="0.15">
      <c r="A85" s="11" t="s">
        <v>116</v>
      </c>
      <c r="B85" s="13"/>
      <c r="C85" s="13"/>
      <c r="D85" s="13">
        <f>B85+C85</f>
        <v>0</v>
      </c>
    </row>
    <row r="86" spans="1:4" x14ac:dyDescent="0.15">
      <c r="A86" s="11" t="s">
        <v>57</v>
      </c>
      <c r="B86" s="15">
        <f>B85</f>
        <v>0</v>
      </c>
      <c r="C86" s="15">
        <v>0</v>
      </c>
      <c r="D86" s="15">
        <f>B86+C86</f>
        <v>0</v>
      </c>
    </row>
    <row r="87" spans="1:4" x14ac:dyDescent="0.15">
      <c r="A87" s="11"/>
      <c r="B87" s="12"/>
      <c r="C87" s="12"/>
      <c r="D87" s="12"/>
    </row>
    <row r="88" spans="1:4" x14ac:dyDescent="0.15">
      <c r="A88" s="11" t="s">
        <v>58</v>
      </c>
      <c r="B88" s="12"/>
      <c r="C88" s="12"/>
      <c r="D88" s="12"/>
    </row>
    <row r="89" spans="1:4" x14ac:dyDescent="0.15">
      <c r="A89" s="11" t="s">
        <v>117</v>
      </c>
      <c r="B89" s="13">
        <v>1</v>
      </c>
      <c r="C89" s="13"/>
      <c r="D89" s="13">
        <f>B89+C89</f>
        <v>1</v>
      </c>
    </row>
    <row r="90" spans="1:4" x14ac:dyDescent="0.15">
      <c r="A90" s="11" t="s">
        <v>59</v>
      </c>
      <c r="B90" s="15">
        <f>B89</f>
        <v>1</v>
      </c>
      <c r="C90" s="15">
        <v>0</v>
      </c>
      <c r="D90" s="15">
        <f>D89</f>
        <v>1</v>
      </c>
    </row>
    <row r="91" spans="1:4" x14ac:dyDescent="0.15">
      <c r="A91" s="11" t="s">
        <v>60</v>
      </c>
      <c r="B91" s="13">
        <f>B82+B86-B89</f>
        <v>-6460115</v>
      </c>
      <c r="C91" s="13">
        <v>0</v>
      </c>
      <c r="D91" s="13">
        <f>B91+C91</f>
        <v>-6460115</v>
      </c>
    </row>
    <row r="92" spans="1:4" x14ac:dyDescent="0.15">
      <c r="A92" s="11" t="s">
        <v>61</v>
      </c>
      <c r="B92" s="10">
        <v>172419</v>
      </c>
      <c r="C92" s="10"/>
      <c r="D92" s="10">
        <v>172419</v>
      </c>
    </row>
    <row r="93" spans="1:4" x14ac:dyDescent="0.15">
      <c r="A93" s="11" t="s">
        <v>62</v>
      </c>
      <c r="B93" s="15">
        <v>-6632534</v>
      </c>
      <c r="C93" s="15"/>
      <c r="D93" s="15">
        <v>-6632534</v>
      </c>
    </row>
    <row r="94" spans="1:4" x14ac:dyDescent="0.15">
      <c r="A94" s="11" t="s">
        <v>63</v>
      </c>
      <c r="B94" s="15">
        <v>257611197</v>
      </c>
      <c r="C94" s="15"/>
      <c r="D94" s="15">
        <v>257611197</v>
      </c>
    </row>
    <row r="95" spans="1:4" ht="12" thickBot="1" x14ac:dyDescent="0.2">
      <c r="A95" s="11" t="s">
        <v>64</v>
      </c>
      <c r="B95" s="16">
        <v>250978663</v>
      </c>
      <c r="C95" s="16"/>
      <c r="D95" s="16">
        <v>250978663</v>
      </c>
    </row>
    <row r="96" spans="1:4" ht="12" thickTop="1" x14ac:dyDescent="0.15">
      <c r="A96" s="17"/>
      <c r="B96" s="18"/>
      <c r="C96" s="18"/>
      <c r="D96" s="18"/>
    </row>
    <row r="97" spans="1:1" x14ac:dyDescent="0.15">
      <c r="A97" s="5" t="s">
        <v>65</v>
      </c>
    </row>
  </sheetData>
  <mergeCells count="2">
    <mergeCell ref="A3:D3"/>
    <mergeCell ref="A4:D4"/>
  </mergeCells>
  <phoneticPr fontId="6"/>
  <pageMargins left="0.78740157480314954" right="0.78740157480314954" top="0.39370078740157477" bottom="0.78740157480314954" header="0" footer="0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52"/>
  <sheetViews>
    <sheetView tabSelected="1" topLeftCell="A8" zoomScaleNormal="100" workbookViewId="0">
      <selection activeCell="P32" sqref="P32"/>
    </sheetView>
  </sheetViews>
  <sheetFormatPr defaultRowHeight="11.25" x14ac:dyDescent="0.15"/>
  <cols>
    <col min="1" max="1" width="35.625" style="5" customWidth="1"/>
    <col min="2" max="4" width="14.625" style="6" customWidth="1"/>
    <col min="5" max="16384" width="9" style="4"/>
  </cols>
  <sheetData>
    <row r="3" spans="1:4" ht="13.5" x14ac:dyDescent="0.15">
      <c r="A3" s="27" t="s">
        <v>68</v>
      </c>
      <c r="B3" s="25"/>
      <c r="C3" s="25"/>
      <c r="D3" s="25"/>
    </row>
    <row r="4" spans="1:4" ht="13.5" x14ac:dyDescent="0.15">
      <c r="A4" s="28" t="s">
        <v>121</v>
      </c>
      <c r="B4" s="25"/>
      <c r="C4" s="25"/>
      <c r="D4" s="25"/>
    </row>
    <row r="5" spans="1:4" x14ac:dyDescent="0.15">
      <c r="D5" s="6" t="s">
        <v>4</v>
      </c>
    </row>
    <row r="6" spans="1:4" x14ac:dyDescent="0.15">
      <c r="D6" s="6" t="s">
        <v>6</v>
      </c>
    </row>
    <row r="7" spans="1:4" s="8" customFormat="1" ht="23.1" customHeight="1" x14ac:dyDescent="0.15">
      <c r="A7" s="7" t="s">
        <v>7</v>
      </c>
      <c r="B7" s="29" t="s">
        <v>8</v>
      </c>
      <c r="C7" s="30"/>
      <c r="D7" s="30"/>
    </row>
    <row r="8" spans="1:4" x14ac:dyDescent="0.15">
      <c r="A8" s="9" t="s">
        <v>69</v>
      </c>
      <c r="B8" s="10"/>
      <c r="C8" s="10"/>
      <c r="D8" s="10"/>
    </row>
    <row r="9" spans="1:4" x14ac:dyDescent="0.15">
      <c r="A9" s="11" t="s">
        <v>70</v>
      </c>
      <c r="B9" s="12"/>
      <c r="C9" s="12"/>
      <c r="D9" s="12"/>
    </row>
    <row r="10" spans="1:4" x14ac:dyDescent="0.15">
      <c r="A10" s="11" t="s">
        <v>71</v>
      </c>
      <c r="B10" s="12">
        <v>97870667</v>
      </c>
      <c r="C10" s="12"/>
      <c r="D10" s="12"/>
    </row>
    <row r="11" spans="1:4" x14ac:dyDescent="0.15">
      <c r="A11" s="11" t="s">
        <v>72</v>
      </c>
      <c r="B11" s="12">
        <v>7537295</v>
      </c>
      <c r="C11" s="12"/>
      <c r="D11" s="12"/>
    </row>
    <row r="12" spans="1:4" x14ac:dyDescent="0.15">
      <c r="A12" s="11" t="s">
        <v>73</v>
      </c>
      <c r="B12" s="12">
        <v>18891559</v>
      </c>
      <c r="C12" s="12"/>
      <c r="D12" s="12"/>
    </row>
    <row r="13" spans="1:4" x14ac:dyDescent="0.15">
      <c r="A13" s="11" t="s">
        <v>74</v>
      </c>
      <c r="B13" s="12">
        <v>131247</v>
      </c>
      <c r="C13" s="12"/>
      <c r="D13" s="12"/>
    </row>
    <row r="14" spans="1:4" x14ac:dyDescent="0.15">
      <c r="A14" s="11" t="s">
        <v>112</v>
      </c>
      <c r="B14" s="12"/>
      <c r="C14" s="12"/>
      <c r="D14" s="12"/>
    </row>
    <row r="15" spans="1:4" x14ac:dyDescent="0.15">
      <c r="A15" s="11" t="s">
        <v>75</v>
      </c>
      <c r="B15" s="13"/>
      <c r="C15" s="12"/>
      <c r="D15" s="12"/>
    </row>
    <row r="16" spans="1:4" x14ac:dyDescent="0.15">
      <c r="A16" s="11" t="s">
        <v>76</v>
      </c>
      <c r="B16" s="15">
        <f>SUM(B10:B15)</f>
        <v>124430768</v>
      </c>
      <c r="C16" s="13">
        <f>SUM(B10:B15)</f>
        <v>124430768</v>
      </c>
      <c r="D16" s="12"/>
    </row>
    <row r="17" spans="1:4" x14ac:dyDescent="0.15">
      <c r="A17" s="11" t="s">
        <v>77</v>
      </c>
      <c r="B17" s="12"/>
      <c r="C17" s="12"/>
      <c r="D17" s="12"/>
    </row>
    <row r="18" spans="1:4" x14ac:dyDescent="0.15">
      <c r="A18" s="11" t="s">
        <v>78</v>
      </c>
      <c r="B18" s="12"/>
      <c r="C18" s="12"/>
      <c r="D18" s="12"/>
    </row>
    <row r="19" spans="1:4" x14ac:dyDescent="0.15">
      <c r="A19" s="11" t="s">
        <v>79</v>
      </c>
      <c r="B19" s="12">
        <v>42950064</v>
      </c>
      <c r="C19" s="12"/>
      <c r="D19" s="12"/>
    </row>
    <row r="20" spans="1:4" x14ac:dyDescent="0.15">
      <c r="A20" s="11" t="s">
        <v>80</v>
      </c>
      <c r="B20" s="12">
        <v>19897349</v>
      </c>
      <c r="C20" s="12"/>
      <c r="D20" s="12"/>
    </row>
    <row r="21" spans="1:4" x14ac:dyDescent="0.15">
      <c r="A21" s="11" t="s">
        <v>81</v>
      </c>
      <c r="B21" s="12">
        <v>3405382</v>
      </c>
      <c r="C21" s="12"/>
      <c r="D21" s="12"/>
    </row>
    <row r="22" spans="1:4" x14ac:dyDescent="0.15">
      <c r="A22" s="11" t="s">
        <v>82</v>
      </c>
      <c r="B22" s="12">
        <v>263648</v>
      </c>
      <c r="C22" s="12"/>
      <c r="D22" s="12"/>
    </row>
    <row r="23" spans="1:4" x14ac:dyDescent="0.15">
      <c r="A23" s="11" t="s">
        <v>83</v>
      </c>
      <c r="B23" s="12">
        <v>72267506</v>
      </c>
      <c r="C23" s="12"/>
      <c r="D23" s="12"/>
    </row>
    <row r="24" spans="1:4" x14ac:dyDescent="0.15">
      <c r="A24" s="11" t="s">
        <v>84</v>
      </c>
      <c r="B24" s="15">
        <f>SUM(B19:B23)</f>
        <v>138783949</v>
      </c>
      <c r="C24" s="12"/>
      <c r="D24" s="12"/>
    </row>
    <row r="25" spans="1:4" x14ac:dyDescent="0.15">
      <c r="A25" s="11" t="s">
        <v>85</v>
      </c>
      <c r="B25" s="12"/>
      <c r="C25" s="12"/>
      <c r="D25" s="12"/>
    </row>
    <row r="26" spans="1:4" x14ac:dyDescent="0.15">
      <c r="A26" s="11" t="s">
        <v>86</v>
      </c>
      <c r="B26" s="13">
        <v>789832</v>
      </c>
      <c r="C26" s="12"/>
      <c r="D26" s="12"/>
    </row>
    <row r="27" spans="1:4" x14ac:dyDescent="0.15">
      <c r="A27" s="11" t="s">
        <v>87</v>
      </c>
      <c r="B27" s="15">
        <f>B26</f>
        <v>789832</v>
      </c>
      <c r="C27" s="12"/>
      <c r="D27" s="12"/>
    </row>
    <row r="28" spans="1:4" x14ac:dyDescent="0.15">
      <c r="A28" s="11" t="s">
        <v>88</v>
      </c>
      <c r="B28" s="12"/>
      <c r="C28" s="12"/>
      <c r="D28" s="12"/>
    </row>
    <row r="29" spans="1:4" x14ac:dyDescent="0.15">
      <c r="A29" s="11" t="s">
        <v>89</v>
      </c>
      <c r="B29" s="12">
        <v>1000</v>
      </c>
      <c r="C29" s="12"/>
      <c r="D29" s="12"/>
    </row>
    <row r="30" spans="1:4" x14ac:dyDescent="0.15">
      <c r="A30" s="11" t="s">
        <v>90</v>
      </c>
      <c r="B30" s="13"/>
      <c r="C30" s="12"/>
      <c r="D30" s="12"/>
    </row>
    <row r="31" spans="1:4" x14ac:dyDescent="0.15">
      <c r="A31" s="11" t="s">
        <v>91</v>
      </c>
      <c r="B31" s="15">
        <f>SUM(B29:B30)</f>
        <v>1000</v>
      </c>
      <c r="C31" s="12"/>
      <c r="D31" s="12"/>
    </row>
    <row r="32" spans="1:4" x14ac:dyDescent="0.15">
      <c r="A32" s="11" t="s">
        <v>92</v>
      </c>
      <c r="B32" s="12">
        <f>B24+B27+B31</f>
        <v>139574781</v>
      </c>
      <c r="C32" s="13">
        <f>B24+B27+B31</f>
        <v>139574781</v>
      </c>
      <c r="D32" s="12"/>
    </row>
    <row r="33" spans="1:4" ht="12" thickBot="1" x14ac:dyDescent="0.2">
      <c r="A33" s="11" t="s">
        <v>93</v>
      </c>
      <c r="B33" s="12"/>
      <c r="C33" s="12"/>
      <c r="D33" s="20">
        <f>C16+C32</f>
        <v>264005549</v>
      </c>
    </row>
    <row r="34" spans="1:4" ht="12" thickTop="1" x14ac:dyDescent="0.15">
      <c r="A34" s="11"/>
      <c r="B34" s="14"/>
      <c r="C34" s="14"/>
      <c r="D34" s="14"/>
    </row>
    <row r="35" spans="1:4" x14ac:dyDescent="0.15">
      <c r="A35" s="11" t="s">
        <v>94</v>
      </c>
      <c r="B35" s="12"/>
      <c r="C35" s="12"/>
      <c r="D35" s="12"/>
    </row>
    <row r="36" spans="1:4" x14ac:dyDescent="0.15">
      <c r="A36" s="11" t="s">
        <v>95</v>
      </c>
      <c r="B36" s="12"/>
      <c r="C36" s="12"/>
      <c r="D36" s="12"/>
    </row>
    <row r="37" spans="1:4" x14ac:dyDescent="0.15">
      <c r="A37" s="11" t="s">
        <v>96</v>
      </c>
      <c r="B37" s="12">
        <v>12352869</v>
      </c>
      <c r="C37" s="12"/>
      <c r="D37" s="12"/>
    </row>
    <row r="38" spans="1:4" x14ac:dyDescent="0.15">
      <c r="A38" s="11" t="s">
        <v>119</v>
      </c>
      <c r="B38" s="12">
        <v>413900</v>
      </c>
      <c r="C38" s="12"/>
      <c r="D38" s="12"/>
    </row>
    <row r="39" spans="1:4" x14ac:dyDescent="0.15">
      <c r="A39" s="11" t="s">
        <v>97</v>
      </c>
      <c r="B39" s="12">
        <v>171000</v>
      </c>
      <c r="C39" s="12"/>
      <c r="D39" s="12"/>
    </row>
    <row r="40" spans="1:4" x14ac:dyDescent="0.15">
      <c r="A40" s="11" t="s">
        <v>98</v>
      </c>
      <c r="B40" s="13">
        <v>89117</v>
      </c>
      <c r="C40" s="12"/>
      <c r="D40" s="12"/>
    </row>
    <row r="41" spans="1:4" x14ac:dyDescent="0.15">
      <c r="A41" s="11" t="s">
        <v>99</v>
      </c>
      <c r="B41" s="12"/>
      <c r="C41" s="13">
        <f>SUM(B37:B40)</f>
        <v>13026886</v>
      </c>
      <c r="D41" s="12"/>
    </row>
    <row r="42" spans="1:4" x14ac:dyDescent="0.15">
      <c r="A42" s="11" t="s">
        <v>100</v>
      </c>
      <c r="B42" s="12"/>
      <c r="C42" s="12"/>
      <c r="D42" s="12"/>
    </row>
    <row r="43" spans="1:4" x14ac:dyDescent="0.15">
      <c r="A43" s="11" t="s">
        <v>101</v>
      </c>
      <c r="B43" s="12"/>
      <c r="C43" s="13">
        <v>0</v>
      </c>
      <c r="D43" s="12"/>
    </row>
    <row r="44" spans="1:4" x14ac:dyDescent="0.15">
      <c r="A44" s="11" t="s">
        <v>102</v>
      </c>
      <c r="B44" s="12"/>
      <c r="C44" s="12"/>
      <c r="D44" s="12">
        <f>C41+C43</f>
        <v>13026886</v>
      </c>
    </row>
    <row r="45" spans="1:4" x14ac:dyDescent="0.15">
      <c r="A45" s="11"/>
      <c r="B45" s="14"/>
      <c r="C45" s="14"/>
      <c r="D45" s="14"/>
    </row>
    <row r="46" spans="1:4" x14ac:dyDescent="0.15">
      <c r="A46" s="11" t="s">
        <v>103</v>
      </c>
      <c r="B46" s="12"/>
      <c r="C46" s="12"/>
      <c r="D46" s="12"/>
    </row>
    <row r="47" spans="1:4" x14ac:dyDescent="0.15">
      <c r="A47" s="11" t="s">
        <v>104</v>
      </c>
      <c r="B47" s="12"/>
      <c r="C47" s="12">
        <v>257611197</v>
      </c>
      <c r="D47" s="12"/>
    </row>
    <row r="48" spans="1:4" x14ac:dyDescent="0.15">
      <c r="A48" s="11" t="s">
        <v>62</v>
      </c>
      <c r="B48" s="12"/>
      <c r="C48" s="13">
        <v>-6632534</v>
      </c>
      <c r="D48" s="12"/>
    </row>
    <row r="49" spans="1:4" x14ac:dyDescent="0.15">
      <c r="A49" s="11" t="s">
        <v>105</v>
      </c>
      <c r="B49" s="12"/>
      <c r="C49" s="12"/>
      <c r="D49" s="13">
        <f>C47+C48</f>
        <v>250978663</v>
      </c>
    </row>
    <row r="50" spans="1:4" ht="12" thickBot="1" x14ac:dyDescent="0.2">
      <c r="A50" s="11" t="s">
        <v>106</v>
      </c>
      <c r="B50" s="12"/>
      <c r="C50" s="12"/>
      <c r="D50" s="16">
        <f>D44+D49</f>
        <v>264005549</v>
      </c>
    </row>
    <row r="51" spans="1:4" ht="12" thickTop="1" x14ac:dyDescent="0.15">
      <c r="A51" s="17"/>
      <c r="B51" s="18"/>
      <c r="C51" s="18"/>
      <c r="D51" s="18"/>
    </row>
    <row r="52" spans="1:4" x14ac:dyDescent="0.15">
      <c r="A52" s="5" t="s">
        <v>65</v>
      </c>
    </row>
  </sheetData>
  <mergeCells count="3">
    <mergeCell ref="A3:D3"/>
    <mergeCell ref="A4:D4"/>
    <mergeCell ref="B7:D7"/>
  </mergeCells>
  <phoneticPr fontId="6"/>
  <pageMargins left="0.78740157480314954" right="0.78740157480314954" top="0.39370078740157477" bottom="0.7874015748031495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令和2年度　活動計算書(様式4)</vt:lpstr>
      <vt:lpstr>貸借対照表(様式2)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jimu01</cp:lastModifiedBy>
  <cp:lastPrinted>2021-05-31T01:56:39Z</cp:lastPrinted>
  <dcterms:created xsi:type="dcterms:W3CDTF">2015-06-10T05:37:58Z</dcterms:created>
  <dcterms:modified xsi:type="dcterms:W3CDTF">2021-05-31T02:14:03Z</dcterms:modified>
</cp:coreProperties>
</file>