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tohumio\Documents\"/>
    </mc:Choice>
  </mc:AlternateContent>
  <bookViews>
    <workbookView xWindow="0" yWindow="0" windowWidth="16830" windowHeight="7050"/>
  </bookViews>
  <sheets>
    <sheet name="活動計算書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G55" i="1"/>
  <c r="E55" i="1"/>
  <c r="F55" i="1" s="1"/>
  <c r="F53" i="1"/>
  <c r="G53" i="1" s="1"/>
  <c r="F39" i="1"/>
  <c r="F36" i="1"/>
  <c r="G40" i="1" s="1"/>
  <c r="F25" i="1"/>
  <c r="F19" i="1"/>
  <c r="F13" i="1"/>
  <c r="F10" i="1"/>
  <c r="G26" i="1" s="1"/>
  <c r="G41" i="1" s="1"/>
  <c r="G57" i="1" s="1"/>
  <c r="G59" i="1" s="1"/>
  <c r="B10" i="1"/>
  <c r="B9" i="1"/>
  <c r="B8" i="1"/>
</calcChain>
</file>

<file path=xl/sharedStrings.xml><?xml version="1.0" encoding="utf-8"?>
<sst xmlns="http://schemas.openxmlformats.org/spreadsheetml/2006/main" count="89" uniqueCount="77">
  <si>
    <t>２０１7年度　活動計算書</t>
    <rPh sb="4" eb="6">
      <t>ネンド</t>
    </rPh>
    <rPh sb="7" eb="9">
      <t>カツドウ</t>
    </rPh>
    <rPh sb="9" eb="12">
      <t>ケイサンショ</t>
    </rPh>
    <phoneticPr fontId="3"/>
  </si>
  <si>
    <t>２０１８年３月３１日現在</t>
    <rPh sb="4" eb="5">
      <t>ネン</t>
    </rPh>
    <rPh sb="6" eb="7">
      <t>ガツ</t>
    </rPh>
    <rPh sb="9" eb="10">
      <t>ヒ</t>
    </rPh>
    <rPh sb="10" eb="12">
      <t>ゲンザイ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</si>
  <si>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</si>
  <si>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いわて森林再生研究会</t>
    <rPh sb="3" eb="5">
      <t>シンリン</t>
    </rPh>
    <rPh sb="5" eb="7">
      <t>サイセイ</t>
    </rPh>
    <rPh sb="7" eb="10">
      <t>ケンキュウカイ</t>
    </rPh>
    <phoneticPr fontId="3"/>
  </si>
  <si>
    <t>科                目</t>
    <rPh sb="0" eb="1">
      <t>カ</t>
    </rPh>
    <rPh sb="17" eb="18">
      <t>メ</t>
    </rPh>
    <phoneticPr fontId="3"/>
  </si>
  <si>
    <t>金額（単位：円）</t>
    <rPh sb="0" eb="2">
      <t>キンガク</t>
    </rPh>
    <rPh sb="3" eb="5">
      <t>タンイ</t>
    </rPh>
    <rPh sb="6" eb="7">
      <t>エン</t>
    </rPh>
    <phoneticPr fontId="3"/>
  </si>
  <si>
    <t>　Ⅰ　経常収益</t>
    <rPh sb="3" eb="5">
      <t>ケイジョウ</t>
    </rPh>
    <rPh sb="5" eb="7">
      <t>シュウエキ</t>
    </rPh>
    <phoneticPr fontId="3"/>
  </si>
  <si>
    <t>　　１　受取会費・講座受講料</t>
    <rPh sb="4" eb="6">
      <t>ウケトリ</t>
    </rPh>
    <rPh sb="6" eb="8">
      <t>カイヒ</t>
    </rPh>
    <rPh sb="9" eb="11">
      <t>コウザ</t>
    </rPh>
    <rPh sb="11" eb="14">
      <t>ジュコウリョウ</t>
    </rPh>
    <phoneticPr fontId="3"/>
  </si>
  <si>
    <t>　　２　受取寄付金</t>
    <rPh sb="4" eb="6">
      <t>ウケトリ</t>
    </rPh>
    <rPh sb="6" eb="9">
      <t>キフキン</t>
    </rPh>
    <phoneticPr fontId="3"/>
  </si>
  <si>
    <t>　プルデンシャル生命保険</t>
    <rPh sb="8" eb="10">
      <t>セイメイ</t>
    </rPh>
    <rPh sb="10" eb="12">
      <t>ホケン</t>
    </rPh>
    <phoneticPr fontId="3"/>
  </si>
  <si>
    <t>　山本信次氏</t>
    <rPh sb="1" eb="3">
      <t>ヤマモト</t>
    </rPh>
    <rPh sb="3" eb="5">
      <t>シンジ</t>
    </rPh>
    <rPh sb="5" eb="6">
      <t>シ</t>
    </rPh>
    <phoneticPr fontId="3"/>
  </si>
  <si>
    <t>　　３　受取助成金・交付金</t>
    <rPh sb="4" eb="6">
      <t>ウケトリ</t>
    </rPh>
    <rPh sb="6" eb="9">
      <t>ジョセイキン</t>
    </rPh>
    <rPh sb="10" eb="13">
      <t>コウフキン</t>
    </rPh>
    <phoneticPr fontId="3"/>
  </si>
  <si>
    <t>　セブンイレブン記念財団</t>
    <rPh sb="8" eb="10">
      <t>キネン</t>
    </rPh>
    <rPh sb="10" eb="12">
      <t>ザイダン</t>
    </rPh>
    <phoneticPr fontId="3"/>
  </si>
  <si>
    <t>　林野庁他</t>
    <rPh sb="1" eb="4">
      <t>リンヤチョウ</t>
    </rPh>
    <rPh sb="4" eb="5">
      <t>ホカ</t>
    </rPh>
    <phoneticPr fontId="3"/>
  </si>
  <si>
    <t>　岩手県森林税（平成29年度分）</t>
    <rPh sb="1" eb="4">
      <t>イワテケン</t>
    </rPh>
    <rPh sb="4" eb="6">
      <t>シンリン</t>
    </rPh>
    <rPh sb="6" eb="7">
      <t>ゼイ</t>
    </rPh>
    <rPh sb="8" eb="10">
      <t>ヘイセイ</t>
    </rPh>
    <rPh sb="12" eb="15">
      <t>ネンドブン</t>
    </rPh>
    <phoneticPr fontId="3"/>
  </si>
  <si>
    <t>　岩手県森林税（平成28年度分）</t>
    <rPh sb="1" eb="4">
      <t>イワテケン</t>
    </rPh>
    <rPh sb="4" eb="6">
      <t>シンリン</t>
    </rPh>
    <rPh sb="6" eb="7">
      <t>ゼイ</t>
    </rPh>
    <rPh sb="8" eb="10">
      <t>ヘイセイ</t>
    </rPh>
    <rPh sb="12" eb="15">
      <t>ネンドブン</t>
    </rPh>
    <phoneticPr fontId="3"/>
  </si>
  <si>
    <t>　かんぽ生命保険</t>
    <rPh sb="4" eb="6">
      <t>セイメイ</t>
    </rPh>
    <rPh sb="6" eb="8">
      <t>ホケン</t>
    </rPh>
    <phoneticPr fontId="3"/>
  </si>
  <si>
    <t>　　４　その他収益</t>
    <rPh sb="6" eb="7">
      <t>タ</t>
    </rPh>
    <rPh sb="7" eb="9">
      <t>シュウエキ</t>
    </rPh>
    <phoneticPr fontId="3"/>
  </si>
  <si>
    <t>　雑収益</t>
    <rPh sb="1" eb="2">
      <t>ザツ</t>
    </rPh>
    <rPh sb="2" eb="4">
      <t>シュウエキ</t>
    </rPh>
    <phoneticPr fontId="3"/>
  </si>
  <si>
    <t>　　間伐ボランティアいわて　機材使用料</t>
    <rPh sb="2" eb="4">
      <t>カンバツ</t>
    </rPh>
    <rPh sb="14" eb="16">
      <t>キザイ</t>
    </rPh>
    <rPh sb="16" eb="18">
      <t>シヨウ</t>
    </rPh>
    <rPh sb="18" eb="19">
      <t>リョウ</t>
    </rPh>
    <phoneticPr fontId="3"/>
  </si>
  <si>
    <r>
      <t>　　いわて里山</t>
    </r>
    <r>
      <rPr>
        <sz val="9"/>
        <color theme="1"/>
        <rFont val="ＭＳ 明朝"/>
        <family val="1"/>
        <charset val="128"/>
      </rPr>
      <t>再生地域協議会</t>
    </r>
    <r>
      <rPr>
        <sz val="11"/>
        <color theme="1"/>
        <rFont val="ＭＳ 明朝"/>
        <family val="1"/>
        <charset val="128"/>
      </rPr>
      <t>　　機材使用料</t>
    </r>
    <rPh sb="5" eb="7">
      <t>サトヤマ</t>
    </rPh>
    <rPh sb="7" eb="9">
      <t>サイセイ</t>
    </rPh>
    <rPh sb="9" eb="14">
      <t>チイキキョウギカイ</t>
    </rPh>
    <rPh sb="16" eb="18">
      <t>キザイ</t>
    </rPh>
    <rPh sb="18" eb="20">
      <t>シヨウ</t>
    </rPh>
    <rPh sb="20" eb="21">
      <t>リョウ</t>
    </rPh>
    <phoneticPr fontId="3"/>
  </si>
  <si>
    <t>　　遠野エコネット</t>
    <rPh sb="2" eb="4">
      <t>トオノ</t>
    </rPh>
    <phoneticPr fontId="3"/>
  </si>
  <si>
    <t>　　利　息</t>
    <rPh sb="2" eb="3">
      <t>トシ</t>
    </rPh>
    <rPh sb="4" eb="5">
      <t>イキ</t>
    </rPh>
    <phoneticPr fontId="3"/>
  </si>
  <si>
    <t>　　　経常収益合計</t>
    <rPh sb="3" eb="5">
      <t>ケイジョウ</t>
    </rPh>
    <rPh sb="5" eb="7">
      <t>シュウエキ</t>
    </rPh>
    <rPh sb="7" eb="9">
      <t>ゴウケイ</t>
    </rPh>
    <phoneticPr fontId="3"/>
  </si>
  <si>
    <t>　Ⅱ　経常費用</t>
    <rPh sb="3" eb="5">
      <t>ケイジョウ</t>
    </rPh>
    <rPh sb="5" eb="7">
      <t>ヒヨウ</t>
    </rPh>
    <phoneticPr fontId="3"/>
  </si>
  <si>
    <t>　　１　事業費</t>
    <rPh sb="4" eb="7">
      <t>ジギョウヒ</t>
    </rPh>
    <phoneticPr fontId="3"/>
  </si>
  <si>
    <t>　　森のチェンソー講座</t>
    <rPh sb="2" eb="3">
      <t>モリ</t>
    </rPh>
    <rPh sb="9" eb="11">
      <t>コウザ</t>
    </rPh>
    <phoneticPr fontId="3"/>
  </si>
  <si>
    <t>　　間伐材の資源化プロジェクト</t>
    <rPh sb="2" eb="5">
      <t>カンバツザイ</t>
    </rPh>
    <rPh sb="6" eb="9">
      <t>シゲンカ</t>
    </rPh>
    <phoneticPr fontId="3"/>
  </si>
  <si>
    <t>　　山林の多面的機能発揮対策事業</t>
    <rPh sb="2" eb="4">
      <t>サンリン</t>
    </rPh>
    <rPh sb="5" eb="7">
      <t>タメン</t>
    </rPh>
    <rPh sb="7" eb="8">
      <t>テキ</t>
    </rPh>
    <rPh sb="8" eb="10">
      <t>キノウ</t>
    </rPh>
    <rPh sb="10" eb="12">
      <t>ハッキ</t>
    </rPh>
    <rPh sb="12" eb="14">
      <t>タイサク</t>
    </rPh>
    <rPh sb="14" eb="16">
      <t>ジギョウ</t>
    </rPh>
    <phoneticPr fontId="3"/>
  </si>
  <si>
    <t>　　テキスト改訂プロジェクト</t>
    <rPh sb="6" eb="8">
      <t>カイテイ</t>
    </rPh>
    <phoneticPr fontId="3"/>
  </si>
  <si>
    <t>　　災害支援（大槌町・吉里吉里国）</t>
    <rPh sb="2" eb="4">
      <t>サイガイ</t>
    </rPh>
    <rPh sb="4" eb="6">
      <t>シエン</t>
    </rPh>
    <rPh sb="7" eb="8">
      <t>オオ</t>
    </rPh>
    <rPh sb="8" eb="9">
      <t>ツチ</t>
    </rPh>
    <rPh sb="9" eb="10">
      <t>マチ</t>
    </rPh>
    <rPh sb="11" eb="12">
      <t>キチ</t>
    </rPh>
    <rPh sb="12" eb="13">
      <t>サト</t>
    </rPh>
    <rPh sb="13" eb="14">
      <t>キチ</t>
    </rPh>
    <rPh sb="14" eb="15">
      <t>サト</t>
    </rPh>
    <rPh sb="15" eb="16">
      <t>クニ</t>
    </rPh>
    <phoneticPr fontId="3"/>
  </si>
  <si>
    <t>　　講師派遣事業</t>
    <rPh sb="2" eb="4">
      <t>コウシ</t>
    </rPh>
    <rPh sb="4" eb="6">
      <t>ハケン</t>
    </rPh>
    <rPh sb="6" eb="8">
      <t>ジギョウ</t>
    </rPh>
    <phoneticPr fontId="3"/>
  </si>
  <si>
    <t>　　　事業費合計</t>
    <rPh sb="3" eb="6">
      <t>ジギョウヒ</t>
    </rPh>
    <rPh sb="6" eb="8">
      <t>ゴウケイ</t>
    </rPh>
    <phoneticPr fontId="3"/>
  </si>
  <si>
    <t>　　２　管理費</t>
    <rPh sb="4" eb="6">
      <t>カンリ</t>
    </rPh>
    <rPh sb="6" eb="7">
      <t>ヒ</t>
    </rPh>
    <phoneticPr fontId="3"/>
  </si>
  <si>
    <t>　事務管理費</t>
    <rPh sb="1" eb="3">
      <t>ジム</t>
    </rPh>
    <rPh sb="3" eb="5">
      <t>カンリ</t>
    </rPh>
    <rPh sb="5" eb="6">
      <t>ヒ</t>
    </rPh>
    <phoneticPr fontId="3"/>
  </si>
  <si>
    <t>　　　管理費合計</t>
    <rPh sb="3" eb="6">
      <t>カンリヒ</t>
    </rPh>
    <rPh sb="6" eb="8">
      <t>ゴウケイ</t>
    </rPh>
    <phoneticPr fontId="3"/>
  </si>
  <si>
    <t>　　　経常費用計</t>
    <rPh sb="3" eb="5">
      <t>ケイジョウ</t>
    </rPh>
    <rPh sb="5" eb="7">
      <t>ヒヨウ</t>
    </rPh>
    <rPh sb="7" eb="8">
      <t>ケイ</t>
    </rPh>
    <phoneticPr fontId="3"/>
  </si>
  <si>
    <t>　　  当期増減額</t>
    <rPh sb="4" eb="6">
      <t>トウキ</t>
    </rPh>
    <rPh sb="6" eb="8">
      <t>ゾウゲン</t>
    </rPh>
    <rPh sb="8" eb="9">
      <t>サガク</t>
    </rPh>
    <phoneticPr fontId="3"/>
  </si>
  <si>
    <t>　Ⅲ　経常外収益</t>
    <rPh sb="3" eb="5">
      <t>ケイジョウ</t>
    </rPh>
    <rPh sb="5" eb="6">
      <t>ガイ</t>
    </rPh>
    <rPh sb="6" eb="8">
      <t>シュウエキ</t>
    </rPh>
    <phoneticPr fontId="3"/>
  </si>
  <si>
    <t>　Ⅳ　経常外費用</t>
    <rPh sb="3" eb="5">
      <t>ケイジョウ</t>
    </rPh>
    <rPh sb="5" eb="6">
      <t>ガイ</t>
    </rPh>
    <rPh sb="6" eb="8">
      <t>ヒヨウ</t>
    </rPh>
    <phoneticPr fontId="3"/>
  </si>
  <si>
    <t>　　　当期財産増加</t>
    <rPh sb="3" eb="5">
      <t>トウキ</t>
    </rPh>
    <rPh sb="5" eb="7">
      <t>ザイサン</t>
    </rPh>
    <rPh sb="7" eb="9">
      <t>ゾウカ</t>
    </rPh>
    <phoneticPr fontId="3"/>
  </si>
  <si>
    <t>　備品取得額　（ハスクチェーンソー1）</t>
    <rPh sb="1" eb="3">
      <t>ビヒン</t>
    </rPh>
    <rPh sb="3" eb="5">
      <t>シュトク</t>
    </rPh>
    <rPh sb="5" eb="6">
      <t>ガク</t>
    </rPh>
    <phoneticPr fontId="3"/>
  </si>
  <si>
    <t>　備品取得額　（ハスクチェーンソー2）</t>
    <rPh sb="1" eb="3">
      <t>ビヒン</t>
    </rPh>
    <rPh sb="3" eb="5">
      <t>シュトク</t>
    </rPh>
    <rPh sb="5" eb="6">
      <t>ガク</t>
    </rPh>
    <phoneticPr fontId="3"/>
  </si>
  <si>
    <t>　備品取得額　（ハスクチェーンソー3）</t>
    <rPh sb="1" eb="3">
      <t>ビヒン</t>
    </rPh>
    <rPh sb="3" eb="5">
      <t>シュトク</t>
    </rPh>
    <rPh sb="5" eb="6">
      <t>ガク</t>
    </rPh>
    <phoneticPr fontId="3"/>
  </si>
  <si>
    <t>　備品取得額　（ゼノアチェーンソー）</t>
    <rPh sb="1" eb="3">
      <t>ビヒン</t>
    </rPh>
    <rPh sb="3" eb="5">
      <t>シュトク</t>
    </rPh>
    <rPh sb="5" eb="6">
      <t>ガク</t>
    </rPh>
    <phoneticPr fontId="3"/>
  </si>
  <si>
    <t>　備品取得額　（大型チェーンソー）</t>
    <rPh sb="1" eb="3">
      <t>ビヒン</t>
    </rPh>
    <rPh sb="3" eb="5">
      <t>シュトク</t>
    </rPh>
    <rPh sb="5" eb="6">
      <t>ガク</t>
    </rPh>
    <rPh sb="8" eb="10">
      <t>オオガタ</t>
    </rPh>
    <phoneticPr fontId="3"/>
  </si>
  <si>
    <t>　備品取得額　（スライド丸ノコ）</t>
    <rPh sb="1" eb="3">
      <t>ビヒン</t>
    </rPh>
    <rPh sb="3" eb="5">
      <t>シュトク</t>
    </rPh>
    <rPh sb="5" eb="6">
      <t>ガク</t>
    </rPh>
    <rPh sb="12" eb="13">
      <t>マル</t>
    </rPh>
    <phoneticPr fontId="3"/>
  </si>
  <si>
    <t>増加額合計</t>
    <rPh sb="0" eb="2">
      <t>ゾウカ</t>
    </rPh>
    <rPh sb="2" eb="3">
      <t>ガク</t>
    </rPh>
    <rPh sb="3" eb="5">
      <t>ゴウケイ</t>
    </rPh>
    <phoneticPr fontId="3"/>
  </si>
  <si>
    <t>　　　当期財産減少</t>
    <rPh sb="3" eb="5">
      <t>トウキ</t>
    </rPh>
    <rPh sb="5" eb="7">
      <t>ザイサン</t>
    </rPh>
    <rPh sb="7" eb="9">
      <t>ゲンショウ</t>
    </rPh>
    <phoneticPr fontId="3"/>
  </si>
  <si>
    <t>備品減価償却額</t>
    <rPh sb="0" eb="2">
      <t>ビヒン</t>
    </rPh>
    <rPh sb="2" eb="4">
      <t>ゲンカ</t>
    </rPh>
    <rPh sb="4" eb="6">
      <t>ショウキャク</t>
    </rPh>
    <rPh sb="6" eb="7">
      <t>ガク</t>
    </rPh>
    <phoneticPr fontId="3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</si>
  <si>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3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</si>
  <si>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</si>
  <si>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⇒確定数値</t>
    <rPh sb="1" eb="3">
      <t>カクテイ</t>
    </rPh>
    <rPh sb="3" eb="5">
      <t>スウチ</t>
    </rPh>
    <phoneticPr fontId="3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</si>
  <si>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</si>
  <si>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2017年度　備品減価償却額</t>
    <rPh sb="4" eb="6">
      <t>ネンド</t>
    </rPh>
    <rPh sb="7" eb="9">
      <t>ビヒン</t>
    </rPh>
    <rPh sb="9" eb="11">
      <t>ゲンカ</t>
    </rPh>
    <rPh sb="11" eb="13">
      <t>ショウキャク</t>
    </rPh>
    <rPh sb="13" eb="14">
      <t>ガク</t>
    </rPh>
    <phoneticPr fontId="3"/>
  </si>
  <si>
    <t>まき割り木</t>
    <rPh sb="2" eb="3">
      <t>ワ</t>
    </rPh>
    <rPh sb="4" eb="5">
      <t>キ</t>
    </rPh>
    <phoneticPr fontId="3"/>
  </si>
  <si>
    <t>　２００６年度購入</t>
    <rPh sb="5" eb="6">
      <t>ネン</t>
    </rPh>
    <rPh sb="6" eb="7">
      <t>ド</t>
    </rPh>
    <rPh sb="7" eb="9">
      <t>コウニュウ</t>
    </rPh>
    <phoneticPr fontId="3"/>
  </si>
  <si>
    <t>インバーター発電機</t>
    <rPh sb="6" eb="9">
      <t>ハツデンキ</t>
    </rPh>
    <phoneticPr fontId="3"/>
  </si>
  <si>
    <t>　　　　〃</t>
    <phoneticPr fontId="3"/>
  </si>
  <si>
    <t>〃</t>
    <phoneticPr fontId="3"/>
  </si>
  <si>
    <t>マルノコ盤</t>
    <rPh sb="4" eb="5">
      <t>バン</t>
    </rPh>
    <phoneticPr fontId="3"/>
  </si>
  <si>
    <t>　２０１３年度購入</t>
    <rPh sb="5" eb="6">
      <t>ネン</t>
    </rPh>
    <rPh sb="6" eb="7">
      <t>ド</t>
    </rPh>
    <rPh sb="7" eb="9">
      <t>コウニュウ</t>
    </rPh>
    <phoneticPr fontId="3"/>
  </si>
  <si>
    <t>エアコンプレッサー</t>
    <phoneticPr fontId="3"/>
  </si>
  <si>
    <t>ポータブルロープウィンチ</t>
    <phoneticPr fontId="3"/>
  </si>
  <si>
    <t>製材用チェンソー</t>
    <rPh sb="0" eb="3">
      <t>セイザイヨウ</t>
    </rPh>
    <phoneticPr fontId="3"/>
  </si>
  <si>
    <t>　２０１４年度購入</t>
    <rPh sb="5" eb="6">
      <t>ネン</t>
    </rPh>
    <rPh sb="6" eb="7">
      <t>ド</t>
    </rPh>
    <rPh sb="7" eb="9">
      <t>コウニュウ</t>
    </rPh>
    <phoneticPr fontId="3"/>
  </si>
  <si>
    <t>〃</t>
    <phoneticPr fontId="3"/>
  </si>
  <si>
    <t>ロープウィンチ</t>
    <phoneticPr fontId="3"/>
  </si>
  <si>
    <t>ハスクチェンソー1</t>
    <phoneticPr fontId="3"/>
  </si>
  <si>
    <t>　２０１7年度購入</t>
    <rPh sb="5" eb="6">
      <t>ネン</t>
    </rPh>
    <rPh sb="6" eb="7">
      <t>ド</t>
    </rPh>
    <rPh sb="7" eb="9">
      <t>コウニュウ</t>
    </rPh>
    <phoneticPr fontId="3"/>
  </si>
  <si>
    <t>ハスクチェンソー2</t>
  </si>
  <si>
    <t>　　　　〃</t>
    <phoneticPr fontId="3"/>
  </si>
  <si>
    <t>ハスクチェンソー3</t>
  </si>
  <si>
    <t>ゼノアチェンソー</t>
    <phoneticPr fontId="3"/>
  </si>
  <si>
    <t>大型チェーンソー</t>
    <rPh sb="0" eb="2">
      <t>オオガタ</t>
    </rPh>
    <phoneticPr fontId="3"/>
  </si>
  <si>
    <t>スライド丸ノコ</t>
    <rPh sb="4" eb="5">
      <t>マル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</si>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</sst>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9" xfId="0" applyFont="1" applyBorder="1">
      <alignment vertical="center"/>
    </xf>
    <xf numFmtId="38" fontId="4" fillId="0" borderId="4" xfId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6" xfId="0" applyNumberFormat="1" applyFont="1" applyBorder="1">
      <alignment vertical="center"/>
    </xf>
    <xf numFmtId="0" fontId="4" fillId="0" borderId="11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0" borderId="10" xfId="0" applyFont="1" applyBorder="1">
      <alignment vertical="center"/>
    </xf>
    <xf numFmtId="38" fontId="4" fillId="0" borderId="13" xfId="0" applyNumberFormat="1" applyFont="1" applyBorder="1">
      <alignment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3" borderId="1" xfId="1" applyFont="1" applyFill="1" applyBorder="1">
      <alignment vertical="center"/>
    </xf>
    <xf numFmtId="0" fontId="4" fillId="0" borderId="1" xfId="0" applyFont="1" applyBorder="1">
      <alignment vertical="center"/>
    </xf>
    <xf numFmtId="38" fontId="4" fillId="0" borderId="3" xfId="1" applyFont="1" applyBorder="1">
      <alignment vertical="center"/>
    </xf>
    <xf numFmtId="0" fontId="7" fillId="3" borderId="11" xfId="0" applyFont="1" applyFill="1" applyBorder="1" applyAlignment="1">
      <alignment horizontal="left" vertical="center"/>
    </xf>
    <xf numFmtId="38" fontId="4" fillId="3" borderId="7" xfId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8" fontId="4" fillId="0" borderId="7" xfId="1" applyFont="1" applyFill="1" applyBorder="1">
      <alignment vertical="center"/>
    </xf>
    <xf numFmtId="0" fontId="4" fillId="0" borderId="11" xfId="0" applyFont="1" applyFill="1" applyBorder="1">
      <alignment vertical="center"/>
    </xf>
    <xf numFmtId="38" fontId="4" fillId="0" borderId="10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6" xfId="0" applyFont="1" applyBorder="1">
      <alignment vertical="center"/>
    </xf>
    <xf numFmtId="38" fontId="4" fillId="0" borderId="16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itohumio/Desktop/2017&#24180;&#24230;&#12288;&#26862;&#26519;&#12508;&#12521;&#20250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計収支報告書"/>
      <sheetName val="活動計算書"/>
      <sheetName val="貸借対照表"/>
      <sheetName val="財産目録"/>
    </sheetNames>
    <sheetDataSet>
      <sheetData sheetId="0">
        <row r="6">
          <cell r="E6" t="str">
            <v>　正会員会費</v>
          </cell>
        </row>
        <row r="7">
          <cell r="E7" t="str">
            <v>　準会員会費（講座）</v>
          </cell>
        </row>
        <row r="8">
          <cell r="E8" t="str">
            <v>　準会員会費（里山講座）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H18" sqref="H18"/>
    </sheetView>
  </sheetViews>
  <sheetFormatPr defaultRowHeight="13.5" x14ac:dyDescent="0.15"/>
  <cols>
    <col min="1" max="1" width="7.375" style="3" customWidth="1"/>
    <col min="2" max="2" width="25.75" style="3" customWidth="1"/>
    <col min="3" max="4" width="9" style="3"/>
    <col min="5" max="5" width="11.625" style="7" customWidth="1"/>
    <col min="6" max="6" width="11.625" style="3" customWidth="1"/>
    <col min="7" max="7" width="12.625" style="3" customWidth="1"/>
    <col min="8" max="8" width="13.875" style="3" customWidth="1"/>
    <col min="9" max="9" width="2.25" style="3" customWidth="1"/>
    <col min="10" max="10" width="12.125" style="3" customWidth="1"/>
    <col min="11" max="16384" width="9" style="3"/>
  </cols>
  <sheetData>
    <row r="1" spans="1:8" ht="27" customHeight="1" x14ac:dyDescent="0.15">
      <c r="A1" s="1" t="s">
        <v>0</v>
      </c>
      <c r="B1" s="1"/>
      <c r="C1" s="1"/>
      <c r="D1" s="1"/>
      <c r="E1" s="1"/>
      <c r="F1" s="1"/>
      <c r="G1" s="1"/>
      <c r="H1" s="2"/>
    </row>
    <row r="2" spans="1:8" ht="14.25" x14ac:dyDescent="0.15">
      <c r="A2" s="4" t="s">
        <v>1</v>
      </c>
      <c r="B2" s="4"/>
      <c r="C2" s="4"/>
      <c r="D2" s="4"/>
      <c r="E2" s="4"/>
      <c r="F2" s="4"/>
      <c r="G2" s="4"/>
    </row>
    <row r="3" spans="1:8" x14ac:dyDescent="0.15">
      <c r="B3" s="5"/>
      <c r="C3" s="5"/>
      <c r="D3" s="5"/>
      <c r="E3" s="5"/>
      <c r="F3" s="5"/>
      <c r="G3" s="6" t="s">
        <v>2</v>
      </c>
    </row>
    <row r="4" spans="1:8" x14ac:dyDescent="0.15">
      <c r="G4" s="6" t="s">
        <v>3</v>
      </c>
    </row>
    <row r="5" spans="1:8" ht="15" customHeight="1" x14ac:dyDescent="0.15">
      <c r="A5" s="8" t="s">
        <v>4</v>
      </c>
      <c r="B5" s="9"/>
      <c r="C5" s="9"/>
      <c r="D5" s="10"/>
      <c r="E5" s="11" t="s">
        <v>5</v>
      </c>
      <c r="F5" s="12"/>
      <c r="G5" s="13"/>
    </row>
    <row r="6" spans="1:8" ht="15" customHeight="1" x14ac:dyDescent="0.15">
      <c r="A6" s="14" t="s">
        <v>6</v>
      </c>
      <c r="B6" s="15"/>
      <c r="C6" s="15"/>
      <c r="D6" s="16"/>
      <c r="E6" s="17"/>
      <c r="F6" s="18"/>
      <c r="G6" s="18"/>
    </row>
    <row r="7" spans="1:8" ht="15" customHeight="1" x14ac:dyDescent="0.15">
      <c r="A7" s="14" t="s">
        <v>7</v>
      </c>
      <c r="B7" s="15"/>
      <c r="C7" s="15"/>
      <c r="D7" s="16"/>
      <c r="E7" s="17"/>
      <c r="F7" s="18"/>
      <c r="G7" s="18"/>
    </row>
    <row r="8" spans="1:8" ht="15" customHeight="1" x14ac:dyDescent="0.15">
      <c r="A8" s="14"/>
      <c r="B8" s="15" t="str">
        <f>[1]会計収支報告書!E6</f>
        <v>　正会員会費</v>
      </c>
      <c r="C8" s="15"/>
      <c r="D8" s="16"/>
      <c r="E8" s="17">
        <v>440530</v>
      </c>
      <c r="F8" s="18"/>
      <c r="G8" s="18"/>
    </row>
    <row r="9" spans="1:8" ht="15" customHeight="1" x14ac:dyDescent="0.15">
      <c r="A9" s="14"/>
      <c r="B9" s="15" t="str">
        <f>[1]会計収支報告書!E7</f>
        <v>　準会員会費（講座）</v>
      </c>
      <c r="C9" s="15"/>
      <c r="D9" s="16"/>
      <c r="E9" s="17">
        <v>430000</v>
      </c>
      <c r="F9" s="18"/>
      <c r="G9" s="18"/>
    </row>
    <row r="10" spans="1:8" ht="15" customHeight="1" x14ac:dyDescent="0.15">
      <c r="A10" s="14"/>
      <c r="B10" s="15" t="str">
        <f>[1]会計収支報告書!E8</f>
        <v>　準会員会費（里山講座）</v>
      </c>
      <c r="C10" s="15"/>
      <c r="D10" s="16"/>
      <c r="E10" s="17">
        <v>40000</v>
      </c>
      <c r="F10" s="19">
        <f>SUM(E8:E10)</f>
        <v>910530</v>
      </c>
      <c r="G10" s="18"/>
    </row>
    <row r="11" spans="1:8" ht="15" customHeight="1" x14ac:dyDescent="0.15">
      <c r="A11" s="14" t="s">
        <v>8</v>
      </c>
      <c r="B11" s="15"/>
      <c r="C11" s="15"/>
      <c r="D11" s="16"/>
      <c r="E11" s="20"/>
      <c r="F11" s="21"/>
      <c r="G11" s="18"/>
    </row>
    <row r="12" spans="1:8" ht="15" customHeight="1" x14ac:dyDescent="0.15">
      <c r="A12" s="14"/>
      <c r="B12" s="15" t="s">
        <v>9</v>
      </c>
      <c r="C12" s="15"/>
      <c r="D12" s="16"/>
      <c r="E12" s="22">
        <v>1100242</v>
      </c>
      <c r="F12" s="18"/>
      <c r="G12" s="18"/>
    </row>
    <row r="13" spans="1:8" ht="15" customHeight="1" x14ac:dyDescent="0.15">
      <c r="A13" s="14"/>
      <c r="B13" s="15" t="s">
        <v>10</v>
      </c>
      <c r="C13" s="15"/>
      <c r="D13" s="16"/>
      <c r="E13" s="22">
        <v>30000</v>
      </c>
      <c r="F13" s="23">
        <f>SUM(E12:E13)</f>
        <v>1130242</v>
      </c>
      <c r="G13" s="18"/>
    </row>
    <row r="14" spans="1:8" ht="15" customHeight="1" x14ac:dyDescent="0.15">
      <c r="A14" s="14" t="s">
        <v>11</v>
      </c>
      <c r="B14" s="15"/>
      <c r="C14" s="15"/>
      <c r="D14" s="16"/>
      <c r="E14" s="24"/>
      <c r="F14" s="16"/>
      <c r="G14" s="18"/>
    </row>
    <row r="15" spans="1:8" ht="15" customHeight="1" x14ac:dyDescent="0.15">
      <c r="A15" s="14"/>
      <c r="B15" s="15" t="s">
        <v>12</v>
      </c>
      <c r="C15" s="15"/>
      <c r="D15" s="16"/>
      <c r="E15" s="17">
        <v>1019712</v>
      </c>
      <c r="F15" s="16"/>
      <c r="G15" s="18"/>
    </row>
    <row r="16" spans="1:8" ht="15" customHeight="1" x14ac:dyDescent="0.15">
      <c r="A16" s="14"/>
      <c r="B16" s="15" t="s">
        <v>13</v>
      </c>
      <c r="C16" s="15"/>
      <c r="D16" s="16"/>
      <c r="E16" s="17">
        <v>1156000</v>
      </c>
      <c r="F16" s="16"/>
      <c r="G16" s="18"/>
    </row>
    <row r="17" spans="1:12" ht="15" customHeight="1" x14ac:dyDescent="0.15">
      <c r="A17" s="14"/>
      <c r="B17" s="15" t="s">
        <v>14</v>
      </c>
      <c r="C17" s="15"/>
      <c r="D17" s="16"/>
      <c r="E17" s="17">
        <v>997880</v>
      </c>
      <c r="F17" s="16"/>
      <c r="G17" s="18"/>
      <c r="K17" s="15"/>
      <c r="L17" s="15"/>
    </row>
    <row r="18" spans="1:12" ht="15" customHeight="1" x14ac:dyDescent="0.15">
      <c r="A18" s="14"/>
      <c r="B18" s="15" t="s">
        <v>15</v>
      </c>
      <c r="C18" s="15"/>
      <c r="D18" s="16"/>
      <c r="E18" s="17">
        <v>927250</v>
      </c>
      <c r="F18" s="16"/>
      <c r="G18" s="18"/>
      <c r="K18" s="15"/>
      <c r="L18" s="15"/>
    </row>
    <row r="19" spans="1:12" ht="15" customHeight="1" x14ac:dyDescent="0.15">
      <c r="A19" s="14"/>
      <c r="B19" s="15" t="s">
        <v>16</v>
      </c>
      <c r="C19" s="15"/>
      <c r="D19" s="16"/>
      <c r="E19" s="19">
        <v>1000000</v>
      </c>
      <c r="F19" s="25">
        <f>SUM(E15:E19)</f>
        <v>5100842</v>
      </c>
      <c r="G19" s="18"/>
      <c r="K19" s="15"/>
      <c r="L19" s="15"/>
    </row>
    <row r="20" spans="1:12" ht="15" customHeight="1" x14ac:dyDescent="0.15">
      <c r="A20" s="14" t="s">
        <v>17</v>
      </c>
      <c r="B20" s="15"/>
      <c r="C20" s="15"/>
      <c r="D20" s="16"/>
      <c r="E20" s="3"/>
      <c r="F20" s="18"/>
      <c r="G20" s="18"/>
      <c r="K20" s="15"/>
      <c r="L20" s="15"/>
    </row>
    <row r="21" spans="1:12" ht="15" customHeight="1" x14ac:dyDescent="0.15">
      <c r="A21" s="14"/>
      <c r="B21" s="15" t="s">
        <v>18</v>
      </c>
      <c r="C21" s="15"/>
      <c r="D21" s="16"/>
      <c r="E21" s="3"/>
      <c r="F21" s="18"/>
      <c r="G21" s="18"/>
      <c r="K21" s="15"/>
      <c r="L21" s="15"/>
    </row>
    <row r="22" spans="1:12" ht="15" customHeight="1" x14ac:dyDescent="0.15">
      <c r="A22" s="14"/>
      <c r="B22" s="15" t="s">
        <v>19</v>
      </c>
      <c r="C22" s="15"/>
      <c r="D22" s="16"/>
      <c r="E22" s="7">
        <v>71520</v>
      </c>
      <c r="F22" s="18"/>
      <c r="G22" s="18"/>
      <c r="K22" s="15"/>
      <c r="L22" s="15"/>
    </row>
    <row r="23" spans="1:12" ht="15" customHeight="1" x14ac:dyDescent="0.15">
      <c r="A23" s="14"/>
      <c r="B23" s="15" t="s">
        <v>20</v>
      </c>
      <c r="C23" s="15"/>
      <c r="D23" s="16"/>
      <c r="E23" s="7">
        <v>14000</v>
      </c>
      <c r="F23" s="18"/>
      <c r="G23" s="18"/>
    </row>
    <row r="24" spans="1:12" ht="15" customHeight="1" x14ac:dyDescent="0.15">
      <c r="A24" s="14"/>
      <c r="B24" s="15" t="s">
        <v>21</v>
      </c>
      <c r="C24" s="15"/>
      <c r="D24" s="16"/>
      <c r="E24" s="7">
        <v>363000</v>
      </c>
      <c r="F24" s="18"/>
      <c r="G24" s="18"/>
    </row>
    <row r="25" spans="1:12" ht="15" customHeight="1" x14ac:dyDescent="0.15">
      <c r="A25" s="14"/>
      <c r="B25" s="15" t="s">
        <v>22</v>
      </c>
      <c r="C25" s="15"/>
      <c r="D25" s="16"/>
      <c r="E25" s="26">
        <v>18</v>
      </c>
      <c r="F25" s="23">
        <f>SUM(E22:E25)</f>
        <v>448538</v>
      </c>
      <c r="G25" s="18"/>
    </row>
    <row r="26" spans="1:12" ht="15" customHeight="1" x14ac:dyDescent="0.15">
      <c r="A26" s="14" t="s">
        <v>23</v>
      </c>
      <c r="B26" s="15"/>
      <c r="C26" s="15"/>
      <c r="D26" s="16"/>
      <c r="E26" s="24"/>
      <c r="F26" s="16"/>
      <c r="G26" s="23">
        <f>SUM(F10:F26)</f>
        <v>7590152</v>
      </c>
    </row>
    <row r="27" spans="1:12" ht="15" customHeight="1" x14ac:dyDescent="0.15">
      <c r="A27" s="14"/>
      <c r="B27" s="15"/>
      <c r="C27" s="15"/>
      <c r="D27" s="16"/>
      <c r="E27" s="17"/>
      <c r="F27" s="16"/>
      <c r="G27" s="27"/>
    </row>
    <row r="28" spans="1:12" ht="15" customHeight="1" x14ac:dyDescent="0.15">
      <c r="A28" s="14" t="s">
        <v>24</v>
      </c>
      <c r="B28" s="15"/>
      <c r="C28" s="15"/>
      <c r="D28" s="16"/>
      <c r="E28" s="17"/>
      <c r="F28" s="16"/>
      <c r="G28" s="18"/>
    </row>
    <row r="29" spans="1:12" ht="15" customHeight="1" x14ac:dyDescent="0.15">
      <c r="A29" s="14" t="s">
        <v>25</v>
      </c>
      <c r="B29" s="15"/>
      <c r="C29" s="15"/>
      <c r="D29" s="16"/>
      <c r="E29" s="17"/>
      <c r="F29" s="16"/>
      <c r="G29" s="18"/>
    </row>
    <row r="30" spans="1:12" ht="15" customHeight="1" x14ac:dyDescent="0.15">
      <c r="A30" s="14"/>
      <c r="B30" s="15" t="s">
        <v>26</v>
      </c>
      <c r="C30" s="15"/>
      <c r="D30" s="16"/>
      <c r="E30" s="17">
        <v>1458941</v>
      </c>
      <c r="F30" s="16"/>
      <c r="G30" s="18"/>
    </row>
    <row r="31" spans="1:12" ht="15" customHeight="1" x14ac:dyDescent="0.15">
      <c r="A31" s="14"/>
      <c r="B31" s="15" t="s">
        <v>27</v>
      </c>
      <c r="C31" s="15"/>
      <c r="D31" s="16"/>
      <c r="E31" s="17">
        <v>1019712</v>
      </c>
      <c r="F31" s="16"/>
      <c r="G31" s="18"/>
      <c r="J31" s="15"/>
    </row>
    <row r="32" spans="1:12" ht="15" customHeight="1" x14ac:dyDescent="0.15">
      <c r="A32" s="14"/>
      <c r="B32" s="15" t="s">
        <v>28</v>
      </c>
      <c r="C32" s="15"/>
      <c r="D32" s="16"/>
      <c r="E32" s="17">
        <v>1447401</v>
      </c>
      <c r="F32" s="16"/>
      <c r="G32" s="18"/>
    </row>
    <row r="33" spans="1:12" ht="15" customHeight="1" x14ac:dyDescent="0.15">
      <c r="A33" s="14"/>
      <c r="B33" s="15" t="s">
        <v>29</v>
      </c>
      <c r="C33" s="15"/>
      <c r="D33" s="16"/>
      <c r="E33" s="17">
        <v>1144489</v>
      </c>
      <c r="F33" s="16"/>
      <c r="G33" s="18"/>
      <c r="J33" s="15"/>
    </row>
    <row r="34" spans="1:12" ht="15" customHeight="1" x14ac:dyDescent="0.15">
      <c r="A34" s="14"/>
      <c r="B34" s="15" t="s">
        <v>30</v>
      </c>
      <c r="C34" s="15"/>
      <c r="D34" s="16"/>
      <c r="E34" s="17">
        <v>158444</v>
      </c>
      <c r="F34" s="16"/>
      <c r="G34" s="18"/>
    </row>
    <row r="35" spans="1:12" ht="15" customHeight="1" x14ac:dyDescent="0.15">
      <c r="A35" s="14"/>
      <c r="B35" s="15" t="s">
        <v>31</v>
      </c>
      <c r="C35" s="15"/>
      <c r="D35" s="16"/>
      <c r="E35" s="17">
        <v>354000</v>
      </c>
      <c r="G35" s="18"/>
    </row>
    <row r="36" spans="1:12" ht="15" customHeight="1" x14ac:dyDescent="0.15">
      <c r="A36" s="14" t="s">
        <v>32</v>
      </c>
      <c r="B36" s="15"/>
      <c r="C36" s="15"/>
      <c r="D36" s="16"/>
      <c r="E36" s="28"/>
      <c r="F36" s="23">
        <f>SUM(E30:E35)</f>
        <v>5582987</v>
      </c>
      <c r="G36" s="16"/>
    </row>
    <row r="37" spans="1:12" ht="15" customHeight="1" x14ac:dyDescent="0.15">
      <c r="A37" s="14" t="s">
        <v>33</v>
      </c>
      <c r="B37" s="15"/>
      <c r="C37" s="15"/>
      <c r="D37" s="16"/>
      <c r="E37" s="17"/>
      <c r="F37" s="16"/>
      <c r="G37" s="18"/>
    </row>
    <row r="38" spans="1:12" ht="15" customHeight="1" x14ac:dyDescent="0.15">
      <c r="A38" s="14"/>
      <c r="B38" s="15" t="s">
        <v>34</v>
      </c>
      <c r="C38" s="15"/>
      <c r="D38" s="16"/>
      <c r="E38" s="19">
        <v>764695</v>
      </c>
      <c r="G38" s="18"/>
    </row>
    <row r="39" spans="1:12" ht="15" customHeight="1" x14ac:dyDescent="0.15">
      <c r="A39" s="14" t="s">
        <v>35</v>
      </c>
      <c r="B39" s="15"/>
      <c r="C39" s="15"/>
      <c r="D39" s="16"/>
      <c r="E39" s="17"/>
      <c r="F39" s="29">
        <f>SUM(E38)</f>
        <v>764695</v>
      </c>
      <c r="G39" s="18"/>
    </row>
    <row r="40" spans="1:12" ht="15" customHeight="1" x14ac:dyDescent="0.15">
      <c r="A40" s="14" t="s">
        <v>36</v>
      </c>
      <c r="B40" s="15"/>
      <c r="C40" s="15"/>
      <c r="D40" s="16"/>
      <c r="E40" s="17"/>
      <c r="F40" s="18"/>
      <c r="G40" s="23">
        <f>SUM(F36:F39)</f>
        <v>6347682</v>
      </c>
    </row>
    <row r="41" spans="1:12" ht="15" customHeight="1" x14ac:dyDescent="0.15">
      <c r="A41" s="14" t="s">
        <v>37</v>
      </c>
      <c r="B41" s="15"/>
      <c r="C41" s="15"/>
      <c r="D41" s="16"/>
      <c r="E41" s="17"/>
      <c r="F41" s="18"/>
      <c r="G41" s="23">
        <f>G26-G40</f>
        <v>1242470</v>
      </c>
    </row>
    <row r="42" spans="1:12" ht="15" customHeight="1" x14ac:dyDescent="0.15">
      <c r="A42" s="14"/>
      <c r="B42" s="15"/>
      <c r="C42" s="15"/>
      <c r="D42" s="16"/>
      <c r="E42" s="17"/>
      <c r="F42" s="27"/>
      <c r="G42" s="18"/>
    </row>
    <row r="43" spans="1:12" ht="15" customHeight="1" x14ac:dyDescent="0.15">
      <c r="A43" s="14" t="s">
        <v>38</v>
      </c>
      <c r="B43" s="15"/>
      <c r="C43" s="15"/>
      <c r="D43" s="16"/>
      <c r="E43" s="19">
        <v>0</v>
      </c>
      <c r="F43" s="30">
        <v>0</v>
      </c>
      <c r="G43" s="30">
        <v>0</v>
      </c>
      <c r="L43" s="15"/>
    </row>
    <row r="44" spans="1:12" ht="15" customHeight="1" x14ac:dyDescent="0.15">
      <c r="A44" s="14"/>
      <c r="B44" s="15"/>
      <c r="C44" s="15"/>
      <c r="D44" s="16"/>
      <c r="E44" s="17"/>
      <c r="F44" s="18"/>
      <c r="G44" s="18"/>
    </row>
    <row r="45" spans="1:12" ht="15" customHeight="1" x14ac:dyDescent="0.15">
      <c r="A45" s="14" t="s">
        <v>39</v>
      </c>
      <c r="B45" s="15"/>
      <c r="C45" s="15"/>
      <c r="D45" s="16"/>
      <c r="E45" s="19">
        <v>0</v>
      </c>
      <c r="F45" s="30">
        <v>0</v>
      </c>
      <c r="G45" s="31">
        <v>0</v>
      </c>
    </row>
    <row r="46" spans="1:12" ht="15" customHeight="1" x14ac:dyDescent="0.15">
      <c r="A46" s="14" t="s">
        <v>40</v>
      </c>
      <c r="B46" s="15"/>
      <c r="C46" s="15"/>
      <c r="D46" s="16"/>
      <c r="E46" s="22"/>
      <c r="F46" s="18"/>
      <c r="G46" s="16"/>
      <c r="L46" s="15"/>
    </row>
    <row r="47" spans="1:12" ht="15" customHeight="1" x14ac:dyDescent="0.15">
      <c r="A47" s="14"/>
      <c r="B47" s="15" t="s">
        <v>41</v>
      </c>
      <c r="C47" s="15"/>
      <c r="D47" s="16"/>
      <c r="E47" s="22">
        <v>113000</v>
      </c>
      <c r="F47" s="18"/>
      <c r="G47" s="16"/>
    </row>
    <row r="48" spans="1:12" ht="15" customHeight="1" x14ac:dyDescent="0.15">
      <c r="A48" s="14"/>
      <c r="B48" s="15" t="s">
        <v>42</v>
      </c>
      <c r="C48" s="15"/>
      <c r="D48" s="16"/>
      <c r="E48" s="22">
        <v>113000</v>
      </c>
      <c r="F48" s="18"/>
      <c r="G48" s="16"/>
      <c r="L48" s="15"/>
    </row>
    <row r="49" spans="1:10" ht="15" customHeight="1" x14ac:dyDescent="0.15">
      <c r="A49" s="14"/>
      <c r="B49" s="15" t="s">
        <v>43</v>
      </c>
      <c r="C49" s="15"/>
      <c r="D49" s="16"/>
      <c r="E49" s="22">
        <v>113000</v>
      </c>
      <c r="F49" s="18"/>
      <c r="G49" s="16"/>
    </row>
    <row r="50" spans="1:10" ht="15" customHeight="1" x14ac:dyDescent="0.15">
      <c r="A50" s="14"/>
      <c r="B50" s="15" t="s">
        <v>44</v>
      </c>
      <c r="C50" s="15"/>
      <c r="D50" s="16"/>
      <c r="E50" s="22">
        <v>105300</v>
      </c>
      <c r="F50" s="18"/>
      <c r="G50" s="16"/>
    </row>
    <row r="51" spans="1:10" ht="15" customHeight="1" x14ac:dyDescent="0.15">
      <c r="A51" s="14"/>
      <c r="B51" s="15" t="s">
        <v>45</v>
      </c>
      <c r="C51" s="15"/>
      <c r="D51" s="16"/>
      <c r="E51" s="17">
        <v>296200</v>
      </c>
      <c r="F51" s="18"/>
      <c r="G51" s="16"/>
    </row>
    <row r="52" spans="1:10" ht="15" customHeight="1" x14ac:dyDescent="0.15">
      <c r="A52" s="14"/>
      <c r="B52" s="15" t="s">
        <v>46</v>
      </c>
      <c r="C52" s="15"/>
      <c r="D52" s="15"/>
      <c r="E52" s="19">
        <v>113400</v>
      </c>
      <c r="F52" s="16"/>
      <c r="G52" s="16"/>
    </row>
    <row r="53" spans="1:10" ht="15" customHeight="1" x14ac:dyDescent="0.15">
      <c r="A53" s="14"/>
      <c r="B53" s="15" t="s">
        <v>47</v>
      </c>
      <c r="C53" s="32"/>
      <c r="D53" s="16"/>
      <c r="E53" s="22"/>
      <c r="F53" s="23">
        <f>SUM(E47:E52)</f>
        <v>853900</v>
      </c>
      <c r="G53" s="25">
        <f>F53</f>
        <v>853900</v>
      </c>
    </row>
    <row r="54" spans="1:10" ht="15" customHeight="1" x14ac:dyDescent="0.15">
      <c r="A54" s="14" t="s">
        <v>48</v>
      </c>
      <c r="B54" s="15"/>
      <c r="C54" s="15"/>
      <c r="D54" s="16"/>
      <c r="E54" s="22"/>
      <c r="F54" s="21"/>
      <c r="G54" s="16"/>
      <c r="H54" s="33"/>
      <c r="I54" s="33"/>
      <c r="J54" s="33"/>
    </row>
    <row r="55" spans="1:10" ht="15" customHeight="1" x14ac:dyDescent="0.15">
      <c r="A55" s="14"/>
      <c r="B55" s="15" t="s">
        <v>49</v>
      </c>
      <c r="C55" s="15"/>
      <c r="D55" s="16"/>
      <c r="E55" s="19">
        <f>-1*C78</f>
        <v>-533981</v>
      </c>
      <c r="F55" s="19">
        <f>SUM(E55)</f>
        <v>-533981</v>
      </c>
      <c r="G55" s="25">
        <f>E55</f>
        <v>-533981</v>
      </c>
      <c r="H55" s="15"/>
      <c r="I55" s="34"/>
      <c r="J55" s="32"/>
    </row>
    <row r="56" spans="1:10" ht="15" customHeight="1" x14ac:dyDescent="0.15">
      <c r="A56" s="14"/>
      <c r="B56" s="15"/>
      <c r="C56" s="15"/>
      <c r="D56" s="16"/>
      <c r="E56" s="22"/>
      <c r="F56" s="17"/>
      <c r="H56" s="35"/>
      <c r="I56" s="34"/>
      <c r="J56" s="32"/>
    </row>
    <row r="57" spans="1:10" ht="15" customHeight="1" x14ac:dyDescent="0.15">
      <c r="A57" s="14" t="s">
        <v>50</v>
      </c>
      <c r="B57" s="15"/>
      <c r="C57" s="15"/>
      <c r="D57" s="16"/>
      <c r="E57" s="22"/>
      <c r="F57" s="18"/>
      <c r="G57" s="25">
        <f>SUM(G41:G55)</f>
        <v>1562389</v>
      </c>
      <c r="H57" s="15"/>
      <c r="I57" s="36"/>
      <c r="J57" s="32"/>
    </row>
    <row r="58" spans="1:10" ht="15" customHeight="1" x14ac:dyDescent="0.15">
      <c r="A58" s="14" t="s">
        <v>51</v>
      </c>
      <c r="B58" s="15"/>
      <c r="C58" s="15"/>
      <c r="D58" s="16"/>
      <c r="E58" s="22"/>
      <c r="F58" s="18"/>
      <c r="G58" s="29">
        <v>1582123</v>
      </c>
      <c r="H58" s="37" t="s">
        <v>52</v>
      </c>
      <c r="I58" s="36"/>
    </row>
    <row r="59" spans="1:10" ht="15" customHeight="1" thickBot="1" x14ac:dyDescent="0.2">
      <c r="A59" s="28" t="s">
        <v>53</v>
      </c>
      <c r="B59" s="31"/>
      <c r="C59" s="31"/>
      <c r="D59" s="38"/>
      <c r="E59" s="26"/>
      <c r="F59" s="30"/>
      <c r="G59" s="39">
        <f>SUM(G57:G58)</f>
        <v>3144512</v>
      </c>
      <c r="H59" s="40"/>
      <c r="I59" s="15"/>
      <c r="J59" s="32"/>
    </row>
    <row r="60" spans="1:10" ht="14.25" thickTop="1" x14ac:dyDescent="0.15">
      <c r="G60" s="7"/>
      <c r="H60" s="15"/>
      <c r="I60" s="15"/>
      <c r="J60" s="15"/>
    </row>
    <row r="61" spans="1:10" x14ac:dyDescent="0.15">
      <c r="G61" s="41"/>
      <c r="H61" s="15"/>
      <c r="I61" s="15"/>
      <c r="J61" s="15"/>
    </row>
    <row r="62" spans="1:10" x14ac:dyDescent="0.15">
      <c r="H62" s="15"/>
      <c r="I62" s="15"/>
      <c r="J62" s="15"/>
    </row>
    <row r="64" spans="1:10" x14ac:dyDescent="0.15">
      <c r="B64" s="42" t="s">
        <v>54</v>
      </c>
      <c r="C64" s="43"/>
      <c r="D64" s="43"/>
      <c r="E64" s="44"/>
    </row>
    <row r="65" spans="2:6" x14ac:dyDescent="0.15">
      <c r="B65" s="45" t="s">
        <v>55</v>
      </c>
      <c r="C65" s="46">
        <v>2269</v>
      </c>
      <c r="D65" s="47" t="s">
        <v>56</v>
      </c>
      <c r="E65" s="48"/>
      <c r="F65" s="37" t="s">
        <v>52</v>
      </c>
    </row>
    <row r="66" spans="2:6" x14ac:dyDescent="0.15">
      <c r="B66" s="49" t="s">
        <v>57</v>
      </c>
      <c r="C66" s="50">
        <v>4125</v>
      </c>
      <c r="D66" s="47" t="s">
        <v>58</v>
      </c>
      <c r="E66" s="29"/>
      <c r="F66" s="51" t="s">
        <v>59</v>
      </c>
    </row>
    <row r="67" spans="2:6" x14ac:dyDescent="0.15">
      <c r="B67" s="49" t="s">
        <v>60</v>
      </c>
      <c r="C67" s="50">
        <v>26460</v>
      </c>
      <c r="D67" s="28" t="s">
        <v>61</v>
      </c>
      <c r="E67" s="29"/>
      <c r="F67" s="51" t="s">
        <v>59</v>
      </c>
    </row>
    <row r="68" spans="2:6" x14ac:dyDescent="0.15">
      <c r="B68" s="49" t="s">
        <v>62</v>
      </c>
      <c r="C68" s="50">
        <v>39690</v>
      </c>
      <c r="D68" s="47" t="s">
        <v>58</v>
      </c>
      <c r="E68" s="29"/>
      <c r="F68" s="51" t="s">
        <v>59</v>
      </c>
    </row>
    <row r="69" spans="2:6" x14ac:dyDescent="0.15">
      <c r="B69" s="49" t="s">
        <v>63</v>
      </c>
      <c r="C69" s="50">
        <v>154888</v>
      </c>
      <c r="D69" s="47" t="s">
        <v>58</v>
      </c>
      <c r="E69" s="29"/>
      <c r="F69" s="51" t="s">
        <v>59</v>
      </c>
    </row>
    <row r="70" spans="2:6" s="2" customFormat="1" x14ac:dyDescent="0.15">
      <c r="B70" s="52" t="s">
        <v>64</v>
      </c>
      <c r="C70" s="53">
        <v>64260</v>
      </c>
      <c r="D70" s="54" t="s">
        <v>65</v>
      </c>
      <c r="E70" s="55"/>
      <c r="F70" s="51" t="s">
        <v>66</v>
      </c>
    </row>
    <row r="71" spans="2:6" s="2" customFormat="1" x14ac:dyDescent="0.15">
      <c r="B71" s="52" t="s">
        <v>67</v>
      </c>
      <c r="C71" s="53">
        <v>112320</v>
      </c>
      <c r="D71" s="56" t="s">
        <v>58</v>
      </c>
      <c r="E71" s="55"/>
      <c r="F71" s="51" t="s">
        <v>59</v>
      </c>
    </row>
    <row r="72" spans="2:6" s="2" customFormat="1" x14ac:dyDescent="0.15">
      <c r="B72" s="52" t="s">
        <v>68</v>
      </c>
      <c r="C72" s="53">
        <v>16947</v>
      </c>
      <c r="D72" s="54" t="s">
        <v>69</v>
      </c>
      <c r="E72" s="55"/>
      <c r="F72" s="51"/>
    </row>
    <row r="73" spans="2:6" s="2" customFormat="1" x14ac:dyDescent="0.15">
      <c r="B73" s="52" t="s">
        <v>70</v>
      </c>
      <c r="C73" s="53">
        <v>16947</v>
      </c>
      <c r="D73" s="56" t="s">
        <v>71</v>
      </c>
      <c r="E73" s="55"/>
      <c r="F73" s="51"/>
    </row>
    <row r="74" spans="2:6" s="2" customFormat="1" x14ac:dyDescent="0.15">
      <c r="B74" s="52" t="s">
        <v>72</v>
      </c>
      <c r="C74" s="53">
        <v>16947</v>
      </c>
      <c r="D74" s="56" t="s">
        <v>58</v>
      </c>
      <c r="E74" s="55"/>
      <c r="F74" s="51"/>
    </row>
    <row r="75" spans="2:6" s="2" customFormat="1" x14ac:dyDescent="0.15">
      <c r="B75" s="52" t="s">
        <v>73</v>
      </c>
      <c r="C75" s="53">
        <v>15795</v>
      </c>
      <c r="D75" s="56" t="s">
        <v>71</v>
      </c>
      <c r="E75" s="55"/>
      <c r="F75" s="51"/>
    </row>
    <row r="76" spans="2:6" s="2" customFormat="1" x14ac:dyDescent="0.15">
      <c r="B76" s="52" t="s">
        <v>74</v>
      </c>
      <c r="C76" s="53">
        <v>44433</v>
      </c>
      <c r="D76" s="56" t="s">
        <v>71</v>
      </c>
      <c r="E76" s="55"/>
      <c r="F76" s="51"/>
    </row>
    <row r="77" spans="2:6" s="2" customFormat="1" x14ac:dyDescent="0.15">
      <c r="B77" s="52" t="s">
        <v>75</v>
      </c>
      <c r="C77" s="53">
        <v>18900</v>
      </c>
      <c r="D77" s="56" t="s">
        <v>58</v>
      </c>
      <c r="E77" s="55"/>
      <c r="F77" s="51"/>
    </row>
    <row r="78" spans="2:6" x14ac:dyDescent="0.15">
      <c r="B78" s="57" t="s">
        <v>76</v>
      </c>
      <c r="C78" s="58">
        <f>SUM(C65:C77)</f>
        <v>533981</v>
      </c>
      <c r="D78" s="47"/>
      <c r="E78" s="48"/>
    </row>
  </sheetData>
  <mergeCells count="6">
    <mergeCell ref="A1:G1"/>
    <mergeCell ref="A2:G2"/>
    <mergeCell ref="A5:C5"/>
    <mergeCell ref="E5:G5"/>
    <mergeCell ref="H54:J54"/>
    <mergeCell ref="B64:E64"/>
  </mergeCells>
  <phoneticPr fontId="3"/>
  <pageMargins left="0.70866141732283472" right="0.31496062992125984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saitohumio</dc:creator>
  <cp:lastModifiedBy>saitohumio</cp:lastModifiedBy>
  <dcterms:created xsi:type="dcterms:W3CDTF">2020-07-06T02:47:15Z</dcterms:created>
  <dcterms:modified xsi:type="dcterms:W3CDTF">2020-07-06T02:51:42Z</dcterms:modified>
</cp:coreProperties>
</file>