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19320" windowHeight="7605"/>
  </bookViews>
  <sheets>
    <sheet name="２６収支予算書 (増減表）" sheetId="1" r:id="rId1"/>
  </sheets>
  <definedNames>
    <definedName name="_xlnm.Print_Area" localSheetId="0">'２６収支予算書 (増減表）'!$A$1:$E$104</definedName>
    <definedName name="_xlnm.Print_Titles" localSheetId="0">'２６収支予算書 (増減表）'!$5:$5</definedName>
  </definedNames>
  <calcPr calcId="125725"/>
</workbook>
</file>

<file path=xl/calcChain.xml><?xml version="1.0" encoding="utf-8"?>
<calcChain xmlns="http://schemas.openxmlformats.org/spreadsheetml/2006/main">
  <c r="B18" i="1"/>
  <c r="C100"/>
  <c r="C84"/>
  <c r="C60"/>
  <c r="C85" s="1"/>
  <c r="C30"/>
  <c r="C26"/>
  <c r="C22"/>
  <c r="C18"/>
  <c r="C14"/>
  <c r="C31" s="1"/>
  <c r="C86" s="1"/>
  <c r="C103" s="1"/>
  <c r="D49" l="1"/>
  <c r="B60"/>
  <c r="D102" l="1"/>
  <c r="E101"/>
  <c r="D101"/>
  <c r="D100"/>
  <c r="B100"/>
  <c r="D99"/>
  <c r="D98"/>
  <c r="D97"/>
  <c r="D96"/>
  <c r="D95"/>
  <c r="D94"/>
  <c r="D93"/>
  <c r="E92"/>
  <c r="D92"/>
  <c r="D91"/>
  <c r="D90"/>
  <c r="D89"/>
  <c r="D88"/>
  <c r="D87"/>
  <c r="B84"/>
  <c r="D84" s="1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B85"/>
  <c r="D85" s="1"/>
  <c r="D59"/>
  <c r="D58"/>
  <c r="D57"/>
  <c r="D56"/>
  <c r="D55"/>
  <c r="D54"/>
  <c r="D53"/>
  <c r="D52"/>
  <c r="D51"/>
  <c r="D50"/>
  <c r="D48"/>
  <c r="D47"/>
  <c r="D46"/>
  <c r="D45"/>
  <c r="D44"/>
  <c r="D43"/>
  <c r="D42"/>
  <c r="D41"/>
  <c r="D40"/>
  <c r="D39"/>
  <c r="D38"/>
  <c r="D37"/>
  <c r="D36"/>
  <c r="D35"/>
  <c r="D34"/>
  <c r="D33"/>
  <c r="D32"/>
  <c r="D30"/>
  <c r="B30"/>
  <c r="D29"/>
  <c r="D28"/>
  <c r="D27"/>
  <c r="B26"/>
  <c r="D26" s="1"/>
  <c r="D25"/>
  <c r="D24"/>
  <c r="D23"/>
  <c r="B22"/>
  <c r="D21"/>
  <c r="D20"/>
  <c r="D19"/>
  <c r="D18"/>
  <c r="D17"/>
  <c r="D16"/>
  <c r="D15"/>
  <c r="B14"/>
  <c r="D14" s="1"/>
  <c r="D13"/>
  <c r="D12"/>
  <c r="D11"/>
  <c r="D22" l="1"/>
  <c r="B31"/>
  <c r="B86" s="1"/>
  <c r="D60"/>
  <c r="D31" l="1"/>
  <c r="B103"/>
  <c r="D103" s="1"/>
  <c r="D86"/>
</calcChain>
</file>

<file path=xl/sharedStrings.xml><?xml version="1.0" encoding="utf-8"?>
<sst xmlns="http://schemas.openxmlformats.org/spreadsheetml/2006/main" count="110" uniqueCount="101">
  <si>
    <t>収支予算書（増減計算方式）</t>
    <rPh sb="0" eb="2">
      <t>シュウシ</t>
    </rPh>
    <rPh sb="2" eb="4">
      <t>ヨサン</t>
    </rPh>
    <rPh sb="4" eb="5">
      <t>ショ</t>
    </rPh>
    <rPh sb="6" eb="8">
      <t>ゾウゲン</t>
    </rPh>
    <rPh sb="8" eb="10">
      <t>ケイサン</t>
    </rPh>
    <rPh sb="10" eb="12">
      <t>ホウシキ</t>
    </rPh>
    <phoneticPr fontId="4"/>
  </si>
  <si>
    <t>（単位：円）</t>
    <phoneticPr fontId="4"/>
  </si>
  <si>
    <t>科　　目</t>
    <phoneticPr fontId="4"/>
  </si>
  <si>
    <t>予算増減
(A)-(B)
２３－２４差額</t>
    <rPh sb="0" eb="2">
      <t>ヨサン</t>
    </rPh>
    <rPh sb="2" eb="4">
      <t>ゾウゲン</t>
    </rPh>
    <rPh sb="18" eb="20">
      <t>サガク</t>
    </rPh>
    <phoneticPr fontId="2"/>
  </si>
  <si>
    <t>備考</t>
    <rPh sb="0" eb="2">
      <t>ビコウ</t>
    </rPh>
    <phoneticPr fontId="4"/>
  </si>
  <si>
    <t>Ⅰ．事業活動収支の部</t>
    <rPh sb="2" eb="4">
      <t>ジギョウ</t>
    </rPh>
    <rPh sb="4" eb="6">
      <t>カツドウ</t>
    </rPh>
    <rPh sb="6" eb="8">
      <t>シュウシ</t>
    </rPh>
    <rPh sb="9" eb="10">
      <t>ブ</t>
    </rPh>
    <phoneticPr fontId="4"/>
  </si>
  <si>
    <t>　１．事業活動収入</t>
    <rPh sb="3" eb="5">
      <t>ジギョウ</t>
    </rPh>
    <rPh sb="5" eb="7">
      <t>カツドウ</t>
    </rPh>
    <rPh sb="7" eb="9">
      <t>シュウニュウ</t>
    </rPh>
    <phoneticPr fontId="4"/>
  </si>
  <si>
    <t>　　　　　基本財産運用収入</t>
    <rPh sb="5" eb="7">
      <t>キホン</t>
    </rPh>
    <rPh sb="7" eb="9">
      <t>ザイサン</t>
    </rPh>
    <rPh sb="9" eb="11">
      <t>ウンヨウ</t>
    </rPh>
    <rPh sb="11" eb="13">
      <t>シュウニュウ</t>
    </rPh>
    <phoneticPr fontId="2"/>
  </si>
  <si>
    <t>　　　　　　　基本財産利息収入</t>
    <rPh sb="7" eb="9">
      <t>キホン</t>
    </rPh>
    <rPh sb="9" eb="11">
      <t>ザイサン</t>
    </rPh>
    <rPh sb="11" eb="13">
      <t>リソク</t>
    </rPh>
    <rPh sb="13" eb="15">
      <t>シュウニュウ</t>
    </rPh>
    <phoneticPr fontId="2"/>
  </si>
  <si>
    <t>　　　　　会費収入</t>
    <rPh sb="5" eb="7">
      <t>カイヒ</t>
    </rPh>
    <rPh sb="7" eb="9">
      <t>シュウニュウ</t>
    </rPh>
    <phoneticPr fontId="2"/>
  </si>
  <si>
    <t>　　　　　　　　普通会員収入</t>
    <rPh sb="8" eb="10">
      <t>フツウ</t>
    </rPh>
    <rPh sb="10" eb="12">
      <t>カイイン</t>
    </rPh>
    <rPh sb="12" eb="14">
      <t>シュウニュウ</t>
    </rPh>
    <phoneticPr fontId="2"/>
  </si>
  <si>
    <t>　　　　　　　　賛助会員収入</t>
    <rPh sb="8" eb="10">
      <t>サンジョ</t>
    </rPh>
    <rPh sb="10" eb="12">
      <t>カイイン</t>
    </rPh>
    <rPh sb="12" eb="14">
      <t>シュウニュウ</t>
    </rPh>
    <phoneticPr fontId="2"/>
  </si>
  <si>
    <t>　　　　　　　　特別会員収入</t>
    <rPh sb="8" eb="10">
      <t>トクベツ</t>
    </rPh>
    <rPh sb="10" eb="12">
      <t>カイイン</t>
    </rPh>
    <rPh sb="12" eb="14">
      <t>シュウニュウ</t>
    </rPh>
    <phoneticPr fontId="2"/>
  </si>
  <si>
    <t>　　　　　会費収入計</t>
    <rPh sb="5" eb="7">
      <t>カイヒ</t>
    </rPh>
    <rPh sb="7" eb="9">
      <t>シュウニュウ</t>
    </rPh>
    <rPh sb="9" eb="10">
      <t>ケイ</t>
    </rPh>
    <phoneticPr fontId="2"/>
  </si>
  <si>
    <t>　　　　  事業収入</t>
    <rPh sb="6" eb="8">
      <t>ジギョウ</t>
    </rPh>
    <rPh sb="8" eb="10">
      <t>シュウニュウ</t>
    </rPh>
    <phoneticPr fontId="4"/>
  </si>
  <si>
    <t>　　　　　　　　美術館事業収入</t>
    <rPh sb="8" eb="11">
      <t>ビジュツカン</t>
    </rPh>
    <rPh sb="11" eb="13">
      <t>ジギョウ</t>
    </rPh>
    <rPh sb="13" eb="15">
      <t>シュウニュウ</t>
    </rPh>
    <phoneticPr fontId="4"/>
  </si>
  <si>
    <t xml:space="preserve">                物品販売収入</t>
    <rPh sb="16" eb="18">
      <t>ブッピン</t>
    </rPh>
    <rPh sb="18" eb="20">
      <t>ハンバイ</t>
    </rPh>
    <rPh sb="20" eb="22">
      <t>シュウニュウ</t>
    </rPh>
    <phoneticPr fontId="2"/>
  </si>
  <si>
    <t>　　　　　　　　事業収入計</t>
    <rPh sb="8" eb="10">
      <t>ジギョウ</t>
    </rPh>
    <rPh sb="10" eb="12">
      <t>シュウニュウ</t>
    </rPh>
    <rPh sb="12" eb="13">
      <t>ケイ</t>
    </rPh>
    <phoneticPr fontId="2"/>
  </si>
  <si>
    <t>　　　　　補助金収入</t>
    <rPh sb="5" eb="8">
      <t>ホジョキン</t>
    </rPh>
    <rPh sb="8" eb="10">
      <t>シュウニュウ</t>
    </rPh>
    <phoneticPr fontId="2"/>
  </si>
  <si>
    <t>　　　　　　　民間補助金収入</t>
    <rPh sb="7" eb="9">
      <t>ミンカン</t>
    </rPh>
    <rPh sb="9" eb="12">
      <t>ホジョキン</t>
    </rPh>
    <rPh sb="12" eb="14">
      <t>シュウニュウ</t>
    </rPh>
    <phoneticPr fontId="2"/>
  </si>
  <si>
    <t>　　　　　　　民間助成金収入</t>
    <rPh sb="7" eb="9">
      <t>ミンカン</t>
    </rPh>
    <rPh sb="9" eb="11">
      <t>ジョセイ</t>
    </rPh>
    <rPh sb="11" eb="12">
      <t>キン</t>
    </rPh>
    <rPh sb="12" eb="14">
      <t>シュウニュウ</t>
    </rPh>
    <phoneticPr fontId="2"/>
  </si>
  <si>
    <t>　　　　　補助金等収入計</t>
    <rPh sb="5" eb="8">
      <t>ホジョキン</t>
    </rPh>
    <rPh sb="8" eb="9">
      <t>トウ</t>
    </rPh>
    <rPh sb="9" eb="11">
      <t>シュウニュウ</t>
    </rPh>
    <rPh sb="11" eb="12">
      <t>ケイ</t>
    </rPh>
    <phoneticPr fontId="2"/>
  </si>
  <si>
    <t>　　　　　受取寄付金収入</t>
    <rPh sb="5" eb="6">
      <t>ウ</t>
    </rPh>
    <rPh sb="6" eb="7">
      <t>ト</t>
    </rPh>
    <rPh sb="10" eb="12">
      <t>シュウニュウ</t>
    </rPh>
    <phoneticPr fontId="4"/>
  </si>
  <si>
    <t>　　　　　　　寄付金収入</t>
    <rPh sb="10" eb="12">
      <t>シュウニュウ</t>
    </rPh>
    <phoneticPr fontId="4"/>
  </si>
  <si>
    <t>　　　　　　　募金収入</t>
    <rPh sb="7" eb="9">
      <t>ボキン</t>
    </rPh>
    <rPh sb="9" eb="11">
      <t>シュウニュウ</t>
    </rPh>
    <phoneticPr fontId="4"/>
  </si>
  <si>
    <t>　　　　　　　受取寄付収入計</t>
    <rPh sb="7" eb="8">
      <t>ウ</t>
    </rPh>
    <rPh sb="8" eb="9">
      <t>ト</t>
    </rPh>
    <rPh sb="11" eb="13">
      <t>シュウニュウ</t>
    </rPh>
    <rPh sb="13" eb="14">
      <t>ケイ</t>
    </rPh>
    <phoneticPr fontId="4"/>
  </si>
  <si>
    <t>　　　　　　　雑収入</t>
    <rPh sb="7" eb="8">
      <t>ザツ</t>
    </rPh>
    <rPh sb="8" eb="10">
      <t>シュウニュウ</t>
    </rPh>
    <phoneticPr fontId="4"/>
  </si>
  <si>
    <t>　　　　　　　　　受取利息</t>
    <rPh sb="9" eb="11">
      <t>ウケトリ</t>
    </rPh>
    <rPh sb="11" eb="13">
      <t>リソク</t>
    </rPh>
    <phoneticPr fontId="4"/>
  </si>
  <si>
    <t>　　　　　　　　　雑収益</t>
    <phoneticPr fontId="4"/>
  </si>
  <si>
    <t>　　　　　　雑収入計</t>
    <rPh sb="6" eb="7">
      <t>ザツ</t>
    </rPh>
    <rPh sb="7" eb="9">
      <t>シュウニュウ</t>
    </rPh>
    <rPh sb="9" eb="10">
      <t>ケイ</t>
    </rPh>
    <phoneticPr fontId="4"/>
  </si>
  <si>
    <t>　　　事業活動収入計</t>
    <rPh sb="3" eb="5">
      <t>ジギョウ</t>
    </rPh>
    <rPh sb="5" eb="7">
      <t>カツドウ</t>
    </rPh>
    <rPh sb="7" eb="8">
      <t>シュウ</t>
    </rPh>
    <rPh sb="8" eb="9">
      <t>ニュウ</t>
    </rPh>
    <rPh sb="9" eb="10">
      <t>ケイ</t>
    </rPh>
    <phoneticPr fontId="4"/>
  </si>
  <si>
    <t>　２．事業費支出</t>
    <rPh sb="3" eb="6">
      <t>ジギョウヒ</t>
    </rPh>
    <rPh sb="6" eb="8">
      <t>シシュツヒヨウ</t>
    </rPh>
    <phoneticPr fontId="4"/>
  </si>
  <si>
    <t>　　　　①事業費支出</t>
    <rPh sb="5" eb="7">
      <t>ジギョウ</t>
    </rPh>
    <rPh sb="7" eb="8">
      <t>ヒ</t>
    </rPh>
    <rPh sb="8" eb="10">
      <t>シシュツ</t>
    </rPh>
    <phoneticPr fontId="2"/>
  </si>
  <si>
    <t>　　　　　　　仕入高</t>
    <rPh sb="7" eb="9">
      <t>シイ</t>
    </rPh>
    <rPh sb="9" eb="10">
      <t>ダカ</t>
    </rPh>
    <phoneticPr fontId="2"/>
  </si>
  <si>
    <t>　　　　　　　役員報酬支出</t>
    <rPh sb="7" eb="9">
      <t>ヤクイン</t>
    </rPh>
    <rPh sb="9" eb="11">
      <t>ホウシュウ</t>
    </rPh>
    <rPh sb="11" eb="13">
      <t>シシュツ</t>
    </rPh>
    <phoneticPr fontId="2"/>
  </si>
  <si>
    <t>　　　　　　　給料手当支出</t>
    <rPh sb="7" eb="9">
      <t>キュウリョウ</t>
    </rPh>
    <rPh sb="9" eb="11">
      <t>テア</t>
    </rPh>
    <rPh sb="11" eb="13">
      <t>シシュツ</t>
    </rPh>
    <phoneticPr fontId="4"/>
  </si>
  <si>
    <t>　　　　　　　臨時雇賃金支出</t>
    <rPh sb="7" eb="9">
      <t>リンジ</t>
    </rPh>
    <rPh sb="9" eb="10">
      <t>ヤト</t>
    </rPh>
    <rPh sb="10" eb="12">
      <t>チンギン</t>
    </rPh>
    <rPh sb="12" eb="14">
      <t>シシュツ</t>
    </rPh>
    <phoneticPr fontId="2"/>
  </si>
  <si>
    <t>　　　　　　　退職給付支出</t>
    <rPh sb="7" eb="9">
      <t>タイショク</t>
    </rPh>
    <rPh sb="9" eb="11">
      <t>キュウフ</t>
    </rPh>
    <rPh sb="11" eb="13">
      <t>シシュツ</t>
    </rPh>
    <phoneticPr fontId="2"/>
  </si>
  <si>
    <t>福利厚生支出</t>
    <rPh sb="0" eb="2">
      <t>フクリ</t>
    </rPh>
    <rPh sb="2" eb="4">
      <t>コウセイ</t>
    </rPh>
    <rPh sb="4" eb="6">
      <t>シシュツ</t>
    </rPh>
    <phoneticPr fontId="4"/>
  </si>
  <si>
    <t>旅費交通費支出</t>
    <rPh sb="0" eb="2">
      <t>リョヒ</t>
    </rPh>
    <rPh sb="2" eb="5">
      <t>コウツウヒ</t>
    </rPh>
    <rPh sb="5" eb="7">
      <t>シシュツ</t>
    </rPh>
    <phoneticPr fontId="4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</si>
  <si>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4"/>
  </si>
  <si>
    <t>減価償却費支出</t>
    <rPh sb="0" eb="2">
      <t>ゲンカ</t>
    </rPh>
    <rPh sb="2" eb="5">
      <t>ショウキャクヒ</t>
    </rPh>
    <rPh sb="5" eb="7">
      <t>シシュツ</t>
    </rPh>
    <phoneticPr fontId="4"/>
  </si>
  <si>
    <t>消耗什器備品支出</t>
    <rPh sb="0" eb="2">
      <t>ショウモウ</t>
    </rPh>
    <rPh sb="2" eb="4">
      <t>ジュウキ</t>
    </rPh>
    <rPh sb="4" eb="6">
      <t>ビヒン</t>
    </rPh>
    <rPh sb="6" eb="8">
      <t>シシュツ</t>
    </rPh>
    <phoneticPr fontId="4"/>
  </si>
  <si>
    <t>消耗品費支出</t>
    <rPh sb="4" eb="6">
      <t>シシュツ</t>
    </rPh>
    <phoneticPr fontId="4"/>
  </si>
  <si>
    <t>修繕費支出</t>
    <rPh sb="0" eb="3">
      <t>シュウゼンヒ</t>
    </rPh>
    <rPh sb="3" eb="5">
      <t>シシュツ</t>
    </rPh>
    <phoneticPr fontId="4"/>
  </si>
  <si>
    <t>印刷製本費支出</t>
    <rPh sb="5" eb="7">
      <t>シシュツ</t>
    </rPh>
    <phoneticPr fontId="4"/>
  </si>
  <si>
    <t>燃料支出</t>
    <rPh sb="0" eb="2">
      <t>ネンリョウ</t>
    </rPh>
    <rPh sb="2" eb="4">
      <t>シシュツ</t>
    </rPh>
    <phoneticPr fontId="2"/>
  </si>
  <si>
    <t>光熱水料費支出</t>
    <rPh sb="5" eb="7">
      <t>シシュツ</t>
    </rPh>
    <phoneticPr fontId="4"/>
  </si>
  <si>
    <t>広告宣伝費支出</t>
    <rPh sb="0" eb="2">
      <t>コウコク</t>
    </rPh>
    <rPh sb="2" eb="5">
      <t>センデンヒ</t>
    </rPh>
    <rPh sb="5" eb="7">
      <t>シシュツ</t>
    </rPh>
    <phoneticPr fontId="4"/>
  </si>
  <si>
    <t>賃借料支出</t>
    <rPh sb="3" eb="5">
      <t>シシュツ</t>
    </rPh>
    <phoneticPr fontId="4"/>
  </si>
  <si>
    <t>保険料支出</t>
    <rPh sb="3" eb="5">
      <t>シシュツ</t>
    </rPh>
    <phoneticPr fontId="4"/>
  </si>
  <si>
    <t>諸謝金支出</t>
    <rPh sb="0" eb="1">
      <t>ショ</t>
    </rPh>
    <rPh sb="1" eb="3">
      <t>シャキン</t>
    </rPh>
    <rPh sb="3" eb="5">
      <t>シシュツ</t>
    </rPh>
    <phoneticPr fontId="2"/>
  </si>
  <si>
    <t>租税公課支出</t>
  </si>
  <si>
    <t>接待交際費</t>
    <rPh sb="0" eb="2">
      <t>セッタイ</t>
    </rPh>
    <rPh sb="2" eb="5">
      <t>コウサイヒ</t>
    </rPh>
    <phoneticPr fontId="2"/>
  </si>
  <si>
    <t>負担金支出</t>
    <rPh sb="0" eb="3">
      <t>フタンキン</t>
    </rPh>
    <rPh sb="3" eb="5">
      <t>シシュツ</t>
    </rPh>
    <phoneticPr fontId="2"/>
  </si>
  <si>
    <t>寄付金支出</t>
    <rPh sb="0" eb="3">
      <t>キフキン</t>
    </rPh>
    <rPh sb="3" eb="5">
      <t>シシュツ</t>
    </rPh>
    <phoneticPr fontId="2"/>
  </si>
  <si>
    <t>委託費支出</t>
    <rPh sb="0" eb="3">
      <t>イタクヒ</t>
    </rPh>
    <rPh sb="3" eb="5">
      <t>シシュツ</t>
    </rPh>
    <phoneticPr fontId="2"/>
  </si>
  <si>
    <t>図書印刷費支出</t>
    <rPh sb="0" eb="2">
      <t>トショ</t>
    </rPh>
    <rPh sb="2" eb="4">
      <t>インサツ</t>
    </rPh>
    <rPh sb="4" eb="5">
      <t>ヒ</t>
    </rPh>
    <rPh sb="5" eb="7">
      <t>シシュツ</t>
    </rPh>
    <phoneticPr fontId="4"/>
  </si>
  <si>
    <t>雑支出</t>
    <rPh sb="0" eb="1">
      <t>ザツ</t>
    </rPh>
    <rPh sb="1" eb="3">
      <t>シシュツ</t>
    </rPh>
    <phoneticPr fontId="2"/>
  </si>
  <si>
    <r>
      <t xml:space="preserve">　　　　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事業費計</t>
    </r>
    <rPh sb="7" eb="10">
      <t>ジギョウヒ</t>
    </rPh>
    <rPh sb="10" eb="11">
      <t>ケイ</t>
    </rPh>
    <phoneticPr fontId="4"/>
  </si>
  <si>
    <t>②管理費支出</t>
    <rPh sb="1" eb="4">
      <t>カンリヒ</t>
    </rPh>
    <rPh sb="4" eb="6">
      <t>シシュツ</t>
    </rPh>
    <phoneticPr fontId="4"/>
  </si>
  <si>
    <t>　　会議費支出</t>
    <rPh sb="2" eb="5">
      <t>カイギヒ</t>
    </rPh>
    <rPh sb="5" eb="7">
      <t>シシュツ</t>
    </rPh>
    <phoneticPr fontId="4"/>
  </si>
  <si>
    <t>　　交際費支出</t>
    <rPh sb="2" eb="4">
      <t>コウサイ</t>
    </rPh>
    <rPh sb="4" eb="5">
      <t>ヒ</t>
    </rPh>
    <rPh sb="5" eb="7">
      <t>シシュツ</t>
    </rPh>
    <phoneticPr fontId="4"/>
  </si>
  <si>
    <t>　　旅費交通費支出</t>
    <rPh sb="2" eb="4">
      <t>リョヒ</t>
    </rPh>
    <rPh sb="4" eb="7">
      <t>コウツウヒ</t>
    </rPh>
    <rPh sb="7" eb="9">
      <t>シシュツ</t>
    </rPh>
    <phoneticPr fontId="2"/>
  </si>
  <si>
    <t>　　通信運搬費支出</t>
    <rPh sb="2" eb="4">
      <t>ツウシン</t>
    </rPh>
    <rPh sb="4" eb="6">
      <t>ウンパン</t>
    </rPh>
    <rPh sb="6" eb="7">
      <t>ヒ</t>
    </rPh>
    <rPh sb="7" eb="9">
      <t>シシュツ</t>
    </rPh>
    <phoneticPr fontId="4"/>
  </si>
  <si>
    <t>　　　　　　　消耗什器備品支出</t>
    <phoneticPr fontId="2"/>
  </si>
  <si>
    <t>燃料費支出</t>
    <rPh sb="0" eb="3">
      <t>ネンリョウヒ</t>
    </rPh>
    <rPh sb="3" eb="5">
      <t>シシュツ</t>
    </rPh>
    <phoneticPr fontId="2"/>
  </si>
  <si>
    <t>諸謝金支出</t>
    <rPh sb="3" eb="5">
      <t>シシュツ</t>
    </rPh>
    <phoneticPr fontId="4"/>
  </si>
  <si>
    <t>支払手数料支出</t>
    <rPh sb="0" eb="2">
      <t>シハラ</t>
    </rPh>
    <rPh sb="2" eb="5">
      <t>テスウリョウ</t>
    </rPh>
    <rPh sb="5" eb="7">
      <t>シシュツ</t>
    </rPh>
    <phoneticPr fontId="4"/>
  </si>
  <si>
    <t>租税公課支出</t>
    <phoneticPr fontId="2"/>
  </si>
  <si>
    <t>管理費支出</t>
    <rPh sb="0" eb="2">
      <t>カンリ</t>
    </rPh>
    <rPh sb="2" eb="3">
      <t>ヒ</t>
    </rPh>
    <rPh sb="3" eb="5">
      <t>シシュツ</t>
    </rPh>
    <phoneticPr fontId="4"/>
  </si>
  <si>
    <t>支払利息支出</t>
    <rPh sb="4" eb="6">
      <t>シシュツ</t>
    </rPh>
    <phoneticPr fontId="4"/>
  </si>
  <si>
    <t>長期借入金利息等</t>
    <rPh sb="0" eb="2">
      <t>チョウキ</t>
    </rPh>
    <rPh sb="2" eb="4">
      <t>カリイレ</t>
    </rPh>
    <rPh sb="4" eb="5">
      <t>キン</t>
    </rPh>
    <rPh sb="5" eb="7">
      <t>リソク</t>
    </rPh>
    <rPh sb="7" eb="8">
      <t>トウ</t>
    </rPh>
    <phoneticPr fontId="2"/>
  </si>
  <si>
    <t>雑支出</t>
    <rPh sb="1" eb="3">
      <t>シシュツ</t>
    </rPh>
    <phoneticPr fontId="4"/>
  </si>
  <si>
    <t>その他の支出</t>
    <rPh sb="2" eb="3">
      <t>タ</t>
    </rPh>
    <rPh sb="4" eb="6">
      <t>シシュツ</t>
    </rPh>
    <phoneticPr fontId="2"/>
  </si>
  <si>
    <t>管理費支出計</t>
    <rPh sb="0" eb="3">
      <t>カンリヒ</t>
    </rPh>
    <rPh sb="3" eb="5">
      <t>シシュツ</t>
    </rPh>
    <rPh sb="5" eb="6">
      <t>ケイ</t>
    </rPh>
    <phoneticPr fontId="2"/>
  </si>
  <si>
    <t>　　　事業活動支出計</t>
    <rPh sb="3" eb="5">
      <t>ジギョウ</t>
    </rPh>
    <rPh sb="5" eb="7">
      <t>カツドウ</t>
    </rPh>
    <rPh sb="7" eb="9">
      <t>シシュツ</t>
    </rPh>
    <rPh sb="9" eb="10">
      <t>カッケイ</t>
    </rPh>
    <phoneticPr fontId="4"/>
  </si>
  <si>
    <t>　　　事業活動収支差額</t>
    <rPh sb="3" eb="5">
      <t>ジギョウ</t>
    </rPh>
    <rPh sb="5" eb="7">
      <t>カツドウ</t>
    </rPh>
    <rPh sb="7" eb="9">
      <t>シュウシ</t>
    </rPh>
    <rPh sb="9" eb="11">
      <t>サガク</t>
    </rPh>
    <phoneticPr fontId="4"/>
  </si>
  <si>
    <t>Ⅱ投資活動の部</t>
    <rPh sb="1" eb="3">
      <t>トウシ</t>
    </rPh>
    <rPh sb="3" eb="5">
      <t>カツドウ</t>
    </rPh>
    <rPh sb="6" eb="7">
      <t>ブ</t>
    </rPh>
    <phoneticPr fontId="4"/>
  </si>
  <si>
    <t>　 投資活動収入</t>
    <rPh sb="2" eb="4">
      <t>トウシ</t>
    </rPh>
    <rPh sb="4" eb="6">
      <t>カツドウ</t>
    </rPh>
    <rPh sb="6" eb="8">
      <t>シュウニュウ</t>
    </rPh>
    <phoneticPr fontId="4"/>
  </si>
  <si>
    <t>　　　投資活動収入</t>
    <rPh sb="3" eb="5">
      <t>トウシ</t>
    </rPh>
    <rPh sb="5" eb="7">
      <t>カツドウ</t>
    </rPh>
    <rPh sb="7" eb="9">
      <t>シュウニュウ</t>
    </rPh>
    <phoneticPr fontId="4"/>
  </si>
  <si>
    <t xml:space="preserve"> 　投資活支出</t>
    <rPh sb="2" eb="4">
      <t>トウシ</t>
    </rPh>
    <rPh sb="4" eb="5">
      <t>カツ</t>
    </rPh>
    <rPh sb="5" eb="7">
      <t>シシュツ</t>
    </rPh>
    <phoneticPr fontId="4"/>
  </si>
  <si>
    <t xml:space="preserve">  什器備品購入費</t>
    <rPh sb="2" eb="4">
      <t>ジュウキ</t>
    </rPh>
    <rPh sb="4" eb="6">
      <t>ビヒン</t>
    </rPh>
    <rPh sb="6" eb="9">
      <t>コウニュウヒ</t>
    </rPh>
    <phoneticPr fontId="4"/>
  </si>
  <si>
    <t>投資活動収支差額額</t>
    <rPh sb="0" eb="2">
      <t>トウシ</t>
    </rPh>
    <rPh sb="2" eb="4">
      <t>カツドウ</t>
    </rPh>
    <rPh sb="4" eb="6">
      <t>シュウシ</t>
    </rPh>
    <rPh sb="6" eb="8">
      <t>サガク</t>
    </rPh>
    <rPh sb="8" eb="9">
      <t>ガク</t>
    </rPh>
    <phoneticPr fontId="4"/>
  </si>
  <si>
    <t>Ⅲ 財務活動収支の部</t>
    <rPh sb="2" eb="4">
      <t>ザイム</t>
    </rPh>
    <rPh sb="4" eb="6">
      <t>カツドウ</t>
    </rPh>
    <rPh sb="6" eb="8">
      <t>シュウシ</t>
    </rPh>
    <rPh sb="9" eb="10">
      <t>ブ</t>
    </rPh>
    <phoneticPr fontId="2"/>
  </si>
  <si>
    <t>　１財務活動収入</t>
    <rPh sb="2" eb="4">
      <t>ザイム</t>
    </rPh>
    <rPh sb="4" eb="6">
      <t>カツドウ</t>
    </rPh>
    <rPh sb="6" eb="8">
      <t>シュウニュウ</t>
    </rPh>
    <phoneticPr fontId="2"/>
  </si>
  <si>
    <t>　　　短期借入金収入</t>
    <rPh sb="3" eb="5">
      <t>タンキ</t>
    </rPh>
    <rPh sb="5" eb="8">
      <t>カリイレキン</t>
    </rPh>
    <rPh sb="8" eb="10">
      <t>シュウニュウ</t>
    </rPh>
    <phoneticPr fontId="2"/>
  </si>
  <si>
    <t>　　　長期借入金収入</t>
    <rPh sb="3" eb="5">
      <t>チョウキ</t>
    </rPh>
    <rPh sb="5" eb="8">
      <t>カリイレキン</t>
    </rPh>
    <rPh sb="8" eb="10">
      <t>シュウニュウ</t>
    </rPh>
    <phoneticPr fontId="2"/>
  </si>
  <si>
    <t xml:space="preserve"> ２　財務活動支出</t>
    <rPh sb="3" eb="5">
      <t>ザイム</t>
    </rPh>
    <rPh sb="5" eb="7">
      <t>カツドウ</t>
    </rPh>
    <rPh sb="7" eb="9">
      <t>シシュツ</t>
    </rPh>
    <phoneticPr fontId="4"/>
  </si>
  <si>
    <t>　　　短期借入金返済</t>
    <rPh sb="3" eb="5">
      <t>タンキ</t>
    </rPh>
    <rPh sb="5" eb="8">
      <t>カリイレキン</t>
    </rPh>
    <rPh sb="8" eb="10">
      <t>ヘンサイ</t>
    </rPh>
    <phoneticPr fontId="2"/>
  </si>
  <si>
    <t>　　　長期借入金返済</t>
    <rPh sb="3" eb="5">
      <t>チョウキ</t>
    </rPh>
    <rPh sb="5" eb="8">
      <t>カリイレキン</t>
    </rPh>
    <rPh sb="8" eb="10">
      <t>ヘンサイ</t>
    </rPh>
    <phoneticPr fontId="2"/>
  </si>
  <si>
    <t>借入金元本返済</t>
    <rPh sb="0" eb="3">
      <t>カリイレキン</t>
    </rPh>
    <rPh sb="3" eb="5">
      <t>ガンポン</t>
    </rPh>
    <rPh sb="5" eb="7">
      <t>ヘンサイ</t>
    </rPh>
    <phoneticPr fontId="2"/>
  </si>
  <si>
    <t>　　財務活動収支計</t>
    <rPh sb="2" eb="4">
      <t>ザイム</t>
    </rPh>
    <rPh sb="4" eb="6">
      <t>カツドウ</t>
    </rPh>
    <rPh sb="6" eb="8">
      <t>シュウシ</t>
    </rPh>
    <rPh sb="8" eb="9">
      <t>ケイ</t>
    </rPh>
    <phoneticPr fontId="2"/>
  </si>
  <si>
    <t>Ⅳ予備費支出</t>
    <rPh sb="1" eb="4">
      <t>ヨビヒ</t>
    </rPh>
    <rPh sb="4" eb="6">
      <t>シシュツ</t>
    </rPh>
    <phoneticPr fontId="4"/>
  </si>
  <si>
    <t>　　予備費支出</t>
    <rPh sb="2" eb="5">
      <t>ヨビヒ</t>
    </rPh>
    <rPh sb="5" eb="7">
      <t>シシュツ</t>
    </rPh>
    <phoneticPr fontId="4"/>
  </si>
  <si>
    <t>　　　当期収支差額</t>
    <rPh sb="3" eb="5">
      <t>トウキ</t>
    </rPh>
    <rPh sb="5" eb="7">
      <t>シュウシ</t>
    </rPh>
    <rPh sb="7" eb="9">
      <t>サガク</t>
    </rPh>
    <phoneticPr fontId="2"/>
  </si>
  <si>
    <t>平成２６年４月１日～平成２７年３月３１日</t>
    <phoneticPr fontId="4"/>
  </si>
  <si>
    <t>２６年度予算
（A)</t>
    <rPh sb="2" eb="4">
      <t>ネンド</t>
    </rPh>
    <rPh sb="4" eb="6">
      <t>ヨサン</t>
    </rPh>
    <phoneticPr fontId="2"/>
  </si>
  <si>
    <t>２５年度予算
(B)
電子申請（Ｇ表）</t>
    <rPh sb="2" eb="4">
      <t>ネンド</t>
    </rPh>
    <rPh sb="4" eb="6">
      <t>ヨサン</t>
    </rPh>
    <rPh sb="11" eb="13">
      <t>デンシ</t>
    </rPh>
    <rPh sb="13" eb="15">
      <t>シンセイ</t>
    </rPh>
    <rPh sb="17" eb="18">
      <t>ヒョウ</t>
    </rPh>
    <phoneticPr fontId="2"/>
  </si>
  <si>
    <t>資料２</t>
    <rPh sb="0" eb="2">
      <t>シリョウ</t>
    </rPh>
    <phoneticPr fontId="2"/>
  </si>
  <si>
    <t>コンクール収入520万円</t>
    <rPh sb="5" eb="7">
      <t>シュウニュウ</t>
    </rPh>
    <rPh sb="10" eb="11">
      <t>マン</t>
    </rPh>
    <rPh sb="11" eb="12">
      <t>エン</t>
    </rPh>
    <phoneticPr fontId="2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</si>
</sst>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125">
        <bgColor theme="0"/>
      </patternFill>
    </fill>
    <fill>
      <patternFill patternType="gray0625">
        <bgColor rgb="FFFFFFFF"/>
      </patternFill>
    </fill>
    <fill>
      <patternFill patternType="gray0625"/>
    </fill>
  </fills>
  <borders count="35">
    <border>
      <left/>
      <right/>
      <top/>
      <bottom/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/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rgb="FF333333"/>
      </left>
      <right style="thin">
        <color rgb="FF333333"/>
      </right>
      <top style="medium">
        <color rgb="FF333333"/>
      </top>
      <bottom/>
      <diagonal/>
    </border>
    <border>
      <left style="thin">
        <color rgb="FF333333"/>
      </left>
      <right style="medium">
        <color rgb="FF333333"/>
      </right>
      <top/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 style="medium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medium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333333"/>
      </top>
      <bottom/>
      <diagonal/>
    </border>
    <border>
      <left/>
      <right style="medium">
        <color rgb="FF333333"/>
      </right>
      <top style="thin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double">
        <color rgb="FF333333"/>
      </bottom>
      <diagonal/>
    </border>
    <border>
      <left/>
      <right style="medium">
        <color rgb="FF333333"/>
      </right>
      <top style="thin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medium">
        <color rgb="FF333333"/>
      </top>
      <bottom style="double">
        <color rgb="FF333333"/>
      </bottom>
      <diagonal/>
    </border>
    <border>
      <left/>
      <right style="medium">
        <color rgb="FF333333"/>
      </right>
      <top style="medium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 style="medium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double">
        <color rgb="FF333333"/>
      </bottom>
      <diagonal/>
    </border>
    <border>
      <left/>
      <right style="medium">
        <color rgb="FF333333"/>
      </right>
      <top/>
      <bottom style="thin">
        <color rgb="FF333333"/>
      </bottom>
      <diagonal/>
    </border>
    <border>
      <left style="medium">
        <color rgb="FF333333"/>
      </left>
      <right/>
      <top style="double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double">
        <color rgb="FF333333"/>
      </top>
      <bottom style="medium">
        <color rgb="FF333333"/>
      </bottom>
      <diagonal/>
    </border>
    <border>
      <left/>
      <right/>
      <top style="double">
        <color rgb="FF333333"/>
      </top>
      <bottom style="medium">
        <color rgb="FF333333"/>
      </bottom>
      <diagonal/>
    </border>
    <border>
      <left/>
      <right style="medium">
        <color rgb="FF333333"/>
      </right>
      <top style="double">
        <color rgb="FF333333"/>
      </top>
      <bottom style="medium">
        <color rgb="FF333333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60">
    <xf numFmtId="0" fontId="0" fillId="0" borderId="0" xfId="0">
      <alignment vertical="center"/>
    </xf>
    <xf numFmtId="176" fontId="3" fillId="6" borderId="18" xfId="1" applyNumberFormat="1" applyFont="1" applyFill="1" applyBorder="1" applyAlignment="1">
      <alignment horizontal="right" vertical="center" shrinkToFit="1"/>
    </xf>
    <xf numFmtId="176" fontId="3" fillId="2" borderId="20" xfId="1" applyNumberFormat="1" applyFont="1" applyFill="1" applyBorder="1" applyAlignment="1">
      <alignment horizontal="right" vertical="center" shrinkToFit="1"/>
    </xf>
    <xf numFmtId="176" fontId="3" fillId="2" borderId="0" xfId="1" applyNumberFormat="1" applyFont="1" applyFill="1" applyBorder="1" applyAlignment="1">
      <alignment horizontal="right" vertical="center" shrinkToFit="1"/>
    </xf>
    <xf numFmtId="176" fontId="3" fillId="6" borderId="7" xfId="1" applyNumberFormat="1" applyFont="1" applyFill="1" applyBorder="1" applyAlignment="1">
      <alignment horizontal="right" vertical="center" shrinkToFit="1"/>
    </xf>
    <xf numFmtId="176" fontId="3" fillId="2" borderId="11" xfId="1" applyNumberFormat="1" applyFont="1" applyFill="1" applyBorder="1" applyAlignment="1">
      <alignment horizontal="right" vertical="center" shrinkToFit="1"/>
    </xf>
    <xf numFmtId="176" fontId="3" fillId="2" borderId="11" xfId="1" applyNumberFormat="1" applyFont="1" applyFill="1" applyBorder="1" applyAlignment="1">
      <alignment horizontal="left" vertical="center" shrinkToFit="1"/>
    </xf>
    <xf numFmtId="176" fontId="3" fillId="6" borderId="12" xfId="1" applyNumberFormat="1" applyFont="1" applyFill="1" applyBorder="1" applyAlignment="1">
      <alignment horizontal="right" vertical="center" shrinkToFit="1"/>
    </xf>
    <xf numFmtId="176" fontId="3" fillId="2" borderId="26" xfId="1" applyNumberFormat="1" applyFont="1" applyFill="1" applyBorder="1" applyAlignment="1">
      <alignment horizontal="right" vertical="center" shrinkToFit="1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vertical="center" shrinkToFit="1"/>
    </xf>
    <xf numFmtId="176" fontId="0" fillId="0" borderId="0" xfId="1" applyNumberFormat="1" applyFont="1" applyAlignment="1">
      <alignment horizontal="center" vertical="center" shrinkToFit="1"/>
    </xf>
    <xf numFmtId="176" fontId="0" fillId="0" borderId="0" xfId="1" applyNumberFormat="1" applyFont="1" applyBorder="1">
      <alignment vertical="center"/>
    </xf>
    <xf numFmtId="176" fontId="3" fillId="2" borderId="0" xfId="1" applyNumberFormat="1" applyFont="1" applyFill="1" applyBorder="1" applyAlignment="1">
      <alignment vertical="center" shrinkToFit="1"/>
    </xf>
    <xf numFmtId="176" fontId="3" fillId="2" borderId="0" xfId="1" applyNumberFormat="1" applyFont="1" applyFill="1" applyBorder="1" applyAlignment="1">
      <alignment horizontal="right" vertical="center"/>
    </xf>
    <xf numFmtId="176" fontId="5" fillId="3" borderId="1" xfId="1" applyNumberFormat="1" applyFont="1" applyFill="1" applyBorder="1" applyAlignment="1">
      <alignment horizontal="center" vertical="center" wrapText="1"/>
    </xf>
    <xf numFmtId="176" fontId="5" fillId="4" borderId="2" xfId="1" applyNumberFormat="1" applyFont="1" applyFill="1" applyBorder="1" applyAlignment="1">
      <alignment horizontal="center" vertical="center" wrapText="1" shrinkToFit="1"/>
    </xf>
    <xf numFmtId="176" fontId="6" fillId="5" borderId="3" xfId="1" applyNumberFormat="1" applyFont="1" applyFill="1" applyBorder="1" applyAlignment="1">
      <alignment horizontal="center" vertical="center" wrapText="1" shrinkToFit="1"/>
    </xf>
    <xf numFmtId="176" fontId="7" fillId="3" borderId="4" xfId="1" applyNumberFormat="1" applyFont="1" applyFill="1" applyBorder="1" applyAlignment="1">
      <alignment horizontal="center" vertical="center" wrapText="1" shrinkToFit="1"/>
    </xf>
    <xf numFmtId="176" fontId="5" fillId="3" borderId="5" xfId="1" applyNumberFormat="1" applyFont="1" applyFill="1" applyBorder="1" applyAlignment="1">
      <alignment horizontal="center" vertical="center" shrinkToFit="1"/>
    </xf>
    <xf numFmtId="176" fontId="8" fillId="2" borderId="6" xfId="1" applyNumberFormat="1" applyFont="1" applyFill="1" applyBorder="1" applyAlignment="1">
      <alignment vertical="center" wrapText="1"/>
    </xf>
    <xf numFmtId="176" fontId="3" fillId="2" borderId="8" xfId="1" applyNumberFormat="1" applyFont="1" applyFill="1" applyBorder="1" applyAlignment="1">
      <alignment horizontal="right" vertical="center" shrinkToFit="1"/>
    </xf>
    <xf numFmtId="176" fontId="3" fillId="2" borderId="9" xfId="1" applyNumberFormat="1" applyFont="1" applyFill="1" applyBorder="1" applyAlignment="1">
      <alignment horizontal="right" vertical="center" shrinkToFit="1"/>
    </xf>
    <xf numFmtId="176" fontId="3" fillId="2" borderId="10" xfId="1" applyNumberFormat="1" applyFont="1" applyFill="1" applyBorder="1" applyAlignment="1">
      <alignment horizontal="right" vertical="center" shrinkToFit="1"/>
    </xf>
    <xf numFmtId="176" fontId="3" fillId="2" borderId="13" xfId="1" applyNumberFormat="1" applyFont="1" applyFill="1" applyBorder="1" applyAlignment="1">
      <alignment horizontal="right" vertical="center" shrinkToFit="1"/>
    </xf>
    <xf numFmtId="176" fontId="3" fillId="2" borderId="14" xfId="1" applyNumberFormat="1" applyFont="1" applyFill="1" applyBorder="1" applyAlignment="1">
      <alignment horizontal="right" vertical="center" shrinkToFit="1"/>
    </xf>
    <xf numFmtId="176" fontId="3" fillId="6" borderId="15" xfId="1" applyNumberFormat="1" applyFont="1" applyFill="1" applyBorder="1" applyAlignment="1">
      <alignment horizontal="right" vertical="center" shrinkToFit="1"/>
    </xf>
    <xf numFmtId="176" fontId="3" fillId="2" borderId="16" xfId="1" applyNumberFormat="1" applyFont="1" applyFill="1" applyBorder="1" applyAlignment="1">
      <alignment horizontal="right" vertical="center" shrinkToFit="1"/>
    </xf>
    <xf numFmtId="176" fontId="8" fillId="2" borderId="6" xfId="1" applyNumberFormat="1" applyFont="1" applyFill="1" applyBorder="1" applyAlignment="1">
      <alignment horizontal="left" vertical="center" wrapText="1"/>
    </xf>
    <xf numFmtId="176" fontId="0" fillId="7" borderId="7" xfId="1" applyNumberFormat="1" applyFont="1" applyFill="1" applyBorder="1" applyAlignment="1">
      <alignment horizontal="right" vertical="center" shrinkToFit="1"/>
    </xf>
    <xf numFmtId="176" fontId="8" fillId="2" borderId="6" xfId="1" applyNumberFormat="1" applyFont="1" applyFill="1" applyBorder="1" applyAlignment="1">
      <alignment horizontal="left" vertical="center" wrapText="1" indent="4"/>
    </xf>
    <xf numFmtId="176" fontId="0" fillId="0" borderId="6" xfId="1" applyNumberFormat="1" applyFont="1" applyBorder="1" applyAlignment="1">
      <alignment horizontal="left" vertical="center" indent="4"/>
    </xf>
    <xf numFmtId="176" fontId="3" fillId="6" borderId="2" xfId="1" applyNumberFormat="1" applyFont="1" applyFill="1" applyBorder="1" applyAlignment="1">
      <alignment horizontal="right" vertical="center" shrinkToFit="1"/>
    </xf>
    <xf numFmtId="176" fontId="3" fillId="2" borderId="4" xfId="1" applyNumberFormat="1" applyFont="1" applyFill="1" applyBorder="1" applyAlignment="1">
      <alignment horizontal="right" vertical="center" shrinkToFit="1"/>
    </xf>
    <xf numFmtId="176" fontId="3" fillId="2" borderId="17" xfId="1" applyNumberFormat="1" applyFont="1" applyFill="1" applyBorder="1" applyAlignment="1">
      <alignment horizontal="right" vertical="center" shrinkToFit="1"/>
    </xf>
    <xf numFmtId="176" fontId="8" fillId="2" borderId="6" xfId="1" applyNumberFormat="1" applyFont="1" applyFill="1" applyBorder="1" applyAlignment="1">
      <alignment horizontal="left" vertical="center" wrapText="1" indent="3"/>
    </xf>
    <xf numFmtId="176" fontId="0" fillId="0" borderId="6" xfId="1" applyNumberFormat="1" applyFont="1" applyBorder="1" applyAlignment="1">
      <alignment horizontal="left" vertical="center"/>
    </xf>
    <xf numFmtId="176" fontId="9" fillId="2" borderId="6" xfId="1" applyNumberFormat="1" applyFont="1" applyFill="1" applyBorder="1" applyAlignment="1">
      <alignment horizontal="left" vertical="center" wrapText="1"/>
    </xf>
    <xf numFmtId="176" fontId="3" fillId="2" borderId="19" xfId="1" applyNumberFormat="1" applyFont="1" applyFill="1" applyBorder="1" applyAlignment="1">
      <alignment horizontal="right" vertical="center" shrinkToFit="1"/>
    </xf>
    <xf numFmtId="176" fontId="0" fillId="0" borderId="6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horizontal="left" vertical="center" indent="1"/>
    </xf>
    <xf numFmtId="176" fontId="3" fillId="2" borderId="21" xfId="1" applyNumberFormat="1" applyFont="1" applyFill="1" applyBorder="1" applyAlignment="1">
      <alignment horizontal="right" vertical="center" shrinkToFit="1"/>
    </xf>
    <xf numFmtId="176" fontId="0" fillId="0" borderId="6" xfId="1" applyNumberFormat="1" applyFont="1" applyBorder="1" applyAlignment="1">
      <alignment horizontal="left" vertical="center" indent="2"/>
    </xf>
    <xf numFmtId="176" fontId="3" fillId="6" borderId="22" xfId="1" applyNumberFormat="1" applyFont="1" applyFill="1" applyBorder="1" applyAlignment="1">
      <alignment horizontal="right" vertical="center" shrinkToFit="1"/>
    </xf>
    <xf numFmtId="176" fontId="3" fillId="2" borderId="23" xfId="1" applyNumberFormat="1" applyFont="1" applyFill="1" applyBorder="1" applyAlignment="1">
      <alignment horizontal="right" vertical="center" shrinkToFit="1"/>
    </xf>
    <xf numFmtId="176" fontId="3" fillId="2" borderId="24" xfId="1" applyNumberFormat="1" applyFont="1" applyFill="1" applyBorder="1" applyAlignment="1">
      <alignment horizontal="right" vertical="center" shrinkToFit="1"/>
    </xf>
    <xf numFmtId="176" fontId="3" fillId="2" borderId="25" xfId="1" applyNumberFormat="1" applyFont="1" applyFill="1" applyBorder="1" applyAlignment="1">
      <alignment horizontal="right" vertical="center" shrinkToFit="1"/>
    </xf>
    <xf numFmtId="176" fontId="0" fillId="7" borderId="27" xfId="1" applyNumberFormat="1" applyFont="1" applyFill="1" applyBorder="1">
      <alignment vertical="center"/>
    </xf>
    <xf numFmtId="176" fontId="3" fillId="2" borderId="28" xfId="1" applyNumberFormat="1" applyFont="1" applyFill="1" applyBorder="1" applyAlignment="1">
      <alignment horizontal="right" vertical="center" shrinkToFit="1"/>
    </xf>
    <xf numFmtId="176" fontId="3" fillId="2" borderId="29" xfId="1" applyNumberFormat="1" applyFont="1" applyFill="1" applyBorder="1" applyAlignment="1">
      <alignment horizontal="right" vertical="center" shrinkToFit="1"/>
    </xf>
    <xf numFmtId="176" fontId="3" fillId="2" borderId="30" xfId="1" applyNumberFormat="1" applyFont="1" applyFill="1" applyBorder="1" applyAlignment="1">
      <alignment horizontal="right" vertical="center" shrinkToFit="1"/>
    </xf>
    <xf numFmtId="176" fontId="0" fillId="0" borderId="31" xfId="1" applyNumberFormat="1" applyFont="1" applyBorder="1" applyAlignment="1">
      <alignment horizontal="left" vertical="center" indent="1"/>
    </xf>
    <xf numFmtId="176" fontId="3" fillId="2" borderId="32" xfId="1" applyNumberFormat="1" applyFont="1" applyFill="1" applyBorder="1" applyAlignment="1">
      <alignment horizontal="right" vertical="center" shrinkToFit="1"/>
    </xf>
    <xf numFmtId="176" fontId="3" fillId="2" borderId="33" xfId="1" applyNumberFormat="1" applyFont="1" applyFill="1" applyBorder="1" applyAlignment="1">
      <alignment horizontal="right" vertical="center" shrinkToFit="1"/>
    </xf>
    <xf numFmtId="176" fontId="3" fillId="2" borderId="34" xfId="1" applyNumberFormat="1" applyFont="1" applyFill="1" applyBorder="1" applyAlignment="1">
      <alignment horizontal="right" vertical="center" shrinkToFit="1"/>
    </xf>
    <xf numFmtId="176" fontId="0" fillId="0" borderId="0" xfId="1" applyNumberFormat="1" applyFont="1" applyBorder="1" applyAlignment="1">
      <alignment horizontal="left" vertical="center" indent="2"/>
    </xf>
    <xf numFmtId="176" fontId="0" fillId="0" borderId="0" xfId="1" applyNumberFormat="1" applyFont="1" applyAlignment="1">
      <alignment horizontal="right" vertical="center" shrinkToFit="1"/>
    </xf>
    <xf numFmtId="176" fontId="10" fillId="2" borderId="11" xfId="1" applyNumberFormat="1" applyFont="1" applyFill="1" applyBorder="1" applyAlignment="1">
      <alignment horizontal="left" vertical="center" shrinkToFit="1"/>
    </xf>
    <xf numFmtId="176" fontId="3" fillId="0" borderId="0" xfId="1" applyNumberFormat="1" applyFont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showGridLines="0" tabSelected="1" topLeftCell="A4" zoomScale="96" zoomScaleNormal="96" workbookViewId="0">
      <selection activeCell="B18" sqref="B18"/>
    </sheetView>
  </sheetViews>
  <sheetFormatPr defaultRowHeight="13.5"/>
  <cols>
    <col min="1" max="1" width="34.625" style="9" customWidth="1"/>
    <col min="2" max="4" width="12.125" style="10" customWidth="1"/>
    <col min="5" max="5" width="18.5" style="56" customWidth="1"/>
    <col min="6" max="6" width="11.75" style="9" customWidth="1"/>
    <col min="7" max="10" width="9" style="9"/>
    <col min="11" max="11" width="8.625" style="9" customWidth="1"/>
    <col min="12" max="16384" width="9" style="9"/>
  </cols>
  <sheetData>
    <row r="1" spans="1:6" ht="18.75" customHeight="1">
      <c r="E1" s="11" t="s">
        <v>99</v>
      </c>
    </row>
    <row r="2" spans="1:6" ht="18.75" customHeight="1">
      <c r="A2" s="58" t="s">
        <v>0</v>
      </c>
      <c r="B2" s="58"/>
      <c r="C2" s="58"/>
      <c r="D2" s="58"/>
      <c r="E2" s="58"/>
      <c r="F2" s="12"/>
    </row>
    <row r="3" spans="1:6" ht="18.75" customHeight="1">
      <c r="A3" s="59" t="s">
        <v>96</v>
      </c>
      <c r="B3" s="59"/>
      <c r="C3" s="59"/>
      <c r="D3" s="59"/>
      <c r="E3" s="59"/>
      <c r="F3" s="12"/>
    </row>
    <row r="4" spans="1:6" ht="18.75" customHeight="1" thickBot="1">
      <c r="A4" s="12"/>
      <c r="B4" s="13"/>
      <c r="C4" s="13"/>
      <c r="D4" s="13"/>
      <c r="E4" s="14" t="s">
        <v>1</v>
      </c>
      <c r="F4" s="12"/>
    </row>
    <row r="5" spans="1:6" ht="52.5" customHeight="1" thickBot="1">
      <c r="A5" s="15" t="s">
        <v>2</v>
      </c>
      <c r="B5" s="16" t="s">
        <v>97</v>
      </c>
      <c r="C5" s="17" t="s">
        <v>98</v>
      </c>
      <c r="D5" s="18" t="s">
        <v>3</v>
      </c>
      <c r="E5" s="19" t="s">
        <v>4</v>
      </c>
    </row>
    <row r="6" spans="1:6" ht="22.5" customHeight="1">
      <c r="A6" s="20" t="s">
        <v>5</v>
      </c>
      <c r="B6" s="4"/>
      <c r="C6" s="4"/>
      <c r="D6" s="21"/>
      <c r="E6" s="22"/>
    </row>
    <row r="7" spans="1:6" ht="22.5" customHeight="1">
      <c r="A7" s="20" t="s">
        <v>6</v>
      </c>
      <c r="B7" s="4"/>
      <c r="C7" s="4"/>
      <c r="D7" s="23"/>
      <c r="E7" s="5"/>
    </row>
    <row r="8" spans="1:6" ht="22.5" customHeight="1">
      <c r="A8" s="20" t="s">
        <v>7</v>
      </c>
      <c r="B8" s="4"/>
      <c r="C8" s="4"/>
      <c r="D8" s="23"/>
      <c r="E8" s="5"/>
    </row>
    <row r="9" spans="1:6" ht="22.5" customHeight="1">
      <c r="A9" s="20" t="s">
        <v>8</v>
      </c>
      <c r="B9" s="4"/>
      <c r="C9" s="4"/>
      <c r="D9" s="23"/>
      <c r="E9" s="5"/>
    </row>
    <row r="10" spans="1:6" ht="22.5" customHeight="1">
      <c r="A10" s="20" t="s">
        <v>9</v>
      </c>
      <c r="B10" s="4"/>
      <c r="C10" s="4"/>
      <c r="D10" s="23"/>
      <c r="E10" s="5"/>
    </row>
    <row r="11" spans="1:6" ht="22.5" customHeight="1">
      <c r="A11" s="20" t="s">
        <v>10</v>
      </c>
      <c r="B11" s="4">
        <v>500000</v>
      </c>
      <c r="C11" s="4">
        <v>1000000</v>
      </c>
      <c r="D11" s="23">
        <f t="shared" ref="D11:D18" si="0">B11-C11</f>
        <v>-500000</v>
      </c>
      <c r="E11" s="5"/>
    </row>
    <row r="12" spans="1:6" ht="22.5" customHeight="1">
      <c r="A12" s="20" t="s">
        <v>11</v>
      </c>
      <c r="B12" s="4">
        <v>300000</v>
      </c>
      <c r="C12" s="4">
        <v>500000</v>
      </c>
      <c r="D12" s="23">
        <f t="shared" si="0"/>
        <v>-200000</v>
      </c>
      <c r="E12" s="5"/>
    </row>
    <row r="13" spans="1:6" ht="22.5" customHeight="1">
      <c r="A13" s="20" t="s">
        <v>12</v>
      </c>
      <c r="B13" s="4">
        <v>200000</v>
      </c>
      <c r="C13" s="4">
        <v>300000</v>
      </c>
      <c r="D13" s="23">
        <f t="shared" si="0"/>
        <v>-100000</v>
      </c>
      <c r="E13" s="5"/>
    </row>
    <row r="14" spans="1:6" ht="22.5" customHeight="1">
      <c r="A14" s="20" t="s">
        <v>13</v>
      </c>
      <c r="B14" s="7">
        <f>SUM(B11:B13)</f>
        <v>1000000</v>
      </c>
      <c r="C14" s="7">
        <f>SUM(C11:C13)</f>
        <v>1800000</v>
      </c>
      <c r="D14" s="24">
        <f t="shared" si="0"/>
        <v>-800000</v>
      </c>
      <c r="E14" s="25"/>
    </row>
    <row r="15" spans="1:6" ht="22.5" customHeight="1">
      <c r="A15" s="20" t="s">
        <v>14</v>
      </c>
      <c r="B15" s="4"/>
      <c r="C15" s="4"/>
      <c r="D15" s="23">
        <f t="shared" si="0"/>
        <v>0</v>
      </c>
      <c r="E15" s="5"/>
    </row>
    <row r="16" spans="1:6" ht="22.5" customHeight="1">
      <c r="A16" s="20" t="s">
        <v>15</v>
      </c>
      <c r="B16" s="4">
        <v>13200000</v>
      </c>
      <c r="C16" s="4">
        <v>12000000</v>
      </c>
      <c r="D16" s="23">
        <f t="shared" si="0"/>
        <v>1200000</v>
      </c>
      <c r="E16" s="57" t="s">
        <v>100</v>
      </c>
      <c r="F16" s="3"/>
    </row>
    <row r="17" spans="1:5" ht="22.5" customHeight="1">
      <c r="A17" s="20" t="s">
        <v>16</v>
      </c>
      <c r="B17" s="4">
        <v>1200000</v>
      </c>
      <c r="C17" s="4"/>
      <c r="D17" s="23">
        <f t="shared" si="0"/>
        <v>1200000</v>
      </c>
      <c r="E17" s="6"/>
    </row>
    <row r="18" spans="1:5" ht="22.5" customHeight="1">
      <c r="A18" s="20" t="s">
        <v>17</v>
      </c>
      <c r="B18" s="7">
        <f>SUM(B16:B17)</f>
        <v>14400000</v>
      </c>
      <c r="C18" s="7">
        <f>SUM(C16:C17)</f>
        <v>12000000</v>
      </c>
      <c r="D18" s="24">
        <f t="shared" si="0"/>
        <v>2400000</v>
      </c>
      <c r="E18" s="25"/>
    </row>
    <row r="19" spans="1:5" ht="22.5" customHeight="1">
      <c r="A19" s="20" t="s">
        <v>18</v>
      </c>
      <c r="B19" s="4"/>
      <c r="C19" s="4"/>
      <c r="D19" s="23">
        <f>B19-C19</f>
        <v>0</v>
      </c>
      <c r="E19" s="5"/>
    </row>
    <row r="20" spans="1:5" ht="22.5" customHeight="1">
      <c r="A20" s="20" t="s">
        <v>19</v>
      </c>
      <c r="B20" s="4">
        <v>0</v>
      </c>
      <c r="C20" s="4">
        <v>0</v>
      </c>
      <c r="D20" s="23">
        <f>B20-C20</f>
        <v>0</v>
      </c>
      <c r="E20" s="5"/>
    </row>
    <row r="21" spans="1:5" ht="22.5" customHeight="1">
      <c r="A21" s="20" t="s">
        <v>20</v>
      </c>
      <c r="B21" s="4">
        <v>1200000</v>
      </c>
      <c r="C21" s="4">
        <v>6000000</v>
      </c>
      <c r="D21" s="23">
        <f>B21-C21</f>
        <v>-4800000</v>
      </c>
      <c r="E21" s="5"/>
    </row>
    <row r="22" spans="1:5" ht="22.5" customHeight="1">
      <c r="A22" s="20" t="s">
        <v>21</v>
      </c>
      <c r="B22" s="7">
        <f>SUM(B20:B21)</f>
        <v>1200000</v>
      </c>
      <c r="C22" s="7">
        <f>SUM(C20:C21)</f>
        <v>6000000</v>
      </c>
      <c r="D22" s="24">
        <f t="shared" ref="D22" si="1">SUM(D20:D21)</f>
        <v>-4800000</v>
      </c>
      <c r="E22" s="25"/>
    </row>
    <row r="23" spans="1:5" ht="22.5" customHeight="1">
      <c r="A23" s="20" t="s">
        <v>22</v>
      </c>
      <c r="B23" s="4"/>
      <c r="C23" s="4"/>
      <c r="D23" s="23">
        <f t="shared" ref="D23:D86" si="2">B23-C23</f>
        <v>0</v>
      </c>
      <c r="E23" s="5"/>
    </row>
    <row r="24" spans="1:5" ht="22.5" customHeight="1">
      <c r="A24" s="20" t="s">
        <v>23</v>
      </c>
      <c r="B24" s="4">
        <v>10000000</v>
      </c>
      <c r="C24" s="4">
        <v>6000000</v>
      </c>
      <c r="D24" s="23">
        <f t="shared" si="2"/>
        <v>4000000</v>
      </c>
      <c r="E24" s="5"/>
    </row>
    <row r="25" spans="1:5" ht="22.5" customHeight="1">
      <c r="A25" s="20" t="s">
        <v>24</v>
      </c>
      <c r="B25" s="4">
        <v>5000000</v>
      </c>
      <c r="C25" s="4">
        <v>4000000</v>
      </c>
      <c r="D25" s="23">
        <f t="shared" si="2"/>
        <v>1000000</v>
      </c>
      <c r="E25" s="5"/>
    </row>
    <row r="26" spans="1:5" ht="22.5" customHeight="1">
      <c r="A26" s="20" t="s">
        <v>25</v>
      </c>
      <c r="B26" s="7">
        <f>SUM(B24:B25)</f>
        <v>15000000</v>
      </c>
      <c r="C26" s="7">
        <f>SUM(C24:C25)</f>
        <v>10000000</v>
      </c>
      <c r="D26" s="24">
        <f t="shared" si="2"/>
        <v>5000000</v>
      </c>
      <c r="E26" s="25"/>
    </row>
    <row r="27" spans="1:5" ht="22.5" customHeight="1">
      <c r="A27" s="20" t="s">
        <v>26</v>
      </c>
      <c r="B27" s="26"/>
      <c r="C27" s="26"/>
      <c r="D27" s="23">
        <f t="shared" si="2"/>
        <v>0</v>
      </c>
      <c r="E27" s="27"/>
    </row>
    <row r="28" spans="1:5" ht="22.5" customHeight="1">
      <c r="A28" s="20" t="s">
        <v>27</v>
      </c>
      <c r="B28" s="4">
        <v>1000</v>
      </c>
      <c r="C28" s="4">
        <v>1000</v>
      </c>
      <c r="D28" s="23">
        <f t="shared" si="2"/>
        <v>0</v>
      </c>
      <c r="E28" s="5"/>
    </row>
    <row r="29" spans="1:5" ht="22.5" customHeight="1">
      <c r="A29" s="20" t="s">
        <v>28</v>
      </c>
      <c r="B29" s="4">
        <v>400000</v>
      </c>
      <c r="C29" s="4">
        <v>400000</v>
      </c>
      <c r="D29" s="23">
        <f t="shared" si="2"/>
        <v>0</v>
      </c>
      <c r="E29" s="5"/>
    </row>
    <row r="30" spans="1:5" ht="22.5" customHeight="1">
      <c r="A30" s="20" t="s">
        <v>29</v>
      </c>
      <c r="B30" s="7">
        <f>SUM(B28:B29)</f>
        <v>401000</v>
      </c>
      <c r="C30" s="7">
        <f>SUM(C28:C29)</f>
        <v>401000</v>
      </c>
      <c r="D30" s="24">
        <f t="shared" si="2"/>
        <v>0</v>
      </c>
      <c r="E30" s="25"/>
    </row>
    <row r="31" spans="1:5" ht="22.5" customHeight="1">
      <c r="A31" s="28" t="s">
        <v>30</v>
      </c>
      <c r="B31" s="7">
        <f>B14+B22+B18+B26+B30</f>
        <v>32001000</v>
      </c>
      <c r="C31" s="7">
        <f>C14+C22+C18+C26+C30</f>
        <v>30201000</v>
      </c>
      <c r="D31" s="24">
        <f t="shared" si="2"/>
        <v>1800000</v>
      </c>
      <c r="E31" s="25"/>
    </row>
    <row r="32" spans="1:5" ht="22.5" customHeight="1">
      <c r="A32" s="20" t="s">
        <v>31</v>
      </c>
      <c r="B32" s="4"/>
      <c r="C32" s="4"/>
      <c r="D32" s="23">
        <f t="shared" si="2"/>
        <v>0</v>
      </c>
      <c r="E32" s="5"/>
    </row>
    <row r="33" spans="1:5" ht="22.5" customHeight="1">
      <c r="A33" s="20" t="s">
        <v>32</v>
      </c>
      <c r="B33" s="4"/>
      <c r="C33" s="4"/>
      <c r="D33" s="23">
        <f t="shared" si="2"/>
        <v>0</v>
      </c>
      <c r="E33" s="5"/>
    </row>
    <row r="34" spans="1:5" ht="22.5" customHeight="1">
      <c r="A34" s="28" t="s">
        <v>33</v>
      </c>
      <c r="B34" s="4">
        <v>800000</v>
      </c>
      <c r="C34" s="4">
        <v>400000</v>
      </c>
      <c r="D34" s="23">
        <f t="shared" si="2"/>
        <v>400000</v>
      </c>
      <c r="E34" s="5"/>
    </row>
    <row r="35" spans="1:5" ht="22.5" customHeight="1">
      <c r="A35" s="20" t="s">
        <v>34</v>
      </c>
      <c r="B35" s="4"/>
      <c r="C35" s="4"/>
      <c r="D35" s="23">
        <f t="shared" si="2"/>
        <v>0</v>
      </c>
      <c r="E35" s="6"/>
    </row>
    <row r="36" spans="1:5" ht="22.5" customHeight="1">
      <c r="A36" s="28" t="s">
        <v>35</v>
      </c>
      <c r="B36" s="29">
        <v>6000000</v>
      </c>
      <c r="C36" s="29">
        <v>10500000</v>
      </c>
      <c r="D36" s="23">
        <f t="shared" si="2"/>
        <v>-4500000</v>
      </c>
      <c r="E36" s="6"/>
    </row>
    <row r="37" spans="1:5" ht="22.5" customHeight="1">
      <c r="A37" s="28" t="s">
        <v>36</v>
      </c>
      <c r="B37" s="29">
        <v>500000</v>
      </c>
      <c r="C37" s="29">
        <v>500000</v>
      </c>
      <c r="D37" s="23">
        <f t="shared" si="2"/>
        <v>0</v>
      </c>
      <c r="E37" s="5"/>
    </row>
    <row r="38" spans="1:5" ht="22.5" customHeight="1">
      <c r="A38" s="28" t="s">
        <v>37</v>
      </c>
      <c r="B38" s="29"/>
      <c r="C38" s="29"/>
      <c r="D38" s="23">
        <f t="shared" si="2"/>
        <v>0</v>
      </c>
      <c r="E38" s="5"/>
    </row>
    <row r="39" spans="1:5" ht="22.5" customHeight="1">
      <c r="A39" s="30" t="s">
        <v>38</v>
      </c>
      <c r="B39" s="4">
        <v>700000</v>
      </c>
      <c r="C39" s="4">
        <v>1000000</v>
      </c>
      <c r="D39" s="23">
        <f t="shared" si="2"/>
        <v>-300000</v>
      </c>
      <c r="E39" s="5"/>
    </row>
    <row r="40" spans="1:5" ht="22.5" customHeight="1">
      <c r="A40" s="30" t="s">
        <v>39</v>
      </c>
      <c r="B40" s="4">
        <v>700000</v>
      </c>
      <c r="C40" s="4">
        <v>800000</v>
      </c>
      <c r="D40" s="23">
        <f t="shared" si="2"/>
        <v>-100000</v>
      </c>
      <c r="E40" s="5"/>
    </row>
    <row r="41" spans="1:5" ht="22.5" customHeight="1">
      <c r="A41" s="30" t="s">
        <v>40</v>
      </c>
      <c r="B41" s="4">
        <v>1800000</v>
      </c>
      <c r="C41" s="4">
        <v>385000</v>
      </c>
      <c r="D41" s="23">
        <f t="shared" si="2"/>
        <v>1415000</v>
      </c>
      <c r="E41" s="5"/>
    </row>
    <row r="42" spans="1:5" ht="22.5" customHeight="1">
      <c r="A42" s="30" t="s">
        <v>41</v>
      </c>
      <c r="B42" s="4">
        <v>2550000</v>
      </c>
      <c r="C42" s="4">
        <v>2500000</v>
      </c>
      <c r="D42" s="23">
        <f t="shared" si="2"/>
        <v>50000</v>
      </c>
      <c r="E42" s="5"/>
    </row>
    <row r="43" spans="1:5" ht="22.5" customHeight="1">
      <c r="A43" s="30" t="s">
        <v>42</v>
      </c>
      <c r="B43" s="4">
        <v>270000</v>
      </c>
      <c r="C43" s="4">
        <v>270000</v>
      </c>
      <c r="D43" s="23">
        <f t="shared" si="2"/>
        <v>0</v>
      </c>
      <c r="E43" s="5"/>
    </row>
    <row r="44" spans="1:5" ht="22.5" customHeight="1">
      <c r="A44" s="31" t="s">
        <v>43</v>
      </c>
      <c r="B44" s="4">
        <v>525000</v>
      </c>
      <c r="C44" s="4">
        <v>525000</v>
      </c>
      <c r="D44" s="23">
        <f t="shared" si="2"/>
        <v>0</v>
      </c>
      <c r="E44" s="5"/>
    </row>
    <row r="45" spans="1:5" ht="22.5" customHeight="1">
      <c r="A45" s="31" t="s">
        <v>44</v>
      </c>
      <c r="B45" s="4">
        <v>50000</v>
      </c>
      <c r="C45" s="4">
        <v>25000</v>
      </c>
      <c r="D45" s="23">
        <f t="shared" si="2"/>
        <v>25000</v>
      </c>
      <c r="E45" s="5"/>
    </row>
    <row r="46" spans="1:5" ht="22.5" customHeight="1">
      <c r="A46" s="31" t="s">
        <v>45</v>
      </c>
      <c r="B46" s="4">
        <v>500000</v>
      </c>
      <c r="C46" s="4">
        <v>500000</v>
      </c>
      <c r="D46" s="23">
        <f t="shared" si="2"/>
        <v>0</v>
      </c>
      <c r="E46" s="5"/>
    </row>
    <row r="47" spans="1:5" ht="22.5" customHeight="1">
      <c r="A47" s="31" t="s">
        <v>46</v>
      </c>
      <c r="B47" s="4"/>
      <c r="C47" s="4"/>
      <c r="D47" s="23">
        <f t="shared" si="2"/>
        <v>0</v>
      </c>
      <c r="E47" s="5"/>
    </row>
    <row r="48" spans="1:5" ht="22.5" customHeight="1">
      <c r="A48" s="31" t="s">
        <v>47</v>
      </c>
      <c r="B48" s="4">
        <v>700000</v>
      </c>
      <c r="C48" s="4">
        <v>447000</v>
      </c>
      <c r="D48" s="23">
        <f t="shared" si="2"/>
        <v>253000</v>
      </c>
      <c r="E48" s="5"/>
    </row>
    <row r="49" spans="1:5" ht="22.5" customHeight="1">
      <c r="A49" s="31" t="s">
        <v>48</v>
      </c>
      <c r="B49" s="4">
        <v>1500000</v>
      </c>
      <c r="C49" s="4">
        <v>1500000</v>
      </c>
      <c r="D49" s="23">
        <f>B49-C49</f>
        <v>0</v>
      </c>
      <c r="E49" s="5"/>
    </row>
    <row r="50" spans="1:5" ht="22.5" customHeight="1">
      <c r="A50" s="31" t="s">
        <v>49</v>
      </c>
      <c r="B50" s="4">
        <v>1800000</v>
      </c>
      <c r="C50" s="4">
        <v>1500000</v>
      </c>
      <c r="D50" s="23">
        <f t="shared" si="2"/>
        <v>300000</v>
      </c>
      <c r="E50" s="6"/>
    </row>
    <row r="51" spans="1:5" ht="22.5" customHeight="1">
      <c r="A51" s="31" t="s">
        <v>50</v>
      </c>
      <c r="B51" s="4">
        <v>40000</v>
      </c>
      <c r="C51" s="4">
        <v>3000</v>
      </c>
      <c r="D51" s="23">
        <f t="shared" si="2"/>
        <v>37000</v>
      </c>
      <c r="E51" s="5"/>
    </row>
    <row r="52" spans="1:5" ht="22.5" customHeight="1">
      <c r="A52" s="31" t="s">
        <v>51</v>
      </c>
      <c r="B52" s="4">
        <v>1500000</v>
      </c>
      <c r="C52" s="4"/>
      <c r="D52" s="23">
        <f t="shared" si="2"/>
        <v>1500000</v>
      </c>
      <c r="E52" s="5"/>
    </row>
    <row r="53" spans="1:5" ht="22.5" customHeight="1">
      <c r="A53" s="31" t="s">
        <v>52</v>
      </c>
      <c r="B53" s="4">
        <v>100000</v>
      </c>
      <c r="C53" s="4">
        <v>300000</v>
      </c>
      <c r="D53" s="23">
        <f t="shared" si="2"/>
        <v>-200000</v>
      </c>
      <c r="E53" s="5"/>
    </row>
    <row r="54" spans="1:5" ht="22.5" customHeight="1">
      <c r="A54" s="31" t="s">
        <v>53</v>
      </c>
      <c r="B54" s="4">
        <v>200000</v>
      </c>
      <c r="C54" s="4">
        <v>300000</v>
      </c>
      <c r="D54" s="23">
        <f t="shared" si="2"/>
        <v>-100000</v>
      </c>
      <c r="E54" s="5"/>
    </row>
    <row r="55" spans="1:5" ht="22.5" customHeight="1">
      <c r="A55" s="31" t="s">
        <v>54</v>
      </c>
      <c r="B55" s="4"/>
      <c r="C55" s="4"/>
      <c r="D55" s="23">
        <f t="shared" si="2"/>
        <v>0</v>
      </c>
      <c r="E55" s="5"/>
    </row>
    <row r="56" spans="1:5" ht="22.5" customHeight="1">
      <c r="A56" s="31" t="s">
        <v>55</v>
      </c>
      <c r="B56" s="4"/>
      <c r="C56" s="4"/>
      <c r="D56" s="23">
        <f t="shared" si="2"/>
        <v>0</v>
      </c>
      <c r="E56" s="5"/>
    </row>
    <row r="57" spans="1:5" ht="22.5" customHeight="1">
      <c r="A57" s="31" t="s">
        <v>56</v>
      </c>
      <c r="B57" s="4">
        <v>2000000</v>
      </c>
      <c r="C57" s="4"/>
      <c r="D57" s="23">
        <f t="shared" si="2"/>
        <v>2000000</v>
      </c>
      <c r="E57" s="5"/>
    </row>
    <row r="58" spans="1:5" ht="22.5" customHeight="1">
      <c r="A58" s="31" t="s">
        <v>57</v>
      </c>
      <c r="B58" s="4">
        <v>250000</v>
      </c>
      <c r="C58" s="4">
        <v>250000</v>
      </c>
      <c r="D58" s="23">
        <f t="shared" si="2"/>
        <v>0</v>
      </c>
      <c r="E58" s="5"/>
    </row>
    <row r="59" spans="1:5" ht="22.5" customHeight="1" thickBot="1">
      <c r="A59" s="31" t="s">
        <v>58</v>
      </c>
      <c r="B59" s="4"/>
      <c r="C59" s="4"/>
      <c r="D59" s="23">
        <f t="shared" si="2"/>
        <v>0</v>
      </c>
      <c r="E59" s="5"/>
    </row>
    <row r="60" spans="1:5" ht="22.5" customHeight="1" thickBot="1">
      <c r="A60" s="28" t="s">
        <v>59</v>
      </c>
      <c r="B60" s="32">
        <f>SUM(B34:B59)</f>
        <v>22485000</v>
      </c>
      <c r="C60" s="32">
        <f>SUM(C34:C59)</f>
        <v>21705000</v>
      </c>
      <c r="D60" s="33">
        <f t="shared" si="2"/>
        <v>780000</v>
      </c>
      <c r="E60" s="34"/>
    </row>
    <row r="61" spans="1:5" ht="22.5" customHeight="1">
      <c r="A61" s="35" t="s">
        <v>60</v>
      </c>
      <c r="B61" s="4"/>
      <c r="C61" s="4"/>
      <c r="D61" s="23">
        <f t="shared" si="2"/>
        <v>0</v>
      </c>
      <c r="E61" s="5"/>
    </row>
    <row r="62" spans="1:5" ht="22.5" customHeight="1">
      <c r="A62" s="35" t="s">
        <v>61</v>
      </c>
      <c r="B62" s="4">
        <v>0</v>
      </c>
      <c r="C62" s="4">
        <v>0</v>
      </c>
      <c r="D62" s="23">
        <f t="shared" si="2"/>
        <v>0</v>
      </c>
      <c r="E62" s="5"/>
    </row>
    <row r="63" spans="1:5" ht="22.5" customHeight="1">
      <c r="A63" s="35" t="s">
        <v>62</v>
      </c>
      <c r="B63" s="4">
        <v>200000</v>
      </c>
      <c r="C63" s="4">
        <v>300000</v>
      </c>
      <c r="D63" s="23">
        <f t="shared" si="2"/>
        <v>-100000</v>
      </c>
      <c r="E63" s="5"/>
    </row>
    <row r="64" spans="1:5" ht="22.5" customHeight="1">
      <c r="A64" s="35" t="s">
        <v>63</v>
      </c>
      <c r="B64" s="4"/>
      <c r="C64" s="4"/>
      <c r="D64" s="23">
        <f t="shared" si="2"/>
        <v>0</v>
      </c>
      <c r="E64" s="5"/>
    </row>
    <row r="65" spans="1:5" ht="22.5" customHeight="1">
      <c r="A65" s="35" t="s">
        <v>64</v>
      </c>
      <c r="B65" s="4"/>
      <c r="C65" s="4"/>
      <c r="D65" s="23">
        <f t="shared" si="2"/>
        <v>0</v>
      </c>
      <c r="E65" s="5"/>
    </row>
    <row r="66" spans="1:5" ht="22.5" customHeight="1">
      <c r="A66" s="36" t="s">
        <v>65</v>
      </c>
      <c r="B66" s="4"/>
      <c r="C66" s="4"/>
      <c r="D66" s="23">
        <f t="shared" si="2"/>
        <v>0</v>
      </c>
      <c r="E66" s="5"/>
    </row>
    <row r="67" spans="1:5" ht="22.5" customHeight="1">
      <c r="A67" s="31" t="s">
        <v>43</v>
      </c>
      <c r="B67" s="4"/>
      <c r="C67" s="4"/>
      <c r="D67" s="23">
        <f t="shared" si="2"/>
        <v>0</v>
      </c>
      <c r="E67" s="5"/>
    </row>
    <row r="68" spans="1:5" ht="22.5" customHeight="1">
      <c r="A68" s="31" t="s">
        <v>44</v>
      </c>
      <c r="B68" s="4"/>
      <c r="C68" s="4"/>
      <c r="D68" s="23">
        <f t="shared" si="2"/>
        <v>0</v>
      </c>
      <c r="E68" s="5"/>
    </row>
    <row r="69" spans="1:5" ht="22.5" customHeight="1">
      <c r="A69" s="31" t="s">
        <v>45</v>
      </c>
      <c r="B69" s="4"/>
      <c r="C69" s="4"/>
      <c r="D69" s="23">
        <f t="shared" si="2"/>
        <v>0</v>
      </c>
      <c r="E69" s="5"/>
    </row>
    <row r="70" spans="1:5" ht="22.5" customHeight="1">
      <c r="A70" s="31" t="s">
        <v>66</v>
      </c>
      <c r="B70" s="4"/>
      <c r="C70" s="4"/>
      <c r="D70" s="23">
        <f t="shared" si="2"/>
        <v>0</v>
      </c>
      <c r="E70" s="5"/>
    </row>
    <row r="71" spans="1:5" ht="22.5" customHeight="1">
      <c r="A71" s="31" t="s">
        <v>47</v>
      </c>
      <c r="B71" s="4"/>
      <c r="C71" s="4"/>
      <c r="D71" s="23">
        <f t="shared" si="2"/>
        <v>0</v>
      </c>
      <c r="E71" s="5"/>
    </row>
    <row r="72" spans="1:5" ht="22.5" customHeight="1">
      <c r="A72" s="31" t="s">
        <v>49</v>
      </c>
      <c r="B72" s="4"/>
      <c r="C72" s="4"/>
      <c r="D72" s="23">
        <f t="shared" si="2"/>
        <v>0</v>
      </c>
      <c r="E72" s="5"/>
    </row>
    <row r="73" spans="1:5" ht="22.5" customHeight="1">
      <c r="A73" s="31" t="s">
        <v>50</v>
      </c>
      <c r="B73" s="4">
        <v>45000</v>
      </c>
      <c r="C73" s="4">
        <v>45000</v>
      </c>
      <c r="D73" s="23">
        <f t="shared" si="2"/>
        <v>0</v>
      </c>
      <c r="E73" s="5"/>
    </row>
    <row r="74" spans="1:5" ht="22.5" customHeight="1">
      <c r="A74" s="31" t="s">
        <v>67</v>
      </c>
      <c r="B74" s="4">
        <v>600000</v>
      </c>
      <c r="C74" s="4">
        <v>2500000</v>
      </c>
      <c r="D74" s="23">
        <f t="shared" si="2"/>
        <v>-1900000</v>
      </c>
      <c r="E74" s="6"/>
    </row>
    <row r="75" spans="1:5" ht="22.5" customHeight="1">
      <c r="A75" s="31" t="s">
        <v>68</v>
      </c>
      <c r="B75" s="4">
        <v>47000</v>
      </c>
      <c r="C75" s="4">
        <v>47000</v>
      </c>
      <c r="D75" s="23">
        <f t="shared" si="2"/>
        <v>0</v>
      </c>
      <c r="E75" s="5"/>
    </row>
    <row r="76" spans="1:5" ht="22.5" customHeight="1">
      <c r="A76" s="31" t="s">
        <v>69</v>
      </c>
      <c r="B76" s="4"/>
      <c r="C76" s="4"/>
      <c r="D76" s="23">
        <f t="shared" si="2"/>
        <v>0</v>
      </c>
      <c r="E76" s="5"/>
    </row>
    <row r="77" spans="1:5" ht="22.5" customHeight="1">
      <c r="A77" s="31" t="s">
        <v>54</v>
      </c>
      <c r="B77" s="4"/>
      <c r="C77" s="4"/>
      <c r="D77" s="23">
        <f t="shared" si="2"/>
        <v>0</v>
      </c>
      <c r="E77" s="5"/>
    </row>
    <row r="78" spans="1:5" ht="22.5" customHeight="1">
      <c r="A78" s="31" t="s">
        <v>55</v>
      </c>
      <c r="B78" s="4"/>
      <c r="C78" s="4"/>
      <c r="D78" s="23">
        <f t="shared" si="2"/>
        <v>0</v>
      </c>
      <c r="E78" s="5"/>
    </row>
    <row r="79" spans="1:5" ht="22.5" customHeight="1">
      <c r="A79" s="31" t="s">
        <v>70</v>
      </c>
      <c r="B79" s="4">
        <v>720000</v>
      </c>
      <c r="C79" s="4">
        <v>720000</v>
      </c>
      <c r="D79" s="23">
        <f t="shared" si="2"/>
        <v>0</v>
      </c>
      <c r="E79" s="5"/>
    </row>
    <row r="80" spans="1:5" ht="22.5" customHeight="1">
      <c r="A80" s="31" t="s">
        <v>71</v>
      </c>
      <c r="B80" s="4">
        <v>2350000</v>
      </c>
      <c r="C80" s="4">
        <v>2450000</v>
      </c>
      <c r="D80" s="23">
        <f t="shared" si="2"/>
        <v>-100000</v>
      </c>
      <c r="E80" s="6" t="s">
        <v>72</v>
      </c>
    </row>
    <row r="81" spans="1:6" ht="22.5" customHeight="1">
      <c r="A81" s="31" t="s">
        <v>48</v>
      </c>
      <c r="B81" s="4">
        <v>0</v>
      </c>
      <c r="C81" s="4">
        <v>0</v>
      </c>
      <c r="D81" s="23">
        <f t="shared" si="2"/>
        <v>0</v>
      </c>
      <c r="E81" s="5"/>
    </row>
    <row r="82" spans="1:6" ht="22.5" customHeight="1">
      <c r="A82" s="31" t="s">
        <v>73</v>
      </c>
      <c r="B82" s="4">
        <v>65000</v>
      </c>
      <c r="C82" s="4">
        <v>65000</v>
      </c>
      <c r="D82" s="23">
        <f t="shared" si="2"/>
        <v>0</v>
      </c>
      <c r="E82" s="5"/>
    </row>
    <row r="83" spans="1:6" ht="22.5" customHeight="1">
      <c r="A83" s="31" t="s">
        <v>74</v>
      </c>
      <c r="B83" s="4"/>
      <c r="C83" s="4"/>
      <c r="D83" s="23">
        <f t="shared" si="2"/>
        <v>0</v>
      </c>
      <c r="E83" s="5"/>
    </row>
    <row r="84" spans="1:6" ht="22.5" customHeight="1">
      <c r="A84" s="31" t="s">
        <v>75</v>
      </c>
      <c r="B84" s="7">
        <f>SUM(B62:B83)</f>
        <v>4027000</v>
      </c>
      <c r="C84" s="7">
        <f>SUM(C62:C83)</f>
        <v>6127000</v>
      </c>
      <c r="D84" s="24">
        <f t="shared" si="2"/>
        <v>-2100000</v>
      </c>
      <c r="E84" s="25"/>
    </row>
    <row r="85" spans="1:6" ht="22.5" customHeight="1">
      <c r="A85" s="37" t="s">
        <v>76</v>
      </c>
      <c r="B85" s="7">
        <f>B60+B84</f>
        <v>26512000</v>
      </c>
      <c r="C85" s="7">
        <f>C60+C84</f>
        <v>27832000</v>
      </c>
      <c r="D85" s="24">
        <f t="shared" si="2"/>
        <v>-1320000</v>
      </c>
      <c r="E85" s="25"/>
    </row>
    <row r="86" spans="1:6" ht="21" customHeight="1" thickBot="1">
      <c r="A86" s="28" t="s">
        <v>77</v>
      </c>
      <c r="B86" s="1">
        <f>B31-B85</f>
        <v>5489000</v>
      </c>
      <c r="C86" s="1">
        <f>C31-C85</f>
        <v>2369000</v>
      </c>
      <c r="D86" s="38">
        <f t="shared" si="2"/>
        <v>3120000</v>
      </c>
      <c r="E86" s="2"/>
      <c r="F86" s="3"/>
    </row>
    <row r="87" spans="1:6" ht="21" customHeight="1" thickTop="1">
      <c r="A87" s="39" t="s">
        <v>78</v>
      </c>
      <c r="B87" s="4"/>
      <c r="C87" s="4"/>
      <c r="D87" s="23">
        <f t="shared" ref="D87:D103" si="3">B87-C87</f>
        <v>0</v>
      </c>
      <c r="E87" s="5"/>
      <c r="F87" s="3"/>
    </row>
    <row r="88" spans="1:6" ht="21" customHeight="1">
      <c r="A88" s="39" t="s">
        <v>79</v>
      </c>
      <c r="B88" s="4"/>
      <c r="C88" s="4"/>
      <c r="D88" s="23">
        <f t="shared" si="3"/>
        <v>0</v>
      </c>
      <c r="E88" s="5"/>
      <c r="F88" s="3"/>
    </row>
    <row r="89" spans="1:6" ht="21" customHeight="1">
      <c r="A89" s="36" t="s">
        <v>80</v>
      </c>
      <c r="B89" s="4"/>
      <c r="C89" s="4"/>
      <c r="D89" s="23">
        <f t="shared" si="3"/>
        <v>0</v>
      </c>
      <c r="E89" s="5">
        <v>0</v>
      </c>
      <c r="F89" s="3"/>
    </row>
    <row r="90" spans="1:6" ht="21" customHeight="1">
      <c r="A90" s="36" t="s">
        <v>81</v>
      </c>
      <c r="B90" s="4"/>
      <c r="C90" s="4"/>
      <c r="D90" s="23">
        <f t="shared" si="3"/>
        <v>0</v>
      </c>
      <c r="E90" s="5"/>
      <c r="F90" s="3"/>
    </row>
    <row r="91" spans="1:6" ht="21" customHeight="1" thickBot="1">
      <c r="A91" s="40" t="s">
        <v>82</v>
      </c>
      <c r="B91" s="4">
        <v>0</v>
      </c>
      <c r="C91" s="4">
        <v>0</v>
      </c>
      <c r="D91" s="41">
        <f t="shared" si="3"/>
        <v>0</v>
      </c>
      <c r="E91" s="5">
        <v>0</v>
      </c>
      <c r="F91" s="3"/>
    </row>
    <row r="92" spans="1:6" ht="21" customHeight="1" thickBot="1">
      <c r="A92" s="42" t="s">
        <v>83</v>
      </c>
      <c r="B92" s="43">
        <v>0</v>
      </c>
      <c r="C92" s="43">
        <v>0</v>
      </c>
      <c r="D92" s="44">
        <f t="shared" si="3"/>
        <v>0</v>
      </c>
      <c r="E92" s="45">
        <f>E89-E91</f>
        <v>0</v>
      </c>
      <c r="F92" s="3"/>
    </row>
    <row r="93" spans="1:6" ht="21" customHeight="1" thickTop="1">
      <c r="A93" s="28" t="s">
        <v>84</v>
      </c>
      <c r="B93" s="4"/>
      <c r="C93" s="4"/>
      <c r="D93" s="23">
        <f t="shared" si="3"/>
        <v>0</v>
      </c>
      <c r="E93" s="5"/>
      <c r="F93" s="3"/>
    </row>
    <row r="94" spans="1:6" ht="21" customHeight="1">
      <c r="A94" s="28" t="s">
        <v>85</v>
      </c>
      <c r="B94" s="4"/>
      <c r="C94" s="4"/>
      <c r="D94" s="23">
        <f t="shared" si="3"/>
        <v>0</v>
      </c>
      <c r="E94" s="5"/>
    </row>
    <row r="95" spans="1:6" ht="21" customHeight="1">
      <c r="A95" s="28" t="s">
        <v>86</v>
      </c>
      <c r="B95" s="4"/>
      <c r="C95" s="4"/>
      <c r="D95" s="23">
        <f t="shared" si="3"/>
        <v>0</v>
      </c>
      <c r="E95" s="5"/>
    </row>
    <row r="96" spans="1:6" ht="21" customHeight="1">
      <c r="A96" s="28" t="s">
        <v>87</v>
      </c>
      <c r="B96" s="4"/>
      <c r="C96" s="4"/>
      <c r="D96" s="23">
        <f t="shared" si="3"/>
        <v>0</v>
      </c>
      <c r="E96" s="5"/>
    </row>
    <row r="97" spans="1:5" ht="21" customHeight="1">
      <c r="A97" s="28" t="s">
        <v>88</v>
      </c>
      <c r="B97" s="4"/>
      <c r="C97" s="4"/>
      <c r="D97" s="23">
        <f t="shared" si="3"/>
        <v>0</v>
      </c>
      <c r="E97" s="5"/>
    </row>
    <row r="98" spans="1:5" ht="21" customHeight="1">
      <c r="A98" s="28" t="s">
        <v>89</v>
      </c>
      <c r="B98" s="4"/>
      <c r="C98" s="4"/>
      <c r="D98" s="23">
        <f t="shared" si="3"/>
        <v>0</v>
      </c>
      <c r="E98" s="5"/>
    </row>
    <row r="99" spans="1:5" ht="21" customHeight="1">
      <c r="A99" s="28" t="s">
        <v>90</v>
      </c>
      <c r="B99" s="4">
        <v>4250000</v>
      </c>
      <c r="C99" s="4">
        <v>4200000</v>
      </c>
      <c r="D99" s="23">
        <f t="shared" si="3"/>
        <v>50000</v>
      </c>
      <c r="E99" s="6" t="s">
        <v>91</v>
      </c>
    </row>
    <row r="100" spans="1:5" ht="21" customHeight="1">
      <c r="A100" s="28" t="s">
        <v>92</v>
      </c>
      <c r="B100" s="7">
        <f>B95+B96-B98-B99</f>
        <v>-4250000</v>
      </c>
      <c r="C100" s="7">
        <f>C95+C96-C98-C99</f>
        <v>-4200000</v>
      </c>
      <c r="D100" s="46">
        <f t="shared" si="3"/>
        <v>-50000</v>
      </c>
      <c r="E100" s="8"/>
    </row>
    <row r="101" spans="1:5" ht="21" customHeight="1">
      <c r="A101" s="39" t="s">
        <v>93</v>
      </c>
      <c r="B101" s="47"/>
      <c r="C101" s="47"/>
      <c r="D101" s="24">
        <f t="shared" si="3"/>
        <v>0</v>
      </c>
      <c r="E101" s="8">
        <f>B101</f>
        <v>0</v>
      </c>
    </row>
    <row r="102" spans="1:5" ht="21" customHeight="1">
      <c r="A102" s="39" t="s">
        <v>94</v>
      </c>
      <c r="B102" s="7"/>
      <c r="C102" s="7"/>
      <c r="D102" s="48">
        <f t="shared" si="3"/>
        <v>0</v>
      </c>
      <c r="E102" s="8"/>
    </row>
    <row r="103" spans="1:5" ht="21" customHeight="1" thickBot="1">
      <c r="A103" s="36" t="s">
        <v>95</v>
      </c>
      <c r="B103" s="7">
        <f>B86+B92+B100-B102</f>
        <v>1239000</v>
      </c>
      <c r="C103" s="7">
        <f>C86+C92+C100-C102</f>
        <v>-1831000</v>
      </c>
      <c r="D103" s="49">
        <f t="shared" si="3"/>
        <v>3070000</v>
      </c>
      <c r="E103" s="50"/>
    </row>
    <row r="104" spans="1:5" ht="21" customHeight="1" thickTop="1" thickBot="1">
      <c r="A104" s="51"/>
      <c r="B104" s="52"/>
      <c r="C104" s="53"/>
      <c r="D104" s="53"/>
      <c r="E104" s="54"/>
    </row>
    <row r="105" spans="1:5" ht="21" customHeight="1">
      <c r="A105" s="55"/>
      <c r="B105" s="3"/>
      <c r="C105" s="3"/>
      <c r="D105" s="3"/>
      <c r="E105" s="3"/>
    </row>
    <row r="106" spans="1:5" ht="21" customHeight="1"/>
    <row r="107" spans="1:5" ht="21" customHeight="1"/>
    <row r="108" spans="1:5" ht="21" customHeight="1"/>
    <row r="109" spans="1:5" ht="21" customHeight="1"/>
    <row r="110" spans="1:5" ht="21" customHeight="1"/>
    <row r="111" spans="1:5" ht="21" customHeight="1"/>
    <row r="112" spans="1:5" ht="21" customHeight="1"/>
    <row r="113" ht="21" customHeight="1"/>
  </sheetData>
  <mergeCells count="2">
    <mergeCell ref="A2:E2"/>
    <mergeCell ref="A3:E3"/>
  </mergeCells>
  <phoneticPr fontId="2"/>
  <printOptions horizontalCentered="1"/>
  <pageMargins left="0.19685039370078741" right="0.19685039370078741" top="0.62992125984251968" bottom="0.6692913385826772" header="0.31496062992125984" footer="0.27559055118110237"/>
  <pageSetup paperSize="9" scale="76" firstPageNumber="4" orientation="portrait" useFirstPageNumber="1" r:id="rId1"/>
  <headerFooter>
    <oddFooter>&amp;C&amp;P</oddFooter>
  </headerFooter>
  <rowBreaks count="2" manualBreakCount="2">
    <brk id="43" max="4" man="1"/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２６収支予算書 (増減表）</vt:lpstr>
      <vt:lpstr>'２６収支予算書 (増減表）'!Print_Area</vt:lpstr>
      <vt:lpstr>'２６収支予算書 (増減表）'!Print_Titles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大久保行政書士事務所</dc:creator>
  <cp:lastModifiedBy>Hiroshi Suzuki</cp:lastModifiedBy>
  <cp:lastPrinted>2014-03-18T09:48:32Z</cp:lastPrinted>
  <dcterms:created xsi:type="dcterms:W3CDTF">2012-03-30T05:38:17Z</dcterms:created>
  <dcterms:modified xsi:type="dcterms:W3CDTF">2014-03-19T03:37:38Z</dcterms:modified>
</cp:coreProperties>
</file>