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CANPAN\"/>
    </mc:Choice>
  </mc:AlternateContent>
  <bookViews>
    <workbookView xWindow="0" yWindow="0" windowWidth="21570" windowHeight="7650"/>
  </bookViews>
  <sheets>
    <sheet name="Sheet1" sheetId="1" r:id="rId1"/>
    <sheet name="Sheet2" sheetId="2" r:id="rId2"/>
  </sheets>
  <externalReferences>
    <externalReference r:id="rId3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7" i="1" l="1"/>
  <c r="G58" i="1" l="1"/>
  <c r="G56" i="1"/>
  <c r="G29" i="1"/>
  <c r="H23" i="1"/>
  <c r="G20" i="1"/>
  <c r="H13" i="1"/>
  <c r="G60" i="1" l="1"/>
  <c r="H20" i="1"/>
  <c r="H16" i="1"/>
  <c r="H42" i="1"/>
  <c r="I24" i="1" l="1"/>
  <c r="H61" i="1"/>
  <c r="I62" i="1" s="1"/>
  <c r="I63" i="1" l="1"/>
  <c r="I70" i="1" s="1"/>
  <c r="I72" i="1" s="1"/>
</calcChain>
</file>

<file path=xl/sharedStrings.xml><?xml version="1.0" encoding="utf-8"?>
<sst xmlns="http://schemas.openxmlformats.org/spreadsheetml/2006/main" count="84" uniqueCount="74">
  <si>
    <t>（単位：円）</t>
    <rPh sb="1" eb="3">
      <t>タンイ</t>
    </rPh>
    <rPh sb="4" eb="5">
      <t>エン</t>
    </rPh>
    <phoneticPr fontId="5"/>
  </si>
  <si>
    <t>科目</t>
    <rPh sb="0" eb="2">
      <t>カモク</t>
    </rPh>
    <phoneticPr fontId="5"/>
  </si>
  <si>
    <t>金額</t>
    <rPh sb="0" eb="2">
      <t>キンガク</t>
    </rPh>
    <phoneticPr fontId="5"/>
  </si>
  <si>
    <t>Ⅰ</t>
  </si>
  <si>
    <t>経常収益</t>
  </si>
  <si>
    <t>１．</t>
  </si>
  <si>
    <t>受取会費</t>
  </si>
  <si>
    <t>２．</t>
  </si>
  <si>
    <t>受取寄附金</t>
  </si>
  <si>
    <t>受取寄附金　　</t>
    <rPh sb="0" eb="2">
      <t>ウケトリ</t>
    </rPh>
    <phoneticPr fontId="5"/>
  </si>
  <si>
    <t>施設等受入評価益</t>
    <rPh sb="0" eb="2">
      <t>シセツ</t>
    </rPh>
    <rPh sb="2" eb="3">
      <t>トウ</t>
    </rPh>
    <rPh sb="3" eb="5">
      <t>ウケイレ</t>
    </rPh>
    <rPh sb="5" eb="7">
      <t>ヒョウカ</t>
    </rPh>
    <rPh sb="7" eb="8">
      <t>エキ</t>
    </rPh>
    <phoneticPr fontId="5"/>
  </si>
  <si>
    <t>３．</t>
  </si>
  <si>
    <t>受取助成金等</t>
  </si>
  <si>
    <t>受取民間助成金</t>
    <rPh sb="0" eb="2">
      <t>ウケトリ</t>
    </rPh>
    <rPh sb="2" eb="4">
      <t>ミンカン</t>
    </rPh>
    <rPh sb="4" eb="7">
      <t>ジョセイキン</t>
    </rPh>
    <phoneticPr fontId="5"/>
  </si>
  <si>
    <t>事業受託金（県・県警）</t>
    <rPh sb="0" eb="2">
      <t>ジギョウ</t>
    </rPh>
    <rPh sb="2" eb="4">
      <t>ジュタク</t>
    </rPh>
    <rPh sb="4" eb="5">
      <t>キン</t>
    </rPh>
    <rPh sb="6" eb="7">
      <t>ケン</t>
    </rPh>
    <rPh sb="8" eb="10">
      <t>ケンケイ</t>
    </rPh>
    <phoneticPr fontId="5"/>
  </si>
  <si>
    <t>４．</t>
  </si>
  <si>
    <t>事業収益</t>
  </si>
  <si>
    <t>講座受講収益</t>
    <rPh sb="0" eb="2">
      <t>コウザ</t>
    </rPh>
    <rPh sb="2" eb="4">
      <t>ジュコウ</t>
    </rPh>
    <rPh sb="4" eb="6">
      <t>シュウエキ</t>
    </rPh>
    <phoneticPr fontId="5"/>
  </si>
  <si>
    <t>講師派遣収益</t>
    <rPh sb="0" eb="2">
      <t>コウシ</t>
    </rPh>
    <rPh sb="2" eb="4">
      <t>ハケン</t>
    </rPh>
    <rPh sb="4" eb="6">
      <t>シュウエキ</t>
    </rPh>
    <phoneticPr fontId="5"/>
  </si>
  <si>
    <t>物品販売収益</t>
    <rPh sb="0" eb="2">
      <t>ブッピン</t>
    </rPh>
    <rPh sb="2" eb="4">
      <t>ハンバイ</t>
    </rPh>
    <rPh sb="4" eb="6">
      <t>シュウエキ</t>
    </rPh>
    <phoneticPr fontId="5"/>
  </si>
  <si>
    <t>その他収益</t>
  </si>
  <si>
    <t>受取利息</t>
    <rPh sb="0" eb="2">
      <t>ウケトリ</t>
    </rPh>
    <rPh sb="2" eb="4">
      <t>リソク</t>
    </rPh>
    <phoneticPr fontId="5"/>
  </si>
  <si>
    <t>雑収益</t>
  </si>
  <si>
    <t>経常収益計</t>
  </si>
  <si>
    <t>Ⅱ</t>
  </si>
  <si>
    <t>経常費用</t>
  </si>
  <si>
    <t>事業費</t>
  </si>
  <si>
    <t>給料手当</t>
    <rPh sb="0" eb="2">
      <t>キュウリョウ</t>
    </rPh>
    <rPh sb="2" eb="4">
      <t>テア</t>
    </rPh>
    <phoneticPr fontId="5"/>
  </si>
  <si>
    <t>人件費計</t>
    <rPh sb="0" eb="3">
      <t>ジンケンヒ</t>
    </rPh>
    <rPh sb="3" eb="4">
      <t>ケイ</t>
    </rPh>
    <phoneticPr fontId="3"/>
  </si>
  <si>
    <t>旅費交通費</t>
    <rPh sb="0" eb="2">
      <t>リョヒ</t>
    </rPh>
    <rPh sb="2" eb="5">
      <t>コウツウヒ</t>
    </rPh>
    <phoneticPr fontId="5"/>
  </si>
  <si>
    <t>通信運搬費</t>
    <rPh sb="0" eb="2">
      <t>ツウシン</t>
    </rPh>
    <rPh sb="2" eb="5">
      <t>ウンパンヒ</t>
    </rPh>
    <phoneticPr fontId="3"/>
  </si>
  <si>
    <t>研修交流費</t>
    <rPh sb="0" eb="2">
      <t>ケンシュウ</t>
    </rPh>
    <rPh sb="2" eb="5">
      <t>コウリュウヒ</t>
    </rPh>
    <phoneticPr fontId="3"/>
  </si>
  <si>
    <t>講師料</t>
    <rPh sb="0" eb="3">
      <t>コウシリョウ</t>
    </rPh>
    <phoneticPr fontId="3"/>
  </si>
  <si>
    <t>啓発物品費</t>
    <rPh sb="0" eb="2">
      <t>ケイハツ</t>
    </rPh>
    <rPh sb="2" eb="4">
      <t>ブッピン</t>
    </rPh>
    <rPh sb="4" eb="5">
      <t>ヒ</t>
    </rPh>
    <phoneticPr fontId="3"/>
  </si>
  <si>
    <t>消耗品</t>
    <rPh sb="0" eb="2">
      <t>ショウモウ</t>
    </rPh>
    <rPh sb="2" eb="3">
      <t>ヒン</t>
    </rPh>
    <phoneticPr fontId="3"/>
  </si>
  <si>
    <t>減価償却費</t>
    <rPh sb="0" eb="2">
      <t>ゲンカ</t>
    </rPh>
    <rPh sb="2" eb="4">
      <t>ショウキャク</t>
    </rPh>
    <rPh sb="4" eb="5">
      <t>ヒ</t>
    </rPh>
    <phoneticPr fontId="5"/>
  </si>
  <si>
    <t>支払利息</t>
    <rPh sb="0" eb="2">
      <t>シハライ</t>
    </rPh>
    <rPh sb="2" eb="4">
      <t>リソク</t>
    </rPh>
    <phoneticPr fontId="5"/>
  </si>
  <si>
    <t>その他経費計</t>
    <rPh sb="2" eb="3">
      <t>タ</t>
    </rPh>
    <rPh sb="3" eb="5">
      <t>ケイヒ</t>
    </rPh>
    <rPh sb="5" eb="6">
      <t>ケイ</t>
    </rPh>
    <phoneticPr fontId="5"/>
  </si>
  <si>
    <t>事業費計</t>
  </si>
  <si>
    <t>管理費</t>
  </si>
  <si>
    <t>法定福利費</t>
    <rPh sb="0" eb="2">
      <t>ホウテイ</t>
    </rPh>
    <rPh sb="2" eb="4">
      <t>フクリ</t>
    </rPh>
    <rPh sb="4" eb="5">
      <t>ヒ</t>
    </rPh>
    <phoneticPr fontId="5"/>
  </si>
  <si>
    <t>会議費</t>
    <rPh sb="0" eb="3">
      <t>カイギヒ</t>
    </rPh>
    <phoneticPr fontId="5"/>
  </si>
  <si>
    <t>備品</t>
    <rPh sb="0" eb="2">
      <t>ビヒン</t>
    </rPh>
    <phoneticPr fontId="3"/>
  </si>
  <si>
    <t>家賃・管理経費</t>
    <rPh sb="0" eb="2">
      <t>ヤチン</t>
    </rPh>
    <rPh sb="3" eb="5">
      <t>カンリ</t>
    </rPh>
    <rPh sb="5" eb="7">
      <t>ケイヒ</t>
    </rPh>
    <phoneticPr fontId="3"/>
  </si>
  <si>
    <t>光熱費</t>
    <rPh sb="0" eb="3">
      <t>コウネツヒ</t>
    </rPh>
    <phoneticPr fontId="3"/>
  </si>
  <si>
    <t>慶弔費</t>
    <rPh sb="0" eb="2">
      <t>ケイチョウ</t>
    </rPh>
    <rPh sb="2" eb="3">
      <t>ヒ</t>
    </rPh>
    <phoneticPr fontId="3"/>
  </si>
  <si>
    <t>雑費</t>
    <rPh sb="0" eb="2">
      <t>ザッピ</t>
    </rPh>
    <phoneticPr fontId="3"/>
  </si>
  <si>
    <t>全国ネット会費</t>
    <rPh sb="0" eb="2">
      <t>ゼンコク</t>
    </rPh>
    <rPh sb="5" eb="7">
      <t>カイヒ</t>
    </rPh>
    <phoneticPr fontId="3"/>
  </si>
  <si>
    <t>管理費計</t>
    <rPh sb="0" eb="3">
      <t>カンリヒ</t>
    </rPh>
    <rPh sb="3" eb="4">
      <t>ケイ</t>
    </rPh>
    <phoneticPr fontId="5"/>
  </si>
  <si>
    <t>経常費用計</t>
    <rPh sb="0" eb="2">
      <t>ケイジョウ</t>
    </rPh>
    <rPh sb="2" eb="4">
      <t>ヒヨウ</t>
    </rPh>
    <rPh sb="4" eb="5">
      <t>ケイ</t>
    </rPh>
    <phoneticPr fontId="5"/>
  </si>
  <si>
    <t>当期経常増減額</t>
    <rPh sb="0" eb="2">
      <t>トウキ</t>
    </rPh>
    <rPh sb="2" eb="4">
      <t>ケイジョウ</t>
    </rPh>
    <rPh sb="4" eb="7">
      <t>ゾウゲンガク</t>
    </rPh>
    <phoneticPr fontId="5"/>
  </si>
  <si>
    <t>Ⅲ</t>
  </si>
  <si>
    <t>経常外収益</t>
  </si>
  <si>
    <t>固定資産売却益</t>
  </si>
  <si>
    <t>経常外収益計</t>
  </si>
  <si>
    <t>Ⅳ</t>
  </si>
  <si>
    <t>経常外費用</t>
  </si>
  <si>
    <t>過年度損益修正損</t>
  </si>
  <si>
    <t>経常外費用計</t>
  </si>
  <si>
    <t>当期正味財産増減額</t>
  </si>
  <si>
    <t>前期繰越正味財産</t>
    <rPh sb="0" eb="2">
      <t>ゼンキ</t>
    </rPh>
    <rPh sb="2" eb="4">
      <t>クリコシ</t>
    </rPh>
    <rPh sb="4" eb="6">
      <t>ショウミ</t>
    </rPh>
    <rPh sb="6" eb="8">
      <t>ザイサン</t>
    </rPh>
    <phoneticPr fontId="5"/>
  </si>
  <si>
    <t>次期繰越正味財産額</t>
  </si>
  <si>
    <t>認定特定非営利活動法人　おうみ犯罪被害者支援センター</t>
    <rPh sb="0" eb="2">
      <t>ニンテイ</t>
    </rPh>
    <rPh sb="2" eb="4">
      <t>トクテイ</t>
    </rPh>
    <rPh sb="4" eb="7">
      <t>ヒエイリ</t>
    </rPh>
    <rPh sb="7" eb="9">
      <t>カツドウ</t>
    </rPh>
    <rPh sb="9" eb="11">
      <t>ホウジン</t>
    </rPh>
    <rPh sb="15" eb="17">
      <t>ハンザイ</t>
    </rPh>
    <rPh sb="17" eb="20">
      <t>ヒガイシャ</t>
    </rPh>
    <rPh sb="20" eb="22">
      <t>シエン</t>
    </rPh>
    <phoneticPr fontId="5"/>
  </si>
  <si>
    <t>（１）人件費</t>
    <phoneticPr fontId="3"/>
  </si>
  <si>
    <t>（２）その他経費</t>
    <phoneticPr fontId="3"/>
  </si>
  <si>
    <t>（１）人件費</t>
    <phoneticPr fontId="3"/>
  </si>
  <si>
    <t>５．</t>
    <phoneticPr fontId="3"/>
  </si>
  <si>
    <t>平成２７年度　活動予算書</t>
    <rPh sb="0" eb="2">
      <t>ヘイセイ</t>
    </rPh>
    <rPh sb="4" eb="6">
      <t>ネンド</t>
    </rPh>
    <rPh sb="7" eb="9">
      <t>カツドウ</t>
    </rPh>
    <rPh sb="9" eb="12">
      <t>ヨサンショ</t>
    </rPh>
    <phoneticPr fontId="5"/>
  </si>
  <si>
    <t>　　　　平成２７年４月１日から平成２８年３月３１日まで</t>
    <rPh sb="4" eb="6">
      <t>ヘイセイ</t>
    </rPh>
    <rPh sb="8" eb="9">
      <t>ネン</t>
    </rPh>
    <rPh sb="10" eb="11">
      <t>ガツ</t>
    </rPh>
    <rPh sb="12" eb="13">
      <t>ヒ</t>
    </rPh>
    <rPh sb="15" eb="17">
      <t>ヘイセイ</t>
    </rPh>
    <rPh sb="19" eb="20">
      <t>ネン</t>
    </rPh>
    <rPh sb="21" eb="22">
      <t>ガツ</t>
    </rPh>
    <rPh sb="24" eb="25">
      <t>ヒ</t>
    </rPh>
    <phoneticPr fontId="3"/>
  </si>
  <si>
    <t>正会員受取会費</t>
    <rPh sb="0" eb="3">
      <t>セイカイイン</t>
    </rPh>
    <phoneticPr fontId="5"/>
  </si>
  <si>
    <t>賛助会員受取会費</t>
    <rPh sb="0" eb="2">
      <t>サンジョ</t>
    </rPh>
    <phoneticPr fontId="5"/>
  </si>
  <si>
    <t>会議費</t>
    <rPh sb="0" eb="2">
      <t>カイギ</t>
    </rPh>
    <rPh sb="2" eb="3">
      <t>ヒ</t>
    </rPh>
    <phoneticPr fontId="5"/>
  </si>
  <si>
    <t>消耗品費</t>
    <rPh sb="0" eb="2">
      <t>ショウモウ</t>
    </rPh>
    <rPh sb="2" eb="3">
      <t>ヒン</t>
    </rPh>
    <rPh sb="3" eb="4">
      <t>ヒ</t>
    </rPh>
    <phoneticPr fontId="3"/>
  </si>
  <si>
    <t>通信費</t>
    <rPh sb="0" eb="3">
      <t>ツウシンヒ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</si>
</sst>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u/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0.5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53">
    <xf numFmtId="0" fontId="0" fillId="0" borderId="0" xfId="0">
      <alignment vertical="center"/>
    </xf>
    <xf numFmtId="49" fontId="7" fillId="0" borderId="0" xfId="1" applyNumberFormat="1" applyFont="1" applyAlignment="1">
      <alignment horizontal="left" vertical="center"/>
    </xf>
    <xf numFmtId="49" fontId="6" fillId="0" borderId="0" xfId="1" applyNumberFormat="1" applyFont="1"/>
    <xf numFmtId="0" fontId="8" fillId="0" borderId="0" xfId="1" applyFont="1"/>
    <xf numFmtId="0" fontId="1" fillId="0" borderId="0" xfId="0" applyFont="1">
      <alignment vertical="center"/>
    </xf>
    <xf numFmtId="49" fontId="6" fillId="0" borderId="5" xfId="1" applyNumberFormat="1" applyFont="1" applyBorder="1"/>
    <xf numFmtId="49" fontId="6" fillId="0" borderId="0" xfId="1" applyNumberFormat="1" applyFont="1" applyBorder="1"/>
    <xf numFmtId="49" fontId="6" fillId="0" borderId="6" xfId="1" applyNumberFormat="1" applyFont="1" applyBorder="1"/>
    <xf numFmtId="0" fontId="6" fillId="0" borderId="0" xfId="1" applyFont="1" applyBorder="1" applyAlignment="1">
      <alignment horizontal="right"/>
    </xf>
    <xf numFmtId="0" fontId="6" fillId="0" borderId="7" xfId="1" applyFont="1" applyBorder="1" applyAlignment="1">
      <alignment horizontal="right"/>
    </xf>
    <xf numFmtId="3" fontId="6" fillId="0" borderId="0" xfId="1" applyNumberFormat="1" applyFont="1" applyBorder="1" applyAlignment="1">
      <alignment horizontal="right"/>
    </xf>
    <xf numFmtId="3" fontId="6" fillId="0" borderId="7" xfId="1" applyNumberFormat="1" applyFont="1" applyBorder="1" applyAlignment="1">
      <alignment horizontal="right"/>
    </xf>
    <xf numFmtId="3" fontId="6" fillId="0" borderId="8" xfId="1" applyNumberFormat="1" applyFont="1" applyBorder="1" applyAlignment="1">
      <alignment horizontal="right"/>
    </xf>
    <xf numFmtId="0" fontId="6" fillId="0" borderId="8" xfId="1" applyFont="1" applyBorder="1" applyAlignment="1">
      <alignment horizontal="right"/>
    </xf>
    <xf numFmtId="0" fontId="6" fillId="0" borderId="0" xfId="1" applyFont="1"/>
    <xf numFmtId="0" fontId="6" fillId="0" borderId="6" xfId="1" applyFont="1" applyBorder="1" applyAlignment="1">
      <alignment horizontal="right"/>
    </xf>
    <xf numFmtId="0" fontId="0" fillId="0" borderId="0" xfId="0" applyFont="1">
      <alignment vertical="center"/>
    </xf>
    <xf numFmtId="0" fontId="0" fillId="0" borderId="7" xfId="0" applyFont="1" applyBorder="1">
      <alignment vertical="center"/>
    </xf>
    <xf numFmtId="0" fontId="6" fillId="0" borderId="5" xfId="1" applyFont="1" applyBorder="1" applyAlignment="1">
      <alignment horizontal="right"/>
    </xf>
    <xf numFmtId="3" fontId="6" fillId="0" borderId="5" xfId="1" applyNumberFormat="1" applyFont="1" applyBorder="1" applyAlignment="1">
      <alignment horizontal="right"/>
    </xf>
    <xf numFmtId="3" fontId="6" fillId="0" borderId="10" xfId="1" applyNumberFormat="1" applyFont="1" applyBorder="1" applyAlignment="1">
      <alignment horizontal="right"/>
    </xf>
    <xf numFmtId="3" fontId="6" fillId="0" borderId="11" xfId="1" applyNumberFormat="1" applyFont="1" applyBorder="1" applyAlignment="1">
      <alignment horizontal="right"/>
    </xf>
    <xf numFmtId="0" fontId="6" fillId="0" borderId="10" xfId="1" applyFont="1" applyBorder="1" applyAlignment="1">
      <alignment horizontal="right"/>
    </xf>
    <xf numFmtId="3" fontId="6" fillId="0" borderId="6" xfId="1" applyNumberFormat="1" applyFont="1" applyBorder="1" applyAlignment="1">
      <alignment horizontal="right"/>
    </xf>
    <xf numFmtId="49" fontId="6" fillId="0" borderId="9" xfId="1" applyNumberFormat="1" applyFont="1" applyBorder="1"/>
    <xf numFmtId="49" fontId="6" fillId="0" borderId="12" xfId="1" applyNumberFormat="1" applyFont="1" applyBorder="1"/>
    <xf numFmtId="0" fontId="6" fillId="0" borderId="9" xfId="1" applyFont="1" applyBorder="1"/>
    <xf numFmtId="49" fontId="10" fillId="0" borderId="0" xfId="1" applyNumberFormat="1" applyFont="1" applyAlignment="1">
      <alignment horizontal="centerContinuous"/>
    </xf>
    <xf numFmtId="0" fontId="7" fillId="0" borderId="0" xfId="1" applyFont="1" applyAlignment="1">
      <alignment horizontal="left"/>
    </xf>
    <xf numFmtId="49" fontId="9" fillId="0" borderId="0" xfId="1" applyNumberFormat="1" applyFont="1" applyAlignment="1">
      <alignment horizontal="right"/>
    </xf>
    <xf numFmtId="49" fontId="4" fillId="0" borderId="0" xfId="1" applyNumberFormat="1" applyFont="1" applyAlignment="1">
      <alignment horizontal="center"/>
    </xf>
    <xf numFmtId="49" fontId="6" fillId="0" borderId="0" xfId="1" applyNumberFormat="1" applyFont="1" applyAlignment="1">
      <alignment horizontal="center"/>
    </xf>
    <xf numFmtId="49" fontId="4" fillId="0" borderId="0" xfId="1" applyNumberFormat="1" applyFont="1" applyAlignment="1">
      <alignment horizontal="left"/>
    </xf>
    <xf numFmtId="49" fontId="6" fillId="0" borderId="0" xfId="1" applyNumberFormat="1" applyFont="1" applyAlignment="1">
      <alignment horizontal="left"/>
    </xf>
    <xf numFmtId="49" fontId="6" fillId="0" borderId="0" xfId="1" applyNumberFormat="1" applyFont="1" applyBorder="1" applyAlignment="1">
      <alignment horizontal="left"/>
    </xf>
    <xf numFmtId="0" fontId="6" fillId="0" borderId="0" xfId="1" applyFont="1" applyAlignment="1">
      <alignment horizontal="left"/>
    </xf>
    <xf numFmtId="49" fontId="6" fillId="0" borderId="12" xfId="1" applyNumberFormat="1" applyFont="1" applyBorder="1" applyAlignment="1">
      <alignment horizontal="left"/>
    </xf>
    <xf numFmtId="0" fontId="0" fillId="0" borderId="0" xfId="0" applyAlignment="1">
      <alignment horizontal="left" vertical="center"/>
    </xf>
    <xf numFmtId="0" fontId="6" fillId="0" borderId="0" xfId="1" applyFont="1" applyAlignment="1">
      <alignment horizontal="center"/>
    </xf>
    <xf numFmtId="49" fontId="6" fillId="0" borderId="0" xfId="1" applyNumberFormat="1" applyFont="1" applyBorder="1" applyAlignment="1"/>
    <xf numFmtId="0" fontId="4" fillId="0" borderId="0" xfId="1" applyFont="1" applyAlignment="1">
      <alignment horizontal="center"/>
    </xf>
    <xf numFmtId="0" fontId="9" fillId="0" borderId="0" xfId="1" applyFont="1" applyAlignment="1">
      <alignment horizontal="left"/>
    </xf>
    <xf numFmtId="49" fontId="6" fillId="0" borderId="0" xfId="1" applyNumberFormat="1" applyFont="1" applyFill="1" applyBorder="1" applyAlignment="1">
      <alignment horizontal="left"/>
    </xf>
    <xf numFmtId="3" fontId="6" fillId="0" borderId="4" xfId="1" applyNumberFormat="1" applyFont="1" applyBorder="1" applyAlignment="1">
      <alignment horizontal="right"/>
    </xf>
    <xf numFmtId="49" fontId="6" fillId="0" borderId="0" xfId="1" applyNumberFormat="1" applyFont="1" applyBorder="1" applyAlignment="1">
      <alignment horizontal="left"/>
    </xf>
    <xf numFmtId="0" fontId="6" fillId="0" borderId="1" xfId="1" applyFont="1" applyFill="1" applyBorder="1" applyAlignment="1">
      <alignment horizontal="center"/>
    </xf>
    <xf numFmtId="0" fontId="6" fillId="0" borderId="2" xfId="1" applyFont="1" applyFill="1" applyBorder="1" applyAlignment="1">
      <alignment horizontal="center"/>
    </xf>
    <xf numFmtId="0" fontId="6" fillId="0" borderId="3" xfId="1" applyFont="1" applyFill="1" applyBorder="1" applyAlignment="1">
      <alignment horizontal="center"/>
    </xf>
    <xf numFmtId="49" fontId="6" fillId="0" borderId="0" xfId="1" applyNumberFormat="1" applyFont="1" applyBorder="1" applyAlignment="1">
      <alignment horizontal="left"/>
    </xf>
    <xf numFmtId="49" fontId="10" fillId="0" borderId="0" xfId="1" applyNumberFormat="1" applyFont="1" applyAlignment="1">
      <alignment horizontal="center"/>
    </xf>
    <xf numFmtId="49" fontId="6" fillId="0" borderId="1" xfId="1" applyNumberFormat="1" applyFont="1" applyFill="1" applyBorder="1" applyAlignment="1">
      <alignment horizontal="center"/>
    </xf>
    <xf numFmtId="49" fontId="6" fillId="0" borderId="2" xfId="1" applyNumberFormat="1" applyFont="1" applyFill="1" applyBorder="1" applyAlignment="1">
      <alignment horizontal="center"/>
    </xf>
    <xf numFmtId="49" fontId="6" fillId="0" borderId="3" xfId="1" applyNumberFormat="1" applyFont="1" applyFill="1" applyBorder="1" applyAlignment="1">
      <alignment horizont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20840;&#20307;\&#32207;&#20250;&#12539;&#29702;&#20107;&#20250;,&#22519;&#34892;&#37096;&#20250;\26&#24180;&#24230;\H26&#24180;&#24230;&#32207;&#20250;\&#23436;&#25104;&#36039;&#26009;\26&#24180;&#27963;&#21205;&#20104;&#31639;&#26360;&#12392;&#12375;&#12390;&#22793;&#26356;&#20013;&#6529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活動予算、収入明細"/>
      <sheetName val="支出明細"/>
      <sheetName val="支出明細（25年）"/>
      <sheetName val="Sheet3"/>
    </sheetNames>
    <sheetDataSet>
      <sheetData sheetId="0" refreshError="1"/>
      <sheetData sheetId="1" refreshError="1">
        <row r="13">
          <cell r="H13">
            <v>1040000</v>
          </cell>
        </row>
        <row r="70">
          <cell r="H70">
            <v>20000</v>
          </cell>
        </row>
        <row r="71">
          <cell r="H71">
            <v>100000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72"/>
  <sheetViews>
    <sheetView tabSelected="1" topLeftCell="A49" workbookViewId="0">
      <selection activeCell="I72" sqref="I72"/>
    </sheetView>
  </sheetViews>
  <sheetFormatPr defaultRowHeight="13.5"/>
  <cols>
    <col min="1" max="1" width="5" customWidth="1"/>
    <col min="2" max="2" width="2.375" customWidth="1"/>
    <col min="3" max="3" width="3.5" customWidth="1"/>
    <col min="4" max="4" width="4.375" style="37" customWidth="1"/>
    <col min="5" max="5" width="18.125" style="37" customWidth="1"/>
    <col min="6" max="6" width="11.625" customWidth="1"/>
    <col min="7" max="9" width="12.5" customWidth="1"/>
  </cols>
  <sheetData>
    <row r="1" spans="2:9" ht="17.25">
      <c r="B1" s="49" t="s">
        <v>67</v>
      </c>
      <c r="C1" s="49"/>
      <c r="D1" s="49"/>
      <c r="E1" s="49"/>
      <c r="F1" s="49"/>
      <c r="G1" s="49"/>
      <c r="H1" s="49"/>
      <c r="I1" s="40"/>
    </row>
    <row r="2" spans="2:9" ht="17.25">
      <c r="B2" s="27"/>
      <c r="C2" s="30"/>
      <c r="D2" s="32"/>
      <c r="E2" s="32"/>
      <c r="F2" s="30"/>
      <c r="G2" s="40"/>
      <c r="H2" s="40"/>
      <c r="I2" s="40"/>
    </row>
    <row r="3" spans="2:9">
      <c r="B3" s="31"/>
      <c r="C3" s="31"/>
      <c r="D3" s="33"/>
      <c r="E3" s="1" t="s">
        <v>68</v>
      </c>
      <c r="G3" s="38"/>
      <c r="H3" s="38"/>
      <c r="I3" s="38"/>
    </row>
    <row r="4" spans="2:9">
      <c r="B4" s="2"/>
      <c r="C4" s="2"/>
      <c r="D4" s="33"/>
      <c r="E4" s="33"/>
      <c r="F4" s="28" t="s">
        <v>62</v>
      </c>
      <c r="G4" s="3"/>
      <c r="H4" s="3"/>
      <c r="I4" s="4"/>
    </row>
    <row r="5" spans="2:9">
      <c r="B5" s="2"/>
      <c r="C5" s="2"/>
      <c r="D5" s="33"/>
      <c r="E5" s="33"/>
      <c r="F5" s="2"/>
      <c r="G5" s="2"/>
      <c r="H5" s="2"/>
      <c r="I5" s="29" t="s">
        <v>0</v>
      </c>
    </row>
    <row r="6" spans="2:9" ht="16.5" customHeight="1">
      <c r="B6" s="50" t="s">
        <v>1</v>
      </c>
      <c r="C6" s="51"/>
      <c r="D6" s="51"/>
      <c r="E6" s="51"/>
      <c r="F6" s="52"/>
      <c r="G6" s="45" t="s">
        <v>2</v>
      </c>
      <c r="H6" s="46"/>
      <c r="I6" s="47"/>
    </row>
    <row r="7" spans="2:9" ht="16.5" customHeight="1">
      <c r="B7" s="5" t="s">
        <v>3</v>
      </c>
      <c r="C7" s="6" t="s">
        <v>4</v>
      </c>
      <c r="D7" s="34"/>
      <c r="E7" s="34"/>
      <c r="F7" s="7"/>
      <c r="G7" s="8"/>
      <c r="H7" s="9"/>
      <c r="I7" s="9"/>
    </row>
    <row r="8" spans="2:9" ht="16.5" customHeight="1">
      <c r="B8" s="5"/>
      <c r="C8" s="6" t="s">
        <v>5</v>
      </c>
      <c r="D8" s="34" t="s">
        <v>6</v>
      </c>
      <c r="E8" s="34"/>
      <c r="F8" s="7"/>
      <c r="G8" s="8"/>
      <c r="H8" s="9"/>
      <c r="I8" s="9"/>
    </row>
    <row r="9" spans="2:9" ht="16.5" customHeight="1">
      <c r="B9" s="5"/>
      <c r="C9" s="6"/>
      <c r="D9" s="34" t="s">
        <v>69</v>
      </c>
      <c r="E9" s="34"/>
      <c r="F9" s="7"/>
      <c r="G9" s="10">
        <v>165000</v>
      </c>
      <c r="H9" s="9"/>
      <c r="I9" s="9"/>
    </row>
    <row r="10" spans="2:9" ht="16.5" customHeight="1">
      <c r="B10" s="5"/>
      <c r="C10" s="6"/>
      <c r="D10" s="34" t="s">
        <v>70</v>
      </c>
      <c r="E10" s="34"/>
      <c r="F10" s="7"/>
      <c r="G10" s="12">
        <v>1410000</v>
      </c>
      <c r="H10" s="12">
        <v>1575000</v>
      </c>
      <c r="I10" s="9"/>
    </row>
    <row r="11" spans="2:9" ht="16.5" customHeight="1">
      <c r="B11" s="5"/>
      <c r="C11" s="6" t="s">
        <v>7</v>
      </c>
      <c r="D11" s="34" t="s">
        <v>8</v>
      </c>
      <c r="E11" s="34"/>
      <c r="F11" s="7"/>
      <c r="G11" s="8"/>
      <c r="H11" s="9"/>
      <c r="I11" s="9"/>
    </row>
    <row r="12" spans="2:9" ht="16.5" customHeight="1">
      <c r="B12" s="5"/>
      <c r="C12" s="6"/>
      <c r="D12" s="34" t="s">
        <v>9</v>
      </c>
      <c r="E12" s="34"/>
      <c r="F12" s="7"/>
      <c r="G12" s="10">
        <v>4500000</v>
      </c>
      <c r="H12" s="9"/>
      <c r="I12" s="9"/>
    </row>
    <row r="13" spans="2:9" ht="16.5" customHeight="1">
      <c r="B13" s="5"/>
      <c r="C13" s="6"/>
      <c r="D13" s="34" t="s">
        <v>10</v>
      </c>
      <c r="E13" s="34"/>
      <c r="F13" s="7"/>
      <c r="G13" s="13">
        <v>0</v>
      </c>
      <c r="H13" s="12">
        <f>G12+G13</f>
        <v>4500000</v>
      </c>
      <c r="I13" s="9"/>
    </row>
    <row r="14" spans="2:9" ht="16.5" customHeight="1">
      <c r="B14" s="5"/>
      <c r="C14" s="6" t="s">
        <v>11</v>
      </c>
      <c r="D14" s="34" t="s">
        <v>12</v>
      </c>
      <c r="E14" s="34"/>
      <c r="F14" s="7"/>
      <c r="G14" s="8"/>
      <c r="H14" s="9"/>
      <c r="I14" s="9"/>
    </row>
    <row r="15" spans="2:9" ht="16.5" customHeight="1">
      <c r="B15" s="5"/>
      <c r="C15" s="6"/>
      <c r="D15" s="34" t="s">
        <v>13</v>
      </c>
      <c r="E15" s="34"/>
      <c r="F15" s="7"/>
      <c r="G15" s="11">
        <v>3520000</v>
      </c>
      <c r="H15" s="9"/>
      <c r="I15" s="9"/>
    </row>
    <row r="16" spans="2:9" ht="16.5" customHeight="1">
      <c r="B16" s="5"/>
      <c r="C16" s="6"/>
      <c r="D16" s="35" t="s">
        <v>14</v>
      </c>
      <c r="E16" s="34"/>
      <c r="F16" s="7"/>
      <c r="G16" s="12">
        <v>5390000</v>
      </c>
      <c r="H16" s="12">
        <f>G15+G16</f>
        <v>8910000</v>
      </c>
      <c r="I16" s="9"/>
    </row>
    <row r="17" spans="2:9" ht="16.5" customHeight="1">
      <c r="B17" s="5"/>
      <c r="C17" s="6" t="s">
        <v>15</v>
      </c>
      <c r="D17" s="34" t="s">
        <v>16</v>
      </c>
      <c r="E17" s="34"/>
      <c r="F17" s="7"/>
      <c r="G17" s="8"/>
      <c r="H17" s="9"/>
      <c r="I17" s="9"/>
    </row>
    <row r="18" spans="2:9" ht="16.5" customHeight="1">
      <c r="B18" s="5"/>
      <c r="C18" s="6"/>
      <c r="D18" s="34" t="s">
        <v>17</v>
      </c>
      <c r="E18" s="41"/>
      <c r="F18" s="6"/>
      <c r="G18" s="11">
        <v>520000</v>
      </c>
      <c r="H18" s="15"/>
      <c r="I18" s="9"/>
    </row>
    <row r="19" spans="2:9" ht="16.5" customHeight="1">
      <c r="B19" s="5"/>
      <c r="C19" s="6"/>
      <c r="D19" s="34" t="s">
        <v>18</v>
      </c>
      <c r="E19" s="34"/>
      <c r="F19" s="7"/>
      <c r="G19" s="10">
        <v>400000</v>
      </c>
      <c r="H19" s="9"/>
      <c r="I19" s="9"/>
    </row>
    <row r="20" spans="2:9" ht="16.5" customHeight="1">
      <c r="B20" s="5"/>
      <c r="C20" s="6"/>
      <c r="D20" s="34" t="s">
        <v>19</v>
      </c>
      <c r="E20" s="34"/>
      <c r="F20" s="7"/>
      <c r="G20" s="12">
        <f>N30</f>
        <v>0</v>
      </c>
      <c r="H20" s="12">
        <f>G18+G19+G20</f>
        <v>920000</v>
      </c>
      <c r="I20" s="9"/>
    </row>
    <row r="21" spans="2:9" ht="16.5" customHeight="1">
      <c r="B21" s="5"/>
      <c r="C21" s="6" t="s">
        <v>66</v>
      </c>
      <c r="D21" s="34" t="s">
        <v>20</v>
      </c>
      <c r="E21" s="34"/>
      <c r="F21" s="7"/>
      <c r="G21" s="8"/>
      <c r="H21" s="9"/>
      <c r="I21" s="9"/>
    </row>
    <row r="22" spans="2:9" ht="16.5" customHeight="1">
      <c r="B22" s="5"/>
      <c r="C22" s="6"/>
      <c r="D22" s="34" t="s">
        <v>21</v>
      </c>
      <c r="E22" s="34"/>
      <c r="F22" s="7"/>
      <c r="G22" s="10">
        <v>2500</v>
      </c>
      <c r="H22" s="9"/>
      <c r="I22" s="9"/>
    </row>
    <row r="23" spans="2:9" ht="16.5" customHeight="1">
      <c r="B23" s="5"/>
      <c r="C23" s="6"/>
      <c r="D23" s="34" t="s">
        <v>22</v>
      </c>
      <c r="E23" s="34"/>
      <c r="F23" s="7"/>
      <c r="G23" s="13">
        <v>0</v>
      </c>
      <c r="H23" s="12">
        <f>G22+G23</f>
        <v>2500</v>
      </c>
      <c r="I23" s="9"/>
    </row>
    <row r="24" spans="2:9" ht="16.5" customHeight="1">
      <c r="B24" s="5"/>
      <c r="C24" s="6" t="s">
        <v>23</v>
      </c>
      <c r="D24" s="34"/>
      <c r="E24" s="34"/>
      <c r="F24" s="7"/>
      <c r="G24" s="8"/>
      <c r="H24" s="9"/>
      <c r="I24" s="12">
        <f>H10+H13+H16+H20+H23</f>
        <v>15907500</v>
      </c>
    </row>
    <row r="25" spans="2:9" ht="16.5" customHeight="1">
      <c r="B25" s="5" t="s">
        <v>24</v>
      </c>
      <c r="C25" s="6" t="s">
        <v>25</v>
      </c>
      <c r="D25" s="34"/>
      <c r="E25" s="34"/>
      <c r="F25" s="7"/>
      <c r="G25" s="8"/>
      <c r="H25" s="9"/>
      <c r="I25" s="9"/>
    </row>
    <row r="26" spans="2:9" ht="16.5" customHeight="1">
      <c r="B26" s="5"/>
      <c r="C26" s="6" t="s">
        <v>5</v>
      </c>
      <c r="D26" s="34" t="s">
        <v>26</v>
      </c>
      <c r="E26" s="34"/>
      <c r="F26" s="7"/>
      <c r="G26" s="8"/>
      <c r="H26" s="9"/>
      <c r="I26" s="9"/>
    </row>
    <row r="27" spans="2:9" ht="16.5" customHeight="1">
      <c r="B27" s="5"/>
      <c r="C27" s="14"/>
      <c r="D27" s="39" t="s">
        <v>63</v>
      </c>
      <c r="F27" s="7"/>
      <c r="G27" s="8"/>
      <c r="H27" s="9"/>
      <c r="I27" s="9"/>
    </row>
    <row r="28" spans="2:9" ht="16.5" customHeight="1">
      <c r="B28" s="5"/>
      <c r="C28" s="6"/>
      <c r="D28" s="35"/>
      <c r="E28" s="34" t="s">
        <v>27</v>
      </c>
      <c r="F28" s="7"/>
      <c r="G28" s="11">
        <v>5400000</v>
      </c>
      <c r="H28" s="9"/>
      <c r="I28" s="9"/>
    </row>
    <row r="29" spans="2:9" ht="16.5" customHeight="1">
      <c r="B29" s="5"/>
      <c r="C29" s="6"/>
      <c r="D29" s="35"/>
      <c r="E29" s="34" t="s">
        <v>28</v>
      </c>
      <c r="F29" s="6"/>
      <c r="G29" s="12">
        <f>G28</f>
        <v>5400000</v>
      </c>
      <c r="H29" s="11"/>
      <c r="I29" s="9"/>
    </row>
    <row r="30" spans="2:9" ht="16.5" customHeight="1">
      <c r="B30" s="5"/>
      <c r="C30" s="6"/>
      <c r="D30" s="35"/>
      <c r="E30" s="34"/>
      <c r="F30" s="7"/>
      <c r="G30" s="11"/>
      <c r="H30" s="16"/>
      <c r="I30" s="9"/>
    </row>
    <row r="31" spans="2:9" ht="16.5" customHeight="1">
      <c r="B31" s="5"/>
      <c r="C31" s="14"/>
      <c r="D31" s="48" t="s">
        <v>64</v>
      </c>
      <c r="E31" s="48"/>
      <c r="F31" s="7"/>
      <c r="G31" s="8"/>
      <c r="H31" s="9"/>
      <c r="I31" s="9"/>
    </row>
    <row r="32" spans="2:9" ht="16.5" customHeight="1">
      <c r="B32" s="5"/>
      <c r="C32" s="6"/>
      <c r="D32" s="35"/>
      <c r="E32" s="34" t="s">
        <v>71</v>
      </c>
      <c r="F32" s="7"/>
      <c r="G32" s="10">
        <v>110000</v>
      </c>
      <c r="H32" s="9"/>
      <c r="I32" s="9"/>
    </row>
    <row r="33" spans="2:9" ht="16.5" customHeight="1">
      <c r="B33" s="5"/>
      <c r="C33" s="6"/>
      <c r="D33" s="35"/>
      <c r="E33" s="34" t="s">
        <v>29</v>
      </c>
      <c r="F33" s="7"/>
      <c r="G33" s="10">
        <v>1130000</v>
      </c>
      <c r="H33" s="9"/>
      <c r="I33" s="9"/>
    </row>
    <row r="34" spans="2:9" ht="16.5" customHeight="1">
      <c r="B34" s="5"/>
      <c r="C34" s="6"/>
      <c r="D34" s="35"/>
      <c r="E34" s="34" t="s">
        <v>30</v>
      </c>
      <c r="F34" s="7"/>
      <c r="G34" s="10">
        <v>420000</v>
      </c>
      <c r="H34" s="9"/>
      <c r="I34" s="9"/>
    </row>
    <row r="35" spans="2:9" ht="16.5" customHeight="1">
      <c r="B35" s="5"/>
      <c r="C35" s="6"/>
      <c r="D35" s="35"/>
      <c r="E35" s="34" t="s">
        <v>31</v>
      </c>
      <c r="F35" s="7"/>
      <c r="G35" s="10">
        <v>700000</v>
      </c>
      <c r="H35" s="9"/>
      <c r="I35" s="9"/>
    </row>
    <row r="36" spans="2:9" ht="16.5" customHeight="1">
      <c r="B36" s="5"/>
      <c r="C36" s="6"/>
      <c r="D36" s="35"/>
      <c r="E36" s="34" t="s">
        <v>32</v>
      </c>
      <c r="F36" s="7"/>
      <c r="G36" s="10">
        <v>600000</v>
      </c>
      <c r="H36" s="9"/>
      <c r="I36" s="9"/>
    </row>
    <row r="37" spans="2:9" ht="16.5" customHeight="1">
      <c r="B37" s="5"/>
      <c r="C37" s="6"/>
      <c r="D37" s="35"/>
      <c r="E37" s="34" t="s">
        <v>33</v>
      </c>
      <c r="F37" s="7"/>
      <c r="G37" s="10">
        <v>1080000</v>
      </c>
      <c r="H37" s="9"/>
      <c r="I37" s="9"/>
    </row>
    <row r="38" spans="2:9" ht="16.5" customHeight="1">
      <c r="B38" s="5"/>
      <c r="C38" s="6"/>
      <c r="D38" s="35"/>
      <c r="E38" s="34" t="s">
        <v>34</v>
      </c>
      <c r="F38" s="7"/>
      <c r="G38" s="10">
        <v>727000</v>
      </c>
      <c r="H38" s="9"/>
      <c r="I38" s="9"/>
    </row>
    <row r="39" spans="2:9" ht="16.5" customHeight="1">
      <c r="B39" s="5"/>
      <c r="C39" s="6"/>
      <c r="D39" s="35"/>
      <c r="E39" s="34" t="s">
        <v>35</v>
      </c>
      <c r="F39" s="7"/>
      <c r="G39" s="8">
        <v>0</v>
      </c>
      <c r="H39" s="9"/>
      <c r="I39" s="9"/>
    </row>
    <row r="40" spans="2:9" ht="16.5" customHeight="1">
      <c r="B40" s="5"/>
      <c r="C40" s="6"/>
      <c r="D40" s="35"/>
      <c r="E40" s="34" t="s">
        <v>36</v>
      </c>
      <c r="F40" s="7"/>
      <c r="G40" s="9">
        <v>0</v>
      </c>
      <c r="H40" s="9"/>
      <c r="I40" s="9"/>
    </row>
    <row r="41" spans="2:9" ht="16.5" customHeight="1">
      <c r="B41" s="5"/>
      <c r="C41" s="6"/>
      <c r="D41" s="35"/>
      <c r="E41" s="34" t="s">
        <v>37</v>
      </c>
      <c r="F41" s="7"/>
      <c r="G41" s="12">
        <v>4458000</v>
      </c>
      <c r="H41" s="17"/>
      <c r="I41" s="9"/>
    </row>
    <row r="42" spans="2:9" ht="16.5" customHeight="1">
      <c r="B42" s="5"/>
      <c r="C42" s="6"/>
      <c r="D42" s="35" t="s">
        <v>38</v>
      </c>
      <c r="E42" s="34"/>
      <c r="F42" s="7"/>
      <c r="G42" s="8"/>
      <c r="H42" s="12">
        <f>G29+G41</f>
        <v>9858000</v>
      </c>
      <c r="I42" s="15"/>
    </row>
    <row r="43" spans="2:9" ht="16.5" customHeight="1">
      <c r="B43" s="5"/>
      <c r="C43" s="6" t="s">
        <v>7</v>
      </c>
      <c r="D43" s="34" t="s">
        <v>39</v>
      </c>
      <c r="E43" s="34"/>
      <c r="F43" s="7"/>
      <c r="G43" s="8"/>
      <c r="H43" s="9"/>
      <c r="I43" s="15"/>
    </row>
    <row r="44" spans="2:9" ht="16.5" customHeight="1">
      <c r="B44" s="5"/>
      <c r="C44" s="6"/>
      <c r="D44" s="34" t="s">
        <v>65</v>
      </c>
      <c r="F44" s="7"/>
      <c r="G44" s="8"/>
      <c r="H44" s="9"/>
      <c r="I44" s="15"/>
    </row>
    <row r="45" spans="2:9" ht="16.5" customHeight="1">
      <c r="B45" s="5"/>
      <c r="C45" s="6"/>
      <c r="D45" s="35"/>
      <c r="E45" s="34" t="s">
        <v>27</v>
      </c>
      <c r="F45" s="7"/>
      <c r="G45" s="10">
        <v>2388500</v>
      </c>
      <c r="H45" s="9"/>
      <c r="I45" s="15"/>
    </row>
    <row r="46" spans="2:9" ht="16.5" customHeight="1">
      <c r="B46" s="5"/>
      <c r="C46" s="6"/>
      <c r="D46" s="35"/>
      <c r="E46" s="34" t="s">
        <v>40</v>
      </c>
      <c r="F46" s="7"/>
      <c r="G46" s="19">
        <v>2000</v>
      </c>
      <c r="H46" s="17"/>
      <c r="I46" s="15"/>
    </row>
    <row r="47" spans="2:9" ht="16.5" customHeight="1">
      <c r="B47" s="5"/>
      <c r="C47" s="6"/>
      <c r="D47" s="35"/>
      <c r="E47" s="34" t="s">
        <v>28</v>
      </c>
      <c r="F47" s="6"/>
      <c r="G47" s="12">
        <f>G45+G46</f>
        <v>2390500</v>
      </c>
      <c r="H47" s="17"/>
      <c r="I47" s="15"/>
    </row>
    <row r="48" spans="2:9" ht="16.5" customHeight="1">
      <c r="B48" s="5"/>
      <c r="C48" s="6"/>
      <c r="D48" s="34" t="s">
        <v>64</v>
      </c>
      <c r="F48" s="6"/>
      <c r="G48" s="18"/>
      <c r="H48" s="9"/>
      <c r="I48" s="15"/>
    </row>
    <row r="49" spans="2:9" ht="16.5" customHeight="1">
      <c r="B49" s="5"/>
      <c r="C49" s="6"/>
      <c r="D49" s="35"/>
      <c r="E49" s="34" t="s">
        <v>41</v>
      </c>
      <c r="F49" s="6"/>
      <c r="G49" s="19">
        <v>0</v>
      </c>
      <c r="H49" s="9"/>
      <c r="I49" s="15"/>
    </row>
    <row r="50" spans="2:9" ht="16.5" customHeight="1">
      <c r="B50" s="5"/>
      <c r="C50" s="6"/>
      <c r="D50" s="35"/>
      <c r="E50" s="34" t="s">
        <v>29</v>
      </c>
      <c r="F50" s="6"/>
      <c r="G50" s="19">
        <v>190000</v>
      </c>
      <c r="H50" s="9"/>
      <c r="I50" s="15"/>
    </row>
    <row r="51" spans="2:9" ht="16.5" customHeight="1">
      <c r="B51" s="5"/>
      <c r="C51" s="6"/>
      <c r="D51" s="35"/>
      <c r="E51" s="44" t="s">
        <v>72</v>
      </c>
      <c r="F51" s="6"/>
      <c r="G51" s="19">
        <v>190000</v>
      </c>
      <c r="H51" s="9"/>
      <c r="I51" s="15"/>
    </row>
    <row r="52" spans="2:9" ht="16.5" customHeight="1">
      <c r="B52" s="5"/>
      <c r="C52" s="6"/>
      <c r="D52" s="35"/>
      <c r="E52" s="42" t="s">
        <v>42</v>
      </c>
      <c r="F52" s="6"/>
      <c r="G52" s="19">
        <v>200000</v>
      </c>
      <c r="H52" s="9"/>
      <c r="I52" s="15"/>
    </row>
    <row r="53" spans="2:9" ht="16.5" customHeight="1">
      <c r="B53" s="5"/>
      <c r="C53" s="6"/>
      <c r="D53" s="35"/>
      <c r="E53" s="42" t="s">
        <v>73</v>
      </c>
      <c r="F53" s="6"/>
      <c r="G53" s="19">
        <v>100000</v>
      </c>
      <c r="H53" s="9"/>
      <c r="I53" s="15"/>
    </row>
    <row r="54" spans="2:9" ht="16.5" customHeight="1">
      <c r="B54" s="5"/>
      <c r="C54" s="6"/>
      <c r="D54" s="35"/>
      <c r="E54" s="42" t="s">
        <v>43</v>
      </c>
      <c r="F54" s="6"/>
      <c r="G54" s="19">
        <v>900000</v>
      </c>
      <c r="H54" s="9"/>
      <c r="I54" s="15"/>
    </row>
    <row r="55" spans="2:9" ht="16.5" customHeight="1">
      <c r="B55" s="5"/>
      <c r="C55" s="6"/>
      <c r="D55" s="35"/>
      <c r="E55" s="42" t="s">
        <v>44</v>
      </c>
      <c r="F55" s="6"/>
      <c r="G55" s="19">
        <v>180000</v>
      </c>
      <c r="H55" s="9"/>
      <c r="I55" s="15"/>
    </row>
    <row r="56" spans="2:9" ht="16.5" customHeight="1">
      <c r="B56" s="5"/>
      <c r="C56" s="6"/>
      <c r="D56" s="35"/>
      <c r="E56" s="42" t="s">
        <v>45</v>
      </c>
      <c r="F56" s="6"/>
      <c r="G56" s="19">
        <f>[1]支出明細!H70</f>
        <v>20000</v>
      </c>
      <c r="H56" s="9"/>
      <c r="I56" s="15"/>
    </row>
    <row r="57" spans="2:9" ht="16.5" customHeight="1">
      <c r="B57" s="5"/>
      <c r="C57" s="6"/>
      <c r="D57" s="35"/>
      <c r="E57" s="42" t="s">
        <v>46</v>
      </c>
      <c r="F57" s="6"/>
      <c r="G57" s="19">
        <v>36000</v>
      </c>
      <c r="H57" s="9"/>
      <c r="I57" s="15"/>
    </row>
    <row r="58" spans="2:9" ht="16.5" customHeight="1">
      <c r="B58" s="5"/>
      <c r="C58" s="6"/>
      <c r="D58" s="35"/>
      <c r="E58" s="42" t="s">
        <v>47</v>
      </c>
      <c r="F58" s="6"/>
      <c r="G58" s="19">
        <f>[1]支出明細!H71</f>
        <v>100000</v>
      </c>
      <c r="H58" s="9"/>
      <c r="I58" s="15"/>
    </row>
    <row r="59" spans="2:9" ht="16.5" customHeight="1">
      <c r="B59" s="5"/>
      <c r="C59" s="6"/>
      <c r="D59" s="35"/>
      <c r="E59" s="34" t="s">
        <v>35</v>
      </c>
      <c r="F59" s="6"/>
      <c r="G59" s="19">
        <v>320000</v>
      </c>
      <c r="H59" s="9"/>
      <c r="I59" s="15"/>
    </row>
    <row r="60" spans="2:9" ht="16.5" customHeight="1">
      <c r="B60" s="5"/>
      <c r="C60" s="6"/>
      <c r="D60" s="35"/>
      <c r="E60" s="34" t="s">
        <v>37</v>
      </c>
      <c r="F60" s="6"/>
      <c r="G60" s="12">
        <f>SUM(G49:G59)</f>
        <v>2236000</v>
      </c>
      <c r="H60" s="9"/>
      <c r="I60" s="15"/>
    </row>
    <row r="61" spans="2:9" ht="16.5" customHeight="1">
      <c r="B61" s="5"/>
      <c r="C61" s="6"/>
      <c r="D61" s="34" t="s">
        <v>48</v>
      </c>
      <c r="E61" s="35"/>
      <c r="F61" s="6"/>
      <c r="G61" s="18"/>
      <c r="H61" s="12">
        <f>G47+G60</f>
        <v>4626500</v>
      </c>
      <c r="I61" s="15"/>
    </row>
    <row r="62" spans="2:9" ht="16.5" customHeight="1">
      <c r="B62" s="5"/>
      <c r="C62" s="6" t="s">
        <v>49</v>
      </c>
      <c r="D62" s="35"/>
      <c r="E62" s="34"/>
      <c r="F62" s="6"/>
      <c r="G62" s="18"/>
      <c r="H62" s="9"/>
      <c r="I62" s="20">
        <f>H42+H61</f>
        <v>14484500</v>
      </c>
    </row>
    <row r="63" spans="2:9" ht="16.5" customHeight="1">
      <c r="B63" s="5"/>
      <c r="C63" s="14"/>
      <c r="D63" s="34" t="s">
        <v>50</v>
      </c>
      <c r="E63" s="34"/>
      <c r="F63" s="6"/>
      <c r="G63" s="18"/>
      <c r="H63" s="9"/>
      <c r="I63" s="21">
        <f>I24-(+I62)</f>
        <v>1423000</v>
      </c>
    </row>
    <row r="64" spans="2:9" ht="16.5" customHeight="1">
      <c r="B64" s="5" t="s">
        <v>51</v>
      </c>
      <c r="C64" s="6" t="s">
        <v>52</v>
      </c>
      <c r="D64" s="34"/>
      <c r="E64" s="34"/>
      <c r="F64" s="6"/>
      <c r="G64" s="18"/>
      <c r="H64" s="9"/>
      <c r="I64" s="15"/>
    </row>
    <row r="65" spans="2:9" ht="16.5" customHeight="1">
      <c r="B65" s="5"/>
      <c r="C65" s="6" t="s">
        <v>5</v>
      </c>
      <c r="D65" s="34" t="s">
        <v>53</v>
      </c>
      <c r="E65" s="34"/>
      <c r="F65" s="6"/>
      <c r="G65" s="18"/>
      <c r="H65" s="9">
        <v>0</v>
      </c>
      <c r="I65" s="15"/>
    </row>
    <row r="66" spans="2:9" ht="16.5" customHeight="1">
      <c r="B66" s="5"/>
      <c r="C66" s="6" t="s">
        <v>54</v>
      </c>
      <c r="D66" s="35"/>
      <c r="E66" s="34"/>
      <c r="F66" s="6"/>
      <c r="G66" s="18"/>
      <c r="H66" s="9"/>
      <c r="I66" s="15">
        <v>0</v>
      </c>
    </row>
    <row r="67" spans="2:9" ht="16.5" customHeight="1">
      <c r="B67" s="5" t="s">
        <v>55</v>
      </c>
      <c r="C67" s="6" t="s">
        <v>56</v>
      </c>
      <c r="D67" s="34"/>
      <c r="E67" s="34"/>
      <c r="F67" s="6"/>
      <c r="G67" s="18"/>
      <c r="H67" s="9"/>
      <c r="I67" s="15"/>
    </row>
    <row r="68" spans="2:9" ht="16.5" customHeight="1">
      <c r="B68" s="5"/>
      <c r="C68" s="6" t="s">
        <v>5</v>
      </c>
      <c r="D68" s="34" t="s">
        <v>57</v>
      </c>
      <c r="E68" s="34"/>
      <c r="F68" s="6"/>
      <c r="G68" s="18"/>
      <c r="H68" s="9">
        <v>0</v>
      </c>
      <c r="I68" s="15"/>
    </row>
    <row r="69" spans="2:9" ht="16.5" customHeight="1">
      <c r="B69" s="5"/>
      <c r="C69" s="6" t="s">
        <v>58</v>
      </c>
      <c r="D69" s="35"/>
      <c r="E69" s="34"/>
      <c r="F69" s="6"/>
      <c r="G69" s="18"/>
      <c r="H69" s="9"/>
      <c r="I69" s="22">
        <v>0</v>
      </c>
    </row>
    <row r="70" spans="2:9" ht="16.5" customHeight="1">
      <c r="B70" s="5"/>
      <c r="C70" s="6"/>
      <c r="D70" s="34" t="s">
        <v>59</v>
      </c>
      <c r="E70" s="34"/>
      <c r="F70" s="6"/>
      <c r="G70" s="18"/>
      <c r="H70" s="9"/>
      <c r="I70" s="23">
        <f>I63</f>
        <v>1423000</v>
      </c>
    </row>
    <row r="71" spans="2:9" ht="16.5" customHeight="1">
      <c r="B71" s="5"/>
      <c r="C71" s="6"/>
      <c r="D71" s="34" t="s">
        <v>60</v>
      </c>
      <c r="E71" s="34"/>
      <c r="F71" s="6"/>
      <c r="G71" s="18"/>
      <c r="H71" s="9"/>
      <c r="I71" s="23">
        <v>8855733</v>
      </c>
    </row>
    <row r="72" spans="2:9" ht="16.5" customHeight="1">
      <c r="B72" s="24"/>
      <c r="C72" s="25"/>
      <c r="D72" s="36" t="s">
        <v>61</v>
      </c>
      <c r="E72" s="36"/>
      <c r="F72" s="25"/>
      <c r="G72" s="26"/>
      <c r="H72" s="13"/>
      <c r="I72" s="43">
        <f>I70+I71</f>
        <v>10278733</v>
      </c>
    </row>
  </sheetData>
  <mergeCells count="4">
    <mergeCell ref="G6:I6"/>
    <mergeCell ref="D31:E31"/>
    <mergeCell ref="B1:H1"/>
    <mergeCell ref="B6:F6"/>
  </mergeCells>
  <phoneticPr fontId="3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OVSC</dc:creator>
  <cp:lastModifiedBy>OVSC</cp:lastModifiedBy>
  <cp:lastPrinted>2015-03-19T05:36:08Z</cp:lastPrinted>
  <dcterms:created xsi:type="dcterms:W3CDTF">2014-03-20T05:43:12Z</dcterms:created>
  <dcterms:modified xsi:type="dcterms:W3CDTF">2015-07-15T06:47:39Z</dcterms:modified>
</cp:coreProperties>
</file>