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120" windowHeight="8985"/>
  </bookViews>
  <sheets>
    <sheet name="活動計算書" sheetId="8" r:id="rId1"/>
    <sheet name="収益事業損益計算書" sheetId="2" r:id="rId2"/>
    <sheet name="会計BS" sheetId="6" r:id="rId3"/>
    <sheet name="財産目録" sheetId="5" r:id="rId4"/>
  </sheets>
  <definedNames>
    <definedName name="_xlnm.Print_Area" localSheetId="0">活動計算書!$A$1:$I$76</definedName>
    <definedName name="_xlnm.Print_Area" localSheetId="1">収益事業損益計算書!$A$1:$J$48</definedName>
  </definedNames>
  <calcPr calcId="145621"/>
</workbook>
</file>

<file path=xl/calcChain.xml><?xml version="1.0" encoding="utf-8"?>
<calcChain xmlns="http://schemas.openxmlformats.org/spreadsheetml/2006/main">
  <c r="H24" i="6" l="1"/>
  <c r="G44" i="8" l="1"/>
  <c r="G46" i="5" l="1"/>
  <c r="G40" i="5"/>
  <c r="H50" i="5" s="1"/>
  <c r="G30" i="5"/>
  <c r="G15" i="5"/>
  <c r="H31" i="5" l="1"/>
  <c r="H11" i="8"/>
  <c r="H15" i="8"/>
  <c r="H18" i="8"/>
  <c r="H25" i="8"/>
  <c r="H29" i="8"/>
  <c r="G38" i="8"/>
  <c r="H46" i="8" s="1"/>
  <c r="G52" i="8"/>
  <c r="I67" i="8"/>
  <c r="I71" i="8"/>
  <c r="I30" i="8" l="1"/>
  <c r="I26" i="6"/>
  <c r="H20" i="6"/>
  <c r="I21" i="6" s="1"/>
  <c r="H12" i="6"/>
  <c r="I13" i="6" s="1"/>
  <c r="I27" i="6" l="1"/>
  <c r="I32" i="5"/>
  <c r="I51" i="5"/>
  <c r="I52" i="5" l="1"/>
  <c r="I33" i="2"/>
  <c r="I38" i="2" l="1"/>
  <c r="I12" i="2"/>
  <c r="I34" i="2" l="1"/>
  <c r="I42" i="2" s="1"/>
  <c r="I43" i="2" s="1"/>
  <c r="I45" i="2" s="1"/>
  <c r="I47" i="2" s="1"/>
  <c r="G59" i="8"/>
  <c r="H61" i="8"/>
  <c r="I62" i="8" s="1"/>
  <c r="I63" i="8" s="1"/>
  <c r="I72" i="8" s="1"/>
  <c r="I74" i="8" s="1"/>
  <c r="I76" i="8" s="1"/>
</calcChain>
</file>

<file path=xl/comments1.xml><?xml version="1.0" encoding="utf-8"?>
<comments xmlns="http://schemas.openxmlformats.org/spreadsheetml/2006/main">
  <authors>
    <author>共有</author>
  </authors>
  <commentList>
    <comment ref="G4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製造経費＋外注加工費
</t>
        </r>
      </text>
    </comment>
    <comment ref="G60" authorId="0">
      <text>
        <r>
          <rPr>
            <b/>
            <sz val="9"/>
            <color indexed="81"/>
            <rFont val="ＭＳ Ｐゴシック"/>
            <family val="3"/>
            <charset val="128"/>
          </rPr>
          <t>Ｐ／Ｌ販管費合計-上記人件費計</t>
        </r>
      </text>
    </comment>
  </commentList>
</comments>
</file>

<file path=xl/sharedStrings.xml><?xml version="1.0" encoding="utf-8"?>
<sst xmlns="http://schemas.openxmlformats.org/spreadsheetml/2006/main" count="236" uniqueCount="191">
  <si>
    <t>事業収入</t>
    <rPh sb="0" eb="2">
      <t>ジギョウ</t>
    </rPh>
    <rPh sb="2" eb="4">
      <t>シュウニュウ</t>
    </rPh>
    <phoneticPr fontId="2"/>
  </si>
  <si>
    <t>管理費</t>
    <rPh sb="0" eb="3">
      <t>カンリヒ</t>
    </rPh>
    <phoneticPr fontId="2"/>
  </si>
  <si>
    <t>　</t>
    <phoneticPr fontId="2"/>
  </si>
  <si>
    <t>消耗品費</t>
    <rPh sb="0" eb="3">
      <t>ショウモウヒン</t>
    </rPh>
    <rPh sb="3" eb="4">
      <t>ヒ</t>
    </rPh>
    <phoneticPr fontId="2"/>
  </si>
  <si>
    <t>給料手当</t>
    <rPh sb="0" eb="2">
      <t>キュウリョウ</t>
    </rPh>
    <rPh sb="2" eb="4">
      <t>テアテ</t>
    </rPh>
    <phoneticPr fontId="2"/>
  </si>
  <si>
    <t>会議費</t>
    <rPh sb="0" eb="3">
      <t>カイギヒ</t>
    </rPh>
    <phoneticPr fontId="2"/>
  </si>
  <si>
    <t>雑費</t>
    <rPh sb="0" eb="2">
      <t>ザッピ</t>
    </rPh>
    <phoneticPr fontId="2"/>
  </si>
  <si>
    <t>法人税及び住民税</t>
    <rPh sb="0" eb="3">
      <t>ホウジンゼイ</t>
    </rPh>
    <rPh sb="3" eb="4">
      <t>オヨ</t>
    </rPh>
    <rPh sb="5" eb="8">
      <t>ジュウミンゼイ</t>
    </rPh>
    <phoneticPr fontId="2"/>
  </si>
  <si>
    <t>収益事業損益計算書</t>
    <rPh sb="0" eb="2">
      <t>シュウエキ</t>
    </rPh>
    <rPh sb="2" eb="4">
      <t>ジギョウ</t>
    </rPh>
    <rPh sb="4" eb="6">
      <t>ソンエキ</t>
    </rPh>
    <rPh sb="6" eb="9">
      <t>ケイサンショ</t>
    </rPh>
    <phoneticPr fontId="2"/>
  </si>
  <si>
    <t>　</t>
    <phoneticPr fontId="2"/>
  </si>
  <si>
    <t>（</t>
    <phoneticPr fontId="2"/>
  </si>
  <si>
    <t>経常損益の部）</t>
    <rPh sb="0" eb="2">
      <t>ケイジョウ</t>
    </rPh>
    <rPh sb="2" eb="4">
      <t>ソンエキ</t>
    </rPh>
    <rPh sb="5" eb="6">
      <t>ブ</t>
    </rPh>
    <phoneticPr fontId="2"/>
  </si>
  <si>
    <t>営業損益の部）</t>
    <rPh sb="0" eb="2">
      <t>エイギョウ</t>
    </rPh>
    <rPh sb="2" eb="4">
      <t>ソンエキ</t>
    </rPh>
    <rPh sb="5" eb="6">
      <t>ブ</t>
    </rPh>
    <phoneticPr fontId="2"/>
  </si>
  <si>
    <t>【純売上高】</t>
    <rPh sb="1" eb="2">
      <t>ジュン</t>
    </rPh>
    <rPh sb="2" eb="4">
      <t>ウリアゲ</t>
    </rPh>
    <rPh sb="4" eb="5">
      <t>ダカ</t>
    </rPh>
    <phoneticPr fontId="2"/>
  </si>
  <si>
    <t>【販売費及び一般管理費】</t>
    <rPh sb="1" eb="4">
      <t>ハンバイヒ</t>
    </rPh>
    <rPh sb="4" eb="5">
      <t>オヨ</t>
    </rPh>
    <rPh sb="6" eb="8">
      <t>イッパン</t>
    </rPh>
    <rPh sb="8" eb="11">
      <t>カンリヒ</t>
    </rPh>
    <phoneticPr fontId="2"/>
  </si>
  <si>
    <t>事業費</t>
    <rPh sb="0" eb="2">
      <t>ジギョウ</t>
    </rPh>
    <rPh sb="2" eb="3">
      <t>ヒ</t>
    </rPh>
    <phoneticPr fontId="2"/>
  </si>
  <si>
    <t>【営業外収益】</t>
    <rPh sb="1" eb="4">
      <t>エイギョウガイ</t>
    </rPh>
    <rPh sb="4" eb="6">
      <t>シュウエキ</t>
    </rPh>
    <phoneticPr fontId="2"/>
  </si>
  <si>
    <t>【営業外費用】</t>
    <rPh sb="1" eb="4">
      <t>エイギョウガイ</t>
    </rPh>
    <rPh sb="4" eb="6">
      <t>ヒヨウ</t>
    </rPh>
    <phoneticPr fontId="2"/>
  </si>
  <si>
    <t>税引前当期利益</t>
    <rPh sb="0" eb="2">
      <t>ゼイビ</t>
    </rPh>
    <rPh sb="2" eb="3">
      <t>マエ</t>
    </rPh>
    <rPh sb="3" eb="5">
      <t>トウキ</t>
    </rPh>
    <rPh sb="5" eb="7">
      <t>リエキ</t>
    </rPh>
    <phoneticPr fontId="2"/>
  </si>
  <si>
    <t>当期利益</t>
    <rPh sb="0" eb="2">
      <t>トウキ</t>
    </rPh>
    <rPh sb="2" eb="4">
      <t>リエキ</t>
    </rPh>
    <phoneticPr fontId="2"/>
  </si>
  <si>
    <t>　　　　金　　　　額　　（単位：円）</t>
    <rPh sb="4" eb="5">
      <t>キン</t>
    </rPh>
    <rPh sb="9" eb="10">
      <t>ガク</t>
    </rPh>
    <rPh sb="13" eb="15">
      <t>タンイ</t>
    </rPh>
    <rPh sb="16" eb="17">
      <t>エン</t>
    </rPh>
    <phoneticPr fontId="2"/>
  </si>
  <si>
    <t>売上高合計</t>
    <rPh sb="0" eb="2">
      <t>ウリアゲ</t>
    </rPh>
    <rPh sb="2" eb="3">
      <t>タカ</t>
    </rPh>
    <rPh sb="3" eb="5">
      <t>ゴウケイ</t>
    </rPh>
    <phoneticPr fontId="2"/>
  </si>
  <si>
    <t>地代家賃</t>
    <rPh sb="0" eb="2">
      <t>チダイ</t>
    </rPh>
    <rPh sb="2" eb="4">
      <t>ヤチン</t>
    </rPh>
    <phoneticPr fontId="2"/>
  </si>
  <si>
    <t>租税公課</t>
    <rPh sb="0" eb="2">
      <t>ソゼイ</t>
    </rPh>
    <rPh sb="2" eb="4">
      <t>コウカ</t>
    </rPh>
    <phoneticPr fontId="2"/>
  </si>
  <si>
    <t>営業利益</t>
    <rPh sb="0" eb="2">
      <t>エイギョウ</t>
    </rPh>
    <rPh sb="2" eb="4">
      <t>リエキ</t>
    </rPh>
    <phoneticPr fontId="2"/>
  </si>
  <si>
    <t>受取利息</t>
    <rPh sb="0" eb="2">
      <t>ウケトリ</t>
    </rPh>
    <rPh sb="2" eb="4">
      <t>リソク</t>
    </rPh>
    <phoneticPr fontId="2"/>
  </si>
  <si>
    <t>経常利益</t>
    <rPh sb="0" eb="2">
      <t>ケイジョウ</t>
    </rPh>
    <rPh sb="2" eb="4">
      <t>リエキ</t>
    </rPh>
    <phoneticPr fontId="2"/>
  </si>
  <si>
    <t>前期繰越利益</t>
    <rPh sb="0" eb="2">
      <t>ゼンキ</t>
    </rPh>
    <rPh sb="2" eb="4">
      <t>クリコシ</t>
    </rPh>
    <rPh sb="4" eb="6">
      <t>リエキ</t>
    </rPh>
    <phoneticPr fontId="2"/>
  </si>
  <si>
    <t>当期未処分損失</t>
    <rPh sb="0" eb="2">
      <t>トウキ</t>
    </rPh>
    <rPh sb="2" eb="5">
      <t>ミショブン</t>
    </rPh>
    <rPh sb="5" eb="7">
      <t>ソンシツ</t>
    </rPh>
    <phoneticPr fontId="2"/>
  </si>
  <si>
    <t>雑収入</t>
    <rPh sb="0" eb="1">
      <t>ザツ</t>
    </rPh>
    <rPh sb="1" eb="3">
      <t>シュウニュウ</t>
    </rPh>
    <phoneticPr fontId="2"/>
  </si>
  <si>
    <t>雑損失</t>
    <rPh sb="0" eb="1">
      <t>ザツ</t>
    </rPh>
    <rPh sb="1" eb="3">
      <t>ソンシツ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</si>
  <si>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</si>
  <si>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諸会費</t>
    <rPh sb="0" eb="3">
      <t>ショカイヒ</t>
    </rPh>
    <phoneticPr fontId="2"/>
  </si>
  <si>
    <t>営業外損益の部）</t>
    <rPh sb="0" eb="2">
      <t>エイギョウ</t>
    </rPh>
    <rPh sb="2" eb="3">
      <t>ガイ</t>
    </rPh>
    <rPh sb="3" eb="5">
      <t>ソンエキ</t>
    </rPh>
    <rPh sb="6" eb="7">
      <t>ブ</t>
    </rPh>
    <phoneticPr fontId="2"/>
  </si>
  <si>
    <t>特定非営利活動法人福岡ジェンダー研究所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フクオカ</t>
    </rPh>
    <rPh sb="16" eb="19">
      <t>ケンキュウショ</t>
    </rPh>
    <phoneticPr fontId="2"/>
  </si>
  <si>
    <t>水道光熱費</t>
    <rPh sb="0" eb="2">
      <t>スイドウ</t>
    </rPh>
    <rPh sb="2" eb="5">
      <t>コウネツヒ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</si>
  <si>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</si>
  <si>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新聞図書費</t>
    <rPh sb="0" eb="2">
      <t>シンブン</t>
    </rPh>
    <rPh sb="2" eb="5">
      <t>トショヒ</t>
    </rPh>
    <phoneticPr fontId="2"/>
  </si>
  <si>
    <t>福利厚生費</t>
    <rPh sb="0" eb="2">
      <t>フクリ</t>
    </rPh>
    <rPh sb="2" eb="5">
      <t>コウセイヒ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</si>
  <si>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</si>
  <si>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旅費交通費</t>
    <rPh sb="0" eb="2">
      <t>リョヒ</t>
    </rPh>
    <rPh sb="2" eb="4">
      <t>コウツウ</t>
    </rPh>
    <rPh sb="4" eb="5">
      <t>ヒ</t>
    </rPh>
    <phoneticPr fontId="2"/>
  </si>
  <si>
    <t>外注費</t>
    <rPh sb="0" eb="3">
      <t>ガイチュウヒ</t>
    </rPh>
    <phoneticPr fontId="2"/>
  </si>
  <si>
    <t>賃借料</t>
    <rPh sb="0" eb="3">
      <t>チンシャクリョウ</t>
    </rPh>
    <phoneticPr fontId="2"/>
  </si>
  <si>
    <t>消費税</t>
    <rPh sb="0" eb="3">
      <t>ショウヒゼイ</t>
    </rPh>
    <phoneticPr fontId="2"/>
  </si>
  <si>
    <t>正味財産合計</t>
    <phoneticPr fontId="2"/>
  </si>
  <si>
    <t>負債合計</t>
    <phoneticPr fontId="2"/>
  </si>
  <si>
    <t>流動負債合計</t>
    <phoneticPr fontId="2"/>
  </si>
  <si>
    <t>未払消費税</t>
    <rPh sb="0" eb="2">
      <t>ミハラ</t>
    </rPh>
    <rPh sb="2" eb="4">
      <t>ショウヒ</t>
    </rPh>
    <rPh sb="4" eb="5">
      <t>ゼイ</t>
    </rPh>
    <phoneticPr fontId="2"/>
  </si>
  <si>
    <t>未払法人税等</t>
    <rPh sb="0" eb="2">
      <t>ミハラ</t>
    </rPh>
    <rPh sb="2" eb="5">
      <t>ホウジンゼイ</t>
    </rPh>
    <rPh sb="5" eb="6">
      <t>トウ</t>
    </rPh>
    <phoneticPr fontId="2"/>
  </si>
  <si>
    <t>預り金</t>
    <rPh sb="0" eb="1">
      <t>アズカ</t>
    </rPh>
    <rPh sb="2" eb="3">
      <t>キン</t>
    </rPh>
    <phoneticPr fontId="2"/>
  </si>
  <si>
    <t>未払金</t>
    <rPh sb="0" eb="2">
      <t>ミハライ</t>
    </rPh>
    <rPh sb="2" eb="3">
      <t>キン</t>
    </rPh>
    <phoneticPr fontId="2"/>
  </si>
  <si>
    <t>流動負債</t>
    <phoneticPr fontId="2"/>
  </si>
  <si>
    <t>１</t>
    <phoneticPr fontId="2"/>
  </si>
  <si>
    <t>負債の部</t>
    <phoneticPr fontId="2"/>
  </si>
  <si>
    <t>Ⅱ</t>
    <phoneticPr fontId="2"/>
  </si>
  <si>
    <t>資産合計</t>
  </si>
  <si>
    <t>流動資産合計</t>
    <phoneticPr fontId="2"/>
  </si>
  <si>
    <t>未収入金</t>
    <rPh sb="0" eb="2">
      <t>ミシュウ</t>
    </rPh>
    <rPh sb="2" eb="4">
      <t>ニュウキン</t>
    </rPh>
    <phoneticPr fontId="2"/>
  </si>
  <si>
    <t>現金預金</t>
    <rPh sb="0" eb="2">
      <t>ゲンキン</t>
    </rPh>
    <rPh sb="2" eb="4">
      <t>ヨキン</t>
    </rPh>
    <phoneticPr fontId="2"/>
  </si>
  <si>
    <t>流動資産</t>
    <phoneticPr fontId="2"/>
  </si>
  <si>
    <t>資産の部</t>
  </si>
  <si>
    <t>Ⅰ</t>
    <phoneticPr fontId="2"/>
  </si>
  <si>
    <r>
      <t>　　　　　金　額　　　　</t>
    </r>
    <r>
      <rPr>
        <sz val="10"/>
        <rFont val="ＭＳ 明朝"/>
        <family val="1"/>
        <charset val="128"/>
      </rPr>
      <t>（単位：円）</t>
    </r>
    <rPh sb="5" eb="6">
      <t>キン</t>
    </rPh>
    <rPh sb="7" eb="8">
      <t>ガク</t>
    </rPh>
    <rPh sb="13" eb="15">
      <t>タンイ</t>
    </rPh>
    <rPh sb="16" eb="17">
      <t>エン</t>
    </rPh>
    <phoneticPr fontId="2"/>
  </si>
  <si>
    <t>科目</t>
    <rPh sb="0" eb="2">
      <t>カモク</t>
    </rPh>
    <phoneticPr fontId="2"/>
  </si>
  <si>
    <t>特定非営利活動法人　福岡ｼﾞｪﾝﾀﾞｰ研究所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フクオカ</t>
    </rPh>
    <rPh sb="19" eb="22">
      <t>ケンキュウショ</t>
    </rPh>
    <phoneticPr fontId="2"/>
  </si>
  <si>
    <r>
      <t>　　　金　額　　　　　　　</t>
    </r>
    <r>
      <rPr>
        <sz val="10"/>
        <rFont val="ＭＳ 明朝"/>
        <family val="1"/>
        <charset val="128"/>
      </rPr>
      <t>（単位：円）</t>
    </r>
    <rPh sb="3" eb="4">
      <t>キン</t>
    </rPh>
    <rPh sb="5" eb="6">
      <t>ガク</t>
    </rPh>
    <rPh sb="14" eb="16">
      <t>タンイ</t>
    </rPh>
    <rPh sb="17" eb="18">
      <t>エン</t>
    </rPh>
    <phoneticPr fontId="2"/>
  </si>
  <si>
    <t>Ⅰ</t>
    <phoneticPr fontId="2"/>
  </si>
  <si>
    <t>１</t>
    <phoneticPr fontId="2"/>
  </si>
  <si>
    <t>流動資産</t>
    <phoneticPr fontId="2"/>
  </si>
  <si>
    <t>流動資産合計</t>
    <phoneticPr fontId="2"/>
  </si>
  <si>
    <t>Ⅱ</t>
    <phoneticPr fontId="2"/>
  </si>
  <si>
    <t>負債の部</t>
    <phoneticPr fontId="2"/>
  </si>
  <si>
    <t>１</t>
    <phoneticPr fontId="2"/>
  </si>
  <si>
    <t>流動負債</t>
    <phoneticPr fontId="2"/>
  </si>
  <si>
    <t>未払消費税</t>
    <rPh sb="0" eb="2">
      <t>ミハラ</t>
    </rPh>
    <rPh sb="2" eb="5">
      <t>ショウヒゼイ</t>
    </rPh>
    <phoneticPr fontId="2"/>
  </si>
  <si>
    <t>・・・・・・・・</t>
    <phoneticPr fontId="2"/>
  </si>
  <si>
    <t>流動負債合計</t>
    <phoneticPr fontId="2"/>
  </si>
  <si>
    <t>負債合計</t>
    <phoneticPr fontId="2"/>
  </si>
  <si>
    <t>Ⅲ</t>
    <phoneticPr fontId="2"/>
  </si>
  <si>
    <t>正味財産の部</t>
    <phoneticPr fontId="2"/>
  </si>
  <si>
    <t>前期繰越正味財産</t>
    <phoneticPr fontId="2"/>
  </si>
  <si>
    <t>当期正味財産増減額</t>
    <phoneticPr fontId="2"/>
  </si>
  <si>
    <t>正味財産合計</t>
    <phoneticPr fontId="2"/>
  </si>
  <si>
    <t>負債及び正味財産合計</t>
    <phoneticPr fontId="2"/>
  </si>
  <si>
    <t>消費税等の会計処理は、税込方式によっています。</t>
    <rPh sb="0" eb="3">
      <t>ショウヒゼイ</t>
    </rPh>
    <rPh sb="3" eb="4">
      <t>トウ</t>
    </rPh>
    <rPh sb="5" eb="7">
      <t>カイケイ</t>
    </rPh>
    <rPh sb="7" eb="9">
      <t>ショリ</t>
    </rPh>
    <rPh sb="11" eb="12">
      <t>ゼイ</t>
    </rPh>
    <rPh sb="12" eb="13">
      <t>コミ</t>
    </rPh>
    <rPh sb="13" eb="15">
      <t>ホウシキ</t>
    </rPh>
    <phoneticPr fontId="2"/>
  </si>
  <si>
    <t>消費税等の会計処理</t>
    <phoneticPr fontId="2"/>
  </si>
  <si>
    <t>（1）</t>
    <phoneticPr fontId="2"/>
  </si>
  <si>
    <t>　　</t>
    <phoneticPr fontId="2"/>
  </si>
  <si>
    <t>重要な会計方針</t>
  </si>
  <si>
    <t>１．</t>
  </si>
  <si>
    <t>計算書類の注記</t>
    <rPh sb="0" eb="2">
      <t>ケイサン</t>
    </rPh>
    <rPh sb="2" eb="4">
      <t>ショルイ</t>
    </rPh>
    <rPh sb="5" eb="7">
      <t>チュウキ</t>
    </rPh>
    <phoneticPr fontId="2"/>
  </si>
  <si>
    <t>次期繰越正味財産額</t>
  </si>
  <si>
    <t>前期繰越正味財産額</t>
  </si>
  <si>
    <t>当期正味財産増減額</t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</si>
  <si>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</si>
  <si>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2"/>
  </si>
  <si>
    <t>経常外費用計</t>
    <phoneticPr fontId="2"/>
  </si>
  <si>
    <t>･････････････</t>
    <phoneticPr fontId="2"/>
  </si>
  <si>
    <t>過年度損益修正損</t>
    <phoneticPr fontId="2"/>
  </si>
  <si>
    <t>１．事業費</t>
    <rPh sb="2" eb="5">
      <t>ジギョウヒ</t>
    </rPh>
    <phoneticPr fontId="2"/>
  </si>
  <si>
    <t>経常外費用</t>
    <phoneticPr fontId="2"/>
  </si>
  <si>
    <t>Ⅳ</t>
    <phoneticPr fontId="2"/>
  </si>
  <si>
    <t>経常外収益計</t>
    <phoneticPr fontId="2"/>
  </si>
  <si>
    <t>固定資産売却益</t>
    <phoneticPr fontId="2"/>
  </si>
  <si>
    <t>経常外収益</t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</si>
  <si>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</si>
  <si>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</si>
  <si>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管理費計</t>
    <rPh sb="0" eb="3">
      <t>カンリヒ</t>
    </rPh>
    <rPh sb="3" eb="4">
      <t>ケイ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</si>
  <si>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</si>
  <si>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その他</t>
    <phoneticPr fontId="2"/>
  </si>
  <si>
    <t>光熱費</t>
    <rPh sb="0" eb="3">
      <t>コウネツヒ</t>
    </rPh>
    <phoneticPr fontId="2"/>
  </si>
  <si>
    <t>旅費交通費</t>
    <rPh sb="0" eb="2">
      <t>リョヒ</t>
    </rPh>
    <rPh sb="2" eb="5">
      <t>コウツウヒ</t>
    </rPh>
    <phoneticPr fontId="2"/>
  </si>
  <si>
    <t>その他経費</t>
    <phoneticPr fontId="2"/>
  </si>
  <si>
    <t>（２）</t>
    <phoneticPr fontId="2"/>
  </si>
  <si>
    <t>人件費計</t>
    <rPh sb="0" eb="3">
      <t>ジンケンヒ</t>
    </rPh>
    <rPh sb="3" eb="4">
      <t>ケイ</t>
    </rPh>
    <phoneticPr fontId="2"/>
  </si>
  <si>
    <t>給料手当</t>
    <rPh sb="0" eb="2">
      <t>キュウリョウ</t>
    </rPh>
    <rPh sb="2" eb="4">
      <t>テア</t>
    </rPh>
    <phoneticPr fontId="2"/>
  </si>
  <si>
    <t>人件費</t>
    <phoneticPr fontId="2"/>
  </si>
  <si>
    <t>（１）</t>
    <phoneticPr fontId="2"/>
  </si>
  <si>
    <t>管理費</t>
    <phoneticPr fontId="2"/>
  </si>
  <si>
    <t>２．</t>
    <phoneticPr fontId="2"/>
  </si>
  <si>
    <t>事業費計</t>
    <phoneticPr fontId="2"/>
  </si>
  <si>
    <t>通信費</t>
    <rPh sb="0" eb="3">
      <t>ツウシンヒ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</si>
  <si>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</si>
  <si>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事業費</t>
    <phoneticPr fontId="2"/>
  </si>
  <si>
    <t>１．</t>
    <phoneticPr fontId="2"/>
  </si>
  <si>
    <t>経常費用</t>
  </si>
  <si>
    <t>経常収益計</t>
    <phoneticPr fontId="2"/>
  </si>
  <si>
    <t>雑収益</t>
    <phoneticPr fontId="2"/>
  </si>
  <si>
    <t>その他収益</t>
    <phoneticPr fontId="2"/>
  </si>
  <si>
    <t>５．</t>
    <phoneticPr fontId="2"/>
  </si>
  <si>
    <t>その他</t>
    <rPh sb="2" eb="3">
      <t>タ</t>
    </rPh>
    <phoneticPr fontId="2"/>
  </si>
  <si>
    <t>⑤</t>
    <phoneticPr fontId="2"/>
  </si>
  <si>
    <t>出版・ﾌﾟﾛｸﾞﾗﾑ開発</t>
    <rPh sb="0" eb="2">
      <t>シュッパン</t>
    </rPh>
    <rPh sb="10" eb="12">
      <t>カイハツ</t>
    </rPh>
    <phoneticPr fontId="2"/>
  </si>
  <si>
    <t>④</t>
    <phoneticPr fontId="2"/>
  </si>
  <si>
    <t>研修・講演</t>
    <rPh sb="0" eb="2">
      <t>ケンシュウ</t>
    </rPh>
    <rPh sb="3" eb="5">
      <t>コウエン</t>
    </rPh>
    <phoneticPr fontId="2"/>
  </si>
  <si>
    <t>③</t>
    <phoneticPr fontId="2"/>
  </si>
  <si>
    <t>調査・研究</t>
    <rPh sb="0" eb="2">
      <t>チョウサ</t>
    </rPh>
    <rPh sb="3" eb="5">
      <t>ケンキュウ</t>
    </rPh>
    <phoneticPr fontId="2"/>
  </si>
  <si>
    <t>②</t>
    <phoneticPr fontId="2"/>
  </si>
  <si>
    <t>相談</t>
    <rPh sb="0" eb="2">
      <t>ソウダン</t>
    </rPh>
    <phoneticPr fontId="2"/>
  </si>
  <si>
    <t>①</t>
    <phoneticPr fontId="2"/>
  </si>
  <si>
    <t>事業収益</t>
    <phoneticPr fontId="2"/>
  </si>
  <si>
    <t>４．</t>
    <phoneticPr fontId="2"/>
  </si>
  <si>
    <t>受取民間助成金</t>
    <rPh sb="0" eb="2">
      <t>ウケトリ</t>
    </rPh>
    <rPh sb="2" eb="4">
      <t>ミンカン</t>
    </rPh>
    <rPh sb="4" eb="7">
      <t>ジョセイキン</t>
    </rPh>
    <phoneticPr fontId="2"/>
  </si>
  <si>
    <t>受取助成金等</t>
    <phoneticPr fontId="2"/>
  </si>
  <si>
    <t>３．</t>
    <phoneticPr fontId="2"/>
  </si>
  <si>
    <t>施設等受入評価益</t>
    <rPh sb="0" eb="2">
      <t>シセツ</t>
    </rPh>
    <rPh sb="2" eb="3">
      <t>トウ</t>
    </rPh>
    <rPh sb="3" eb="5">
      <t>ウケイレ</t>
    </rPh>
    <rPh sb="5" eb="7">
      <t>ヒョウカ</t>
    </rPh>
    <rPh sb="7" eb="8">
      <t>エキ</t>
    </rPh>
    <phoneticPr fontId="2"/>
  </si>
  <si>
    <t>受取寄附金　　</t>
    <rPh sb="0" eb="2">
      <t>ウケトリ</t>
    </rPh>
    <phoneticPr fontId="2"/>
  </si>
  <si>
    <t>受取寄附金</t>
  </si>
  <si>
    <t>賛助会員受取会費</t>
    <phoneticPr fontId="2"/>
  </si>
  <si>
    <t>正会員受取会費</t>
  </si>
  <si>
    <t>受取会費</t>
  </si>
  <si>
    <t>経常収益</t>
  </si>
  <si>
    <t>Ⅰ</t>
  </si>
  <si>
    <t>金額</t>
    <rPh sb="0" eb="2">
      <t>キンガク</t>
    </rPh>
    <phoneticPr fontId="2"/>
  </si>
  <si>
    <t>（単位：円）</t>
    <rPh sb="1" eb="3">
      <t>タンイ</t>
    </rPh>
    <rPh sb="4" eb="5">
      <t>エン</t>
    </rPh>
    <phoneticPr fontId="2"/>
  </si>
  <si>
    <t>（法第28条第１項関係）</t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rPh sb="9" eb="11">
      <t>カンケイ</t>
    </rPh>
    <phoneticPr fontId="2"/>
  </si>
  <si>
    <t>（法第２８条第１項関係様式）</t>
    <phoneticPr fontId="2"/>
  </si>
  <si>
    <t>郵便振替口座</t>
    <rPh sb="0" eb="2">
      <t>ユウビン</t>
    </rPh>
    <rPh sb="2" eb="4">
      <t>フリカエ</t>
    </rPh>
    <rPh sb="4" eb="6">
      <t>コウザ</t>
    </rPh>
    <phoneticPr fontId="2"/>
  </si>
  <si>
    <t>労働金庫連合会</t>
    <rPh sb="0" eb="2">
      <t>ロウドウ</t>
    </rPh>
    <rPh sb="2" eb="4">
      <t>キンコ</t>
    </rPh>
    <rPh sb="4" eb="7">
      <t>レンゴウカイ</t>
    </rPh>
    <phoneticPr fontId="2"/>
  </si>
  <si>
    <t>現預金計</t>
    <rPh sb="0" eb="3">
      <t>ゲンヨキン</t>
    </rPh>
    <rPh sb="3" eb="4">
      <t>ケイ</t>
    </rPh>
    <phoneticPr fontId="2"/>
  </si>
  <si>
    <t>普通預金　福岡銀行</t>
    <rPh sb="0" eb="2">
      <t>フツウ</t>
    </rPh>
    <rPh sb="2" eb="4">
      <t>ヨキン</t>
    </rPh>
    <rPh sb="5" eb="7">
      <t>フクオカ</t>
    </rPh>
    <rPh sb="7" eb="9">
      <t>ギンコウ</t>
    </rPh>
    <phoneticPr fontId="2"/>
  </si>
  <si>
    <t>現金　</t>
    <rPh sb="0" eb="2">
      <t>ゲンキン</t>
    </rPh>
    <phoneticPr fontId="2"/>
  </si>
  <si>
    <t>ﾎｯﾄﾗｲﾝ古賀市6月分</t>
    <rPh sb="6" eb="9">
      <t>コガシ</t>
    </rPh>
    <rPh sb="10" eb="12">
      <t>ガツブン</t>
    </rPh>
    <phoneticPr fontId="2"/>
  </si>
  <si>
    <t>ﾎｯﾄﾗｲﾝ新宮町6月分</t>
    <rPh sb="6" eb="8">
      <t>シングウ</t>
    </rPh>
    <rPh sb="8" eb="9">
      <t>マチ</t>
    </rPh>
    <rPh sb="10" eb="12">
      <t>ガツブン</t>
    </rPh>
    <phoneticPr fontId="2"/>
  </si>
  <si>
    <t>ﾎｯﾄﾗｲﾝ志免町6月分</t>
    <rPh sb="6" eb="9">
      <t>シメマチ</t>
    </rPh>
    <rPh sb="10" eb="12">
      <t>ガツブン</t>
    </rPh>
    <phoneticPr fontId="2"/>
  </si>
  <si>
    <t>ﾎｯﾄﾗｲﾝ須恵町6月分</t>
    <rPh sb="6" eb="9">
      <t>スエマチ</t>
    </rPh>
    <rPh sb="10" eb="12">
      <t>ガツブン</t>
    </rPh>
    <phoneticPr fontId="2"/>
  </si>
  <si>
    <t>ﾎｯﾄﾗｲﾝ久山町6月分</t>
    <rPh sb="6" eb="8">
      <t>ヒサヤマ</t>
    </rPh>
    <rPh sb="8" eb="9">
      <t>マチ</t>
    </rPh>
    <rPh sb="10" eb="12">
      <t>ガツブン</t>
    </rPh>
    <phoneticPr fontId="2"/>
  </si>
  <si>
    <t>ﾎｯﾄﾗｲﾝ粕屋町6月分</t>
    <rPh sb="6" eb="8">
      <t>カスヤ</t>
    </rPh>
    <rPh sb="8" eb="9">
      <t>マチ</t>
    </rPh>
    <rPh sb="10" eb="12">
      <t>ガツブン</t>
    </rPh>
    <phoneticPr fontId="2"/>
  </si>
  <si>
    <t>ﾎｯﾄﾗｲﾝ篠栗町6月分</t>
    <rPh sb="6" eb="8">
      <t>ササグリ</t>
    </rPh>
    <rPh sb="8" eb="9">
      <t>マチ</t>
    </rPh>
    <rPh sb="10" eb="12">
      <t>ガツブン</t>
    </rPh>
    <phoneticPr fontId="2"/>
  </si>
  <si>
    <t>ﾎｯﾄﾗｲﾝ宇美町6月分</t>
    <rPh sb="6" eb="9">
      <t>ウミマチ</t>
    </rPh>
    <rPh sb="10" eb="12">
      <t>ガツブン</t>
    </rPh>
    <phoneticPr fontId="2"/>
  </si>
  <si>
    <t>自治労福岡県本部6月分</t>
    <rPh sb="0" eb="3">
      <t>ジチロウ</t>
    </rPh>
    <rPh sb="3" eb="6">
      <t>フクオカケン</t>
    </rPh>
    <rPh sb="6" eb="8">
      <t>ホンブ</t>
    </rPh>
    <rPh sb="9" eb="11">
      <t>ガツブン</t>
    </rPh>
    <phoneticPr fontId="2"/>
  </si>
  <si>
    <t>宗像市相談　6月分</t>
    <rPh sb="0" eb="3">
      <t>ムナカタシ</t>
    </rPh>
    <rPh sb="3" eb="5">
      <t>ソウダン</t>
    </rPh>
    <rPh sb="7" eb="9">
      <t>ガツブン</t>
    </rPh>
    <phoneticPr fontId="2"/>
  </si>
  <si>
    <t>九州大学相談6月分</t>
    <rPh sb="0" eb="2">
      <t>キュウシュウ</t>
    </rPh>
    <rPh sb="2" eb="4">
      <t>ダイガク</t>
    </rPh>
    <rPh sb="4" eb="6">
      <t>ソウダン</t>
    </rPh>
    <rPh sb="7" eb="9">
      <t>ガツブン</t>
    </rPh>
    <phoneticPr fontId="2"/>
  </si>
  <si>
    <t>ﾎｯﾄﾗｲﾝ福津市4.5.6月分</t>
    <rPh sb="6" eb="8">
      <t>フクツ</t>
    </rPh>
    <rPh sb="8" eb="9">
      <t>シ</t>
    </rPh>
    <rPh sb="14" eb="16">
      <t>ガツブン</t>
    </rPh>
    <phoneticPr fontId="2"/>
  </si>
  <si>
    <t>未収入金計</t>
    <rPh sb="0" eb="2">
      <t>ミシュウ</t>
    </rPh>
    <rPh sb="2" eb="4">
      <t>ニュウキン</t>
    </rPh>
    <rPh sb="4" eb="5">
      <t>ケイ</t>
    </rPh>
    <phoneticPr fontId="2"/>
  </si>
  <si>
    <t>社会保険料6月分</t>
    <rPh sb="0" eb="2">
      <t>シャカイ</t>
    </rPh>
    <rPh sb="2" eb="5">
      <t>ホケンリョウ</t>
    </rPh>
    <rPh sb="6" eb="8">
      <t>ガツブン</t>
    </rPh>
    <phoneticPr fontId="2"/>
  </si>
  <si>
    <t>給与6月分</t>
    <rPh sb="0" eb="2">
      <t>キュウヨ</t>
    </rPh>
    <rPh sb="3" eb="5">
      <t>ガツブン</t>
    </rPh>
    <phoneticPr fontId="2"/>
  </si>
  <si>
    <t>交通費6月分</t>
    <rPh sb="0" eb="2">
      <t>コウツウ</t>
    </rPh>
    <rPh sb="2" eb="3">
      <t>ヒ</t>
    </rPh>
    <rPh sb="4" eb="6">
      <t>ガツブン</t>
    </rPh>
    <phoneticPr fontId="2"/>
  </si>
  <si>
    <t>未払金計</t>
    <rPh sb="0" eb="2">
      <t>ミハラ</t>
    </rPh>
    <rPh sb="2" eb="3">
      <t>キン</t>
    </rPh>
    <rPh sb="3" eb="4">
      <t>ケイ</t>
    </rPh>
    <phoneticPr fontId="2"/>
  </si>
  <si>
    <t>源泉所得税</t>
    <rPh sb="0" eb="2">
      <t>ゲンセン</t>
    </rPh>
    <rPh sb="2" eb="4">
      <t>ショトク</t>
    </rPh>
    <rPh sb="4" eb="5">
      <t>ゼイ</t>
    </rPh>
    <phoneticPr fontId="2"/>
  </si>
  <si>
    <t>敷金</t>
    <rPh sb="0" eb="2">
      <t>シキキン</t>
    </rPh>
    <phoneticPr fontId="2"/>
  </si>
  <si>
    <t>住民税</t>
    <rPh sb="0" eb="3">
      <t>ジュウミンゼイ</t>
    </rPh>
    <phoneticPr fontId="2"/>
  </si>
  <si>
    <t>会）によっています。</t>
    <phoneticPr fontId="2"/>
  </si>
  <si>
    <t>2015年度 　特定非営利活動に係る事業　会計財産目録</t>
    <rPh sb="4" eb="6">
      <t>ネンド</t>
    </rPh>
    <rPh sb="8" eb="10">
      <t>トクテイ</t>
    </rPh>
    <rPh sb="10" eb="13">
      <t>ヒエイリ</t>
    </rPh>
    <rPh sb="13" eb="15">
      <t>カツドウ</t>
    </rPh>
    <rPh sb="16" eb="17">
      <t>カカ</t>
    </rPh>
    <rPh sb="18" eb="20">
      <t>ジギョウ</t>
    </rPh>
    <rPh sb="21" eb="23">
      <t>カイケイ</t>
    </rPh>
    <rPh sb="23" eb="25">
      <t>ザイサン</t>
    </rPh>
    <rPh sb="25" eb="27">
      <t>モクロク</t>
    </rPh>
    <phoneticPr fontId="2"/>
  </si>
  <si>
    <t>2016年6月30日現在</t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</si>
  <si>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2015年度　活動計算書</t>
    <rPh sb="4" eb="5">
      <t>ネン</t>
    </rPh>
    <rPh sb="5" eb="6">
      <t>ド</t>
    </rPh>
    <rPh sb="7" eb="9">
      <t>カツドウ</t>
    </rPh>
    <rPh sb="9" eb="12">
      <t>ケイサンショ</t>
    </rPh>
    <phoneticPr fontId="2"/>
  </si>
  <si>
    <t>2015年7月1日から2016年6月30日まで</t>
    <rPh sb="4" eb="5">
      <t>ネン</t>
    </rPh>
    <rPh sb="6" eb="7">
      <t>ガツ</t>
    </rPh>
    <rPh sb="8" eb="9">
      <t>ニチ</t>
    </rPh>
    <rPh sb="15" eb="16">
      <t>ネン</t>
    </rPh>
    <rPh sb="17" eb="18">
      <t>ガツ</t>
    </rPh>
    <rPh sb="20" eb="21">
      <t>ニチ</t>
    </rPh>
    <phoneticPr fontId="2"/>
  </si>
  <si>
    <t>　　　2015年7月1日から2016年6月30日まで</t>
    <rPh sb="7" eb="8">
      <t>ネン</t>
    </rPh>
    <rPh sb="9" eb="10">
      <t>ガツ</t>
    </rPh>
    <rPh sb="11" eb="12">
      <t>ヒ</t>
    </rPh>
    <rPh sb="18" eb="19">
      <t>ネン</t>
    </rPh>
    <rPh sb="20" eb="21">
      <t>ガツ</t>
    </rPh>
    <rPh sb="23" eb="24">
      <t>ヒ</t>
    </rPh>
    <phoneticPr fontId="2"/>
  </si>
  <si>
    <t>広告宣伝費</t>
    <rPh sb="0" eb="2">
      <t>コウコク</t>
    </rPh>
    <rPh sb="2" eb="5">
      <t>センデンヒ</t>
    </rPh>
    <phoneticPr fontId="2"/>
  </si>
  <si>
    <t>計算書類の作成は、NPO法人会計基準（2015年7月1日　2016年6月30日    一部改正　NPO法人会計基準協議</t>
    <rPh sb="0" eb="2">
      <t>ケイサン</t>
    </rPh>
    <rPh sb="2" eb="4">
      <t>ショルイ</t>
    </rPh>
    <rPh sb="23" eb="24">
      <t>ネン</t>
    </rPh>
    <rPh sb="25" eb="26">
      <t>ガツ</t>
    </rPh>
    <rPh sb="27" eb="28">
      <t>ニチ</t>
    </rPh>
    <rPh sb="43" eb="45">
      <t>イチブ</t>
    </rPh>
    <rPh sb="45" eb="47">
      <t>カイセイ</t>
    </rPh>
    <phoneticPr fontId="2"/>
  </si>
  <si>
    <t>2015年度 特定非営利活動に係る事業　会計貸借対照表</t>
    <rPh sb="4" eb="6">
      <t>ネンド</t>
    </rPh>
    <rPh sb="7" eb="9">
      <t>トクテイ</t>
    </rPh>
    <rPh sb="9" eb="12">
      <t>ヒエイリ</t>
    </rPh>
    <rPh sb="12" eb="14">
      <t>カツドウ</t>
    </rPh>
    <rPh sb="15" eb="16">
      <t>カカ</t>
    </rPh>
    <rPh sb="17" eb="19">
      <t>ジギョウ</t>
    </rPh>
    <rPh sb="20" eb="22">
      <t>カイケイ</t>
    </rPh>
    <rPh sb="22" eb="24">
      <t>タイシャク</t>
    </rPh>
    <rPh sb="24" eb="27">
      <t>タイショウヒョウ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</si>
</sst>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u/>
      <sz val="14"/>
      <name val="ＭＳ Ｐ明朝"/>
      <family val="1"/>
      <charset val="128"/>
    </font>
    <font>
      <u/>
      <sz val="16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38" fontId="3" fillId="0" borderId="11" xfId="1" applyFont="1" applyBorder="1" applyAlignment="1">
      <alignment horizontal="right"/>
    </xf>
    <xf numFmtId="38" fontId="3" fillId="0" borderId="4" xfId="1" applyFont="1" applyBorder="1" applyAlignment="1">
      <alignment horizontal="right"/>
    </xf>
    <xf numFmtId="38" fontId="3" fillId="0" borderId="7" xfId="1" applyFont="1" applyBorder="1" applyAlignment="1">
      <alignment horizontal="right"/>
    </xf>
    <xf numFmtId="49" fontId="3" fillId="0" borderId="4" xfId="0" applyNumberFormat="1" applyFont="1" applyBorder="1"/>
    <xf numFmtId="49" fontId="3" fillId="0" borderId="3" xfId="0" applyNumberFormat="1" applyFont="1" applyBorder="1"/>
    <xf numFmtId="38" fontId="3" fillId="0" borderId="0" xfId="1" applyFont="1" applyBorder="1" applyAlignment="1">
      <alignment horizontal="right"/>
    </xf>
    <xf numFmtId="38" fontId="3" fillId="0" borderId="6" xfId="1" applyFont="1" applyBorder="1" applyAlignment="1">
      <alignment horizontal="right"/>
    </xf>
    <xf numFmtId="49" fontId="3" fillId="0" borderId="0" xfId="0" applyNumberFormat="1" applyFont="1" applyBorder="1"/>
    <xf numFmtId="49" fontId="3" fillId="0" borderId="1" xfId="0" applyNumberFormat="1" applyFont="1" applyBorder="1"/>
    <xf numFmtId="38" fontId="3" fillId="0" borderId="13" xfId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15" xfId="0" applyNumberFormat="1" applyFont="1" applyBorder="1"/>
    <xf numFmtId="49" fontId="3" fillId="0" borderId="14" xfId="0" applyNumberFormat="1" applyFont="1" applyBorder="1"/>
    <xf numFmtId="49" fontId="3" fillId="2" borderId="12" xfId="0" applyNumberFormat="1" applyFont="1" applyFill="1" applyBorder="1" applyAlignment="1">
      <alignment horizontal="centerContinuous"/>
    </xf>
    <xf numFmtId="49" fontId="3" fillId="2" borderId="10" xfId="0" applyNumberFormat="1" applyFont="1" applyFill="1" applyBorder="1" applyAlignment="1">
      <alignment horizontal="centerContinuous"/>
    </xf>
    <xf numFmtId="49" fontId="3" fillId="2" borderId="9" xfId="0" applyNumberFormat="1" applyFont="1" applyFill="1" applyBorder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8" fontId="3" fillId="0" borderId="5" xfId="1" applyFont="1" applyBorder="1" applyAlignment="1">
      <alignment horizontal="right"/>
    </xf>
    <xf numFmtId="49" fontId="0" fillId="0" borderId="0" xfId="0" applyNumberFormat="1"/>
    <xf numFmtId="49" fontId="9" fillId="0" borderId="0" xfId="0" applyNumberFormat="1" applyFont="1" applyAlignment="1"/>
    <xf numFmtId="49" fontId="9" fillId="0" borderId="0" xfId="1" applyNumberFormat="1" applyFont="1" applyAlignment="1"/>
    <xf numFmtId="49" fontId="10" fillId="0" borderId="0" xfId="0" applyNumberFormat="1" applyFont="1" applyAlignment="1"/>
    <xf numFmtId="49" fontId="10" fillId="0" borderId="0" xfId="1" applyNumberFormat="1" applyFont="1" applyAlignment="1"/>
    <xf numFmtId="49" fontId="10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 shrinkToFit="1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Fill="1" applyAlignment="1"/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Continuous"/>
    </xf>
    <xf numFmtId="49" fontId="0" fillId="0" borderId="0" xfId="0" applyNumberFormat="1" applyFont="1" applyAlignment="1"/>
    <xf numFmtId="0" fontId="10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38" fontId="10" fillId="0" borderId="11" xfId="1" applyFont="1" applyBorder="1" applyAlignment="1">
      <alignment horizontal="right"/>
    </xf>
    <xf numFmtId="38" fontId="10" fillId="0" borderId="7" xfId="1" applyFont="1" applyBorder="1" applyAlignment="1">
      <alignment horizontal="right"/>
    </xf>
    <xf numFmtId="177" fontId="10" fillId="0" borderId="4" xfId="0" applyNumberFormat="1" applyFont="1" applyBorder="1" applyAlignment="1">
      <alignment horizontal="right"/>
    </xf>
    <xf numFmtId="49" fontId="10" fillId="0" borderId="16" xfId="0" applyNumberFormat="1" applyFont="1" applyBorder="1"/>
    <xf numFmtId="49" fontId="10" fillId="0" borderId="4" xfId="0" applyNumberFormat="1" applyFont="1" applyBorder="1"/>
    <xf numFmtId="49" fontId="10" fillId="0" borderId="3" xfId="0" applyNumberFormat="1" applyFont="1" applyBorder="1"/>
    <xf numFmtId="38" fontId="10" fillId="0" borderId="6" xfId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49" fontId="10" fillId="0" borderId="2" xfId="0" applyNumberFormat="1" applyFont="1" applyBorder="1"/>
    <xf numFmtId="49" fontId="10" fillId="0" borderId="0" xfId="0" applyNumberFormat="1" applyFont="1" applyBorder="1"/>
    <xf numFmtId="49" fontId="10" fillId="0" borderId="1" xfId="0" applyNumberFormat="1" applyFont="1" applyBorder="1"/>
    <xf numFmtId="38" fontId="10" fillId="0" borderId="5" xfId="1" applyFont="1" applyBorder="1" applyAlignment="1">
      <alignment horizontal="right"/>
    </xf>
    <xf numFmtId="38" fontId="10" fillId="0" borderId="1" xfId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177" fontId="10" fillId="0" borderId="6" xfId="0" applyNumberFormat="1" applyFont="1" applyBorder="1" applyAlignment="1">
      <alignment horizontal="right"/>
    </xf>
    <xf numFmtId="38" fontId="10" fillId="0" borderId="2" xfId="1" applyFont="1" applyBorder="1" applyAlignment="1">
      <alignment horizontal="right"/>
    </xf>
    <xf numFmtId="0" fontId="10" fillId="0" borderId="0" xfId="0" applyFont="1" applyFill="1"/>
    <xf numFmtId="49" fontId="10" fillId="0" borderId="12" xfId="0" applyNumberFormat="1" applyFont="1" applyFill="1" applyBorder="1" applyAlignment="1">
      <alignment horizontal="centerContinuous"/>
    </xf>
    <xf numFmtId="49" fontId="10" fillId="0" borderId="10" xfId="0" applyNumberFormat="1" applyFont="1" applyFill="1" applyBorder="1" applyAlignment="1">
      <alignment horizontal="centerContinuous"/>
    </xf>
    <xf numFmtId="49" fontId="10" fillId="0" borderId="9" xfId="0" applyNumberFormat="1" applyFont="1" applyFill="1" applyBorder="1" applyAlignment="1">
      <alignment horizontal="centerContinuous"/>
    </xf>
    <xf numFmtId="49" fontId="10" fillId="0" borderId="0" xfId="0" applyNumberFormat="1" applyFont="1"/>
    <xf numFmtId="49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49" fontId="10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0" fillId="0" borderId="0" xfId="0" applyFont="1"/>
    <xf numFmtId="49" fontId="0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 applyAlignment="1">
      <alignment horizontal="left"/>
    </xf>
    <xf numFmtId="38" fontId="3" fillId="0" borderId="6" xfId="1" applyFont="1" applyBorder="1"/>
    <xf numFmtId="0" fontId="3" fillId="0" borderId="1" xfId="0" applyFont="1" applyBorder="1" applyAlignment="1">
      <alignment horizontal="left"/>
    </xf>
    <xf numFmtId="38" fontId="3" fillId="0" borderId="7" xfId="1" applyFont="1" applyBorder="1"/>
    <xf numFmtId="0" fontId="3" fillId="0" borderId="0" xfId="0" applyFont="1" applyFill="1" applyBorder="1"/>
    <xf numFmtId="38" fontId="3" fillId="0" borderId="1" xfId="1" applyFont="1" applyBorder="1"/>
    <xf numFmtId="38" fontId="3" fillId="0" borderId="2" xfId="1" applyFont="1" applyBorder="1"/>
    <xf numFmtId="0" fontId="3" fillId="0" borderId="1" xfId="0" applyFont="1" applyBorder="1"/>
    <xf numFmtId="0" fontId="3" fillId="0" borderId="0" xfId="0" applyFont="1" applyBorder="1" applyAlignment="1"/>
    <xf numFmtId="38" fontId="3" fillId="0" borderId="1" xfId="1" applyFont="1" applyBorder="1" applyAlignment="1"/>
    <xf numFmtId="38" fontId="3" fillId="0" borderId="6" xfId="0" applyNumberFormat="1" applyFont="1" applyBorder="1"/>
    <xf numFmtId="176" fontId="3" fillId="0" borderId="6" xfId="0" applyNumberFormat="1" applyFont="1" applyBorder="1"/>
    <xf numFmtId="0" fontId="3" fillId="0" borderId="7" xfId="0" applyFont="1" applyBorder="1"/>
    <xf numFmtId="176" fontId="3" fillId="0" borderId="6" xfId="1" applyNumberFormat="1" applyFont="1" applyBorder="1"/>
    <xf numFmtId="176" fontId="3" fillId="0" borderId="7" xfId="1" applyNumberFormat="1" applyFont="1" applyBorder="1"/>
    <xf numFmtId="38" fontId="3" fillId="0" borderId="8" xfId="1" applyFont="1" applyBorder="1"/>
    <xf numFmtId="0" fontId="3" fillId="0" borderId="2" xfId="0" applyFont="1" applyBorder="1" applyAlignment="1">
      <alignment horizontal="right"/>
    </xf>
    <xf numFmtId="176" fontId="3" fillId="0" borderId="8" xfId="1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4" xfId="0" applyFont="1" applyBorder="1"/>
    <xf numFmtId="176" fontId="3" fillId="0" borderId="11" xfId="1" applyNumberFormat="1" applyFont="1" applyBorder="1"/>
    <xf numFmtId="49" fontId="3" fillId="0" borderId="0" xfId="0" applyNumberFormat="1" applyFont="1" applyBorder="1" applyAlignment="1">
      <alignment horizontal="right"/>
    </xf>
    <xf numFmtId="38" fontId="3" fillId="0" borderId="1" xfId="1" applyFont="1" applyBorder="1" applyAlignment="1">
      <alignment horizontal="right"/>
    </xf>
    <xf numFmtId="49" fontId="15" fillId="0" borderId="0" xfId="0" applyNumberFormat="1" applyFont="1" applyAlignment="1">
      <alignment horizontal="centerContinuous"/>
    </xf>
    <xf numFmtId="38" fontId="10" fillId="0" borderId="14" xfId="1" applyFont="1" applyBorder="1" applyAlignment="1">
      <alignment horizontal="right"/>
    </xf>
    <xf numFmtId="0" fontId="3" fillId="0" borderId="0" xfId="0" applyFont="1" applyBorder="1" applyAlignment="1"/>
    <xf numFmtId="49" fontId="12" fillId="0" borderId="0" xfId="0" applyNumberFormat="1" applyFont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tabSelected="1" topLeftCell="A61" zoomScaleNormal="100" zoomScaleSheetLayoutView="70" workbookViewId="0">
      <selection sqref="A1:I76"/>
    </sheetView>
  </sheetViews>
  <sheetFormatPr defaultRowHeight="5.85" customHeight="1"/>
  <cols>
    <col min="1" max="2" width="2.625" style="28" customWidth="1"/>
    <col min="3" max="3" width="2.75" style="28" customWidth="1"/>
    <col min="4" max="5" width="2.125" style="28" customWidth="1"/>
    <col min="6" max="6" width="29" style="28" customWidth="1"/>
    <col min="7" max="9" width="16.625" customWidth="1"/>
  </cols>
  <sheetData>
    <row r="1" spans="1:9" ht="13.5">
      <c r="A1" s="31" t="s">
        <v>155</v>
      </c>
      <c r="B1" s="71"/>
      <c r="C1" s="71"/>
      <c r="D1" s="71"/>
      <c r="E1" s="71"/>
      <c r="F1" s="71"/>
      <c r="G1" s="70"/>
      <c r="H1" s="70"/>
      <c r="I1" s="70"/>
    </row>
    <row r="2" spans="1:9" ht="33.4" customHeight="1">
      <c r="A2" s="110" t="s">
        <v>185</v>
      </c>
      <c r="B2" s="38"/>
      <c r="C2" s="38"/>
      <c r="D2" s="38"/>
      <c r="E2" s="38"/>
      <c r="F2" s="38"/>
      <c r="G2" s="69"/>
      <c r="H2" s="69"/>
      <c r="I2" s="69"/>
    </row>
    <row r="3" spans="1:9" s="40" customFormat="1" ht="12.75">
      <c r="A3" s="68" t="s">
        <v>186</v>
      </c>
      <c r="B3" s="68"/>
      <c r="C3" s="68"/>
      <c r="D3" s="68"/>
      <c r="E3" s="68"/>
      <c r="F3" s="68"/>
      <c r="G3" s="67"/>
      <c r="H3" s="67"/>
      <c r="I3" s="67"/>
    </row>
    <row r="4" spans="1:9" s="40" customFormat="1" ht="12.75">
      <c r="A4" s="64"/>
      <c r="B4" s="64"/>
      <c r="C4" s="64"/>
      <c r="D4" s="64"/>
      <c r="E4" s="64"/>
      <c r="F4" s="64"/>
      <c r="I4" s="66" t="s">
        <v>64</v>
      </c>
    </row>
    <row r="5" spans="1:9" s="64" customFormat="1" ht="12.75">
      <c r="I5" s="65" t="s">
        <v>154</v>
      </c>
    </row>
    <row r="6" spans="1:9" s="60" customFormat="1" ht="12.75">
      <c r="A6" s="63" t="s">
        <v>63</v>
      </c>
      <c r="B6" s="62"/>
      <c r="C6" s="62"/>
      <c r="D6" s="62"/>
      <c r="E6" s="62"/>
      <c r="F6" s="61"/>
      <c r="G6" s="116" t="s">
        <v>153</v>
      </c>
      <c r="H6" s="117"/>
      <c r="I6" s="117"/>
    </row>
    <row r="7" spans="1:9" s="40" customFormat="1" ht="12.75">
      <c r="A7" s="54" t="s">
        <v>152</v>
      </c>
      <c r="B7" s="53" t="s">
        <v>151</v>
      </c>
      <c r="C7" s="53"/>
      <c r="D7" s="53"/>
      <c r="E7" s="53"/>
      <c r="F7" s="52"/>
      <c r="G7" s="51"/>
      <c r="H7" s="58"/>
      <c r="I7" s="58"/>
    </row>
    <row r="8" spans="1:9" s="40" customFormat="1" ht="12.75">
      <c r="A8" s="54"/>
      <c r="B8" s="53" t="s">
        <v>89</v>
      </c>
      <c r="C8" s="53" t="s">
        <v>150</v>
      </c>
      <c r="D8" s="53"/>
      <c r="E8" s="53"/>
      <c r="F8" s="52"/>
      <c r="G8" s="57"/>
      <c r="H8" s="50"/>
      <c r="I8" s="50"/>
    </row>
    <row r="9" spans="1:9" s="40" customFormat="1" ht="12.75">
      <c r="A9" s="54"/>
      <c r="B9" s="53"/>
      <c r="C9" s="53" t="s">
        <v>149</v>
      </c>
      <c r="D9" s="53"/>
      <c r="E9" s="53"/>
      <c r="F9" s="52"/>
      <c r="G9" s="57">
        <v>283000</v>
      </c>
      <c r="H9" s="50"/>
      <c r="I9" s="50"/>
    </row>
    <row r="10" spans="1:9" s="40" customFormat="1" ht="12.75">
      <c r="A10" s="54"/>
      <c r="B10" s="53"/>
      <c r="C10" s="53" t="s">
        <v>148</v>
      </c>
      <c r="D10" s="53"/>
      <c r="E10" s="53"/>
      <c r="F10" s="52"/>
      <c r="G10" s="50">
        <v>0</v>
      </c>
      <c r="H10" s="50"/>
      <c r="I10" s="50"/>
    </row>
    <row r="11" spans="1:9" s="40" customFormat="1" ht="12.75">
      <c r="A11" s="54"/>
      <c r="B11" s="53"/>
      <c r="C11" s="53" t="s">
        <v>97</v>
      </c>
      <c r="D11" s="53"/>
      <c r="E11" s="53"/>
      <c r="F11" s="52"/>
      <c r="G11" s="45"/>
      <c r="H11" s="50">
        <f>G9+G10</f>
        <v>283000</v>
      </c>
      <c r="I11" s="50"/>
    </row>
    <row r="12" spans="1:9" s="40" customFormat="1" ht="12.75">
      <c r="A12" s="54"/>
      <c r="B12" s="53" t="s">
        <v>119</v>
      </c>
      <c r="C12" s="53" t="s">
        <v>147</v>
      </c>
      <c r="D12" s="53"/>
      <c r="E12" s="53"/>
      <c r="F12" s="52"/>
      <c r="G12" s="57"/>
      <c r="H12" s="50"/>
      <c r="I12" s="50"/>
    </row>
    <row r="13" spans="1:9" s="40" customFormat="1" ht="12.75">
      <c r="A13" s="54"/>
      <c r="B13" s="53"/>
      <c r="C13" s="53" t="s">
        <v>146</v>
      </c>
      <c r="D13" s="53"/>
      <c r="E13" s="53"/>
      <c r="F13" s="52"/>
      <c r="G13" s="57">
        <v>0</v>
      </c>
      <c r="H13" s="50"/>
      <c r="I13" s="50"/>
    </row>
    <row r="14" spans="1:9" s="40" customFormat="1" ht="12.75">
      <c r="A14" s="54"/>
      <c r="B14" s="53"/>
      <c r="C14" s="53" t="s">
        <v>145</v>
      </c>
      <c r="D14" s="53"/>
      <c r="E14" s="53"/>
      <c r="F14" s="52"/>
      <c r="G14" s="59">
        <v>0</v>
      </c>
      <c r="H14" s="50"/>
      <c r="I14" s="50"/>
    </row>
    <row r="15" spans="1:9" s="40" customFormat="1" ht="12.75">
      <c r="A15" s="54"/>
      <c r="B15" s="53"/>
      <c r="C15" s="53" t="s">
        <v>97</v>
      </c>
      <c r="D15" s="53"/>
      <c r="E15" s="53"/>
      <c r="F15" s="52"/>
      <c r="G15" s="45"/>
      <c r="H15" s="50">
        <f>G13+G14</f>
        <v>0</v>
      </c>
      <c r="I15" s="50"/>
    </row>
    <row r="16" spans="1:9" s="40" customFormat="1" ht="12.75">
      <c r="A16" s="54"/>
      <c r="B16" s="53" t="s">
        <v>144</v>
      </c>
      <c r="C16" s="53" t="s">
        <v>143</v>
      </c>
      <c r="D16" s="53"/>
      <c r="E16" s="53"/>
      <c r="F16" s="52"/>
      <c r="G16" s="57"/>
      <c r="H16" s="50"/>
      <c r="I16" s="50"/>
    </row>
    <row r="17" spans="1:9" s="40" customFormat="1" ht="12.75">
      <c r="A17" s="54"/>
      <c r="B17" s="53"/>
      <c r="C17" s="53" t="s">
        <v>142</v>
      </c>
      <c r="D17" s="53"/>
      <c r="E17" s="53"/>
      <c r="F17" s="52"/>
      <c r="G17" s="50">
        <v>940000</v>
      </c>
      <c r="H17" s="50"/>
      <c r="I17" s="50"/>
    </row>
    <row r="18" spans="1:9" s="40" customFormat="1" ht="12.75">
      <c r="A18" s="54"/>
      <c r="B18" s="53"/>
      <c r="C18" s="53" t="s">
        <v>97</v>
      </c>
      <c r="D18" s="53"/>
      <c r="E18" s="53"/>
      <c r="F18" s="52"/>
      <c r="G18" s="45"/>
      <c r="H18" s="50">
        <f>G17</f>
        <v>940000</v>
      </c>
      <c r="I18" s="50"/>
    </row>
    <row r="19" spans="1:9" s="40" customFormat="1" ht="12.75">
      <c r="A19" s="54"/>
      <c r="B19" s="53" t="s">
        <v>141</v>
      </c>
      <c r="C19" s="53" t="s">
        <v>140</v>
      </c>
      <c r="D19" s="53"/>
      <c r="E19" s="53"/>
      <c r="F19" s="52"/>
      <c r="G19" s="57"/>
      <c r="H19" s="50"/>
      <c r="I19" s="50"/>
    </row>
    <row r="20" spans="1:9" s="40" customFormat="1" ht="12.75">
      <c r="A20" s="54"/>
      <c r="B20" s="53"/>
      <c r="C20" s="53" t="s">
        <v>139</v>
      </c>
      <c r="D20" s="53" t="s">
        <v>138</v>
      </c>
      <c r="E20" s="53"/>
      <c r="F20" s="52"/>
      <c r="G20" s="57">
        <v>11617329</v>
      </c>
      <c r="H20" s="50"/>
      <c r="I20" s="50"/>
    </row>
    <row r="21" spans="1:9" s="40" customFormat="1" ht="12.75">
      <c r="A21" s="54"/>
      <c r="B21" s="53"/>
      <c r="C21" s="53" t="s">
        <v>137</v>
      </c>
      <c r="D21" s="53" t="s">
        <v>136</v>
      </c>
      <c r="E21" s="53"/>
      <c r="F21" s="52"/>
      <c r="G21" s="57">
        <v>4506978</v>
      </c>
      <c r="H21" s="50"/>
      <c r="I21" s="50"/>
    </row>
    <row r="22" spans="1:9" s="40" customFormat="1" ht="12.75">
      <c r="A22" s="54"/>
      <c r="B22" s="53"/>
      <c r="C22" s="53" t="s">
        <v>135</v>
      </c>
      <c r="D22" s="53" t="s">
        <v>134</v>
      </c>
      <c r="E22" s="53"/>
      <c r="F22" s="52"/>
      <c r="G22" s="57">
        <v>3856828</v>
      </c>
      <c r="H22" s="50"/>
      <c r="I22" s="50"/>
    </row>
    <row r="23" spans="1:9" s="40" customFormat="1" ht="12.75">
      <c r="A23" s="54"/>
      <c r="B23" s="53"/>
      <c r="C23" s="53" t="s">
        <v>133</v>
      </c>
      <c r="D23" s="53" t="s">
        <v>132</v>
      </c>
      <c r="E23" s="53"/>
      <c r="F23" s="52"/>
      <c r="G23" s="57">
        <v>20464</v>
      </c>
      <c r="H23" s="50"/>
      <c r="I23" s="50"/>
    </row>
    <row r="24" spans="1:9" s="40" customFormat="1" ht="12.75">
      <c r="A24" s="54"/>
      <c r="B24" s="53"/>
      <c r="C24" s="53" t="s">
        <v>131</v>
      </c>
      <c r="D24" s="53" t="s">
        <v>130</v>
      </c>
      <c r="E24" s="53"/>
      <c r="F24" s="52"/>
      <c r="G24" s="57">
        <v>271260</v>
      </c>
      <c r="H24" s="50"/>
      <c r="I24" s="50"/>
    </row>
    <row r="25" spans="1:9" s="40" customFormat="1" ht="12.75">
      <c r="A25" s="54"/>
      <c r="B25" s="53"/>
      <c r="C25" s="53" t="s">
        <v>97</v>
      </c>
      <c r="D25" s="53"/>
      <c r="E25" s="53"/>
      <c r="F25" s="52"/>
      <c r="G25" s="57"/>
      <c r="H25" s="50">
        <f>SUM(G20:G24)</f>
        <v>20272859</v>
      </c>
      <c r="I25" s="50"/>
    </row>
    <row r="26" spans="1:9" s="40" customFormat="1" ht="12.75">
      <c r="A26" s="54"/>
      <c r="B26" s="53" t="s">
        <v>129</v>
      </c>
      <c r="C26" s="53" t="s">
        <v>128</v>
      </c>
      <c r="D26" s="53"/>
      <c r="E26" s="53"/>
      <c r="F26" s="52"/>
      <c r="G26" s="57"/>
      <c r="H26" s="50"/>
      <c r="I26" s="50"/>
    </row>
    <row r="27" spans="1:9" s="40" customFormat="1" ht="12.75">
      <c r="A27" s="54"/>
      <c r="B27" s="53"/>
      <c r="C27" s="53" t="s">
        <v>25</v>
      </c>
      <c r="D27" s="53"/>
      <c r="E27" s="53"/>
      <c r="F27" s="52"/>
      <c r="G27" s="57">
        <v>670</v>
      </c>
      <c r="H27" s="50"/>
      <c r="I27" s="50"/>
    </row>
    <row r="28" spans="1:9" s="40" customFormat="1" ht="12.75">
      <c r="A28" s="54"/>
      <c r="B28" s="53"/>
      <c r="C28" s="53" t="s">
        <v>127</v>
      </c>
      <c r="D28" s="53"/>
      <c r="E28" s="53"/>
      <c r="F28" s="52"/>
      <c r="G28" s="59">
        <v>144061</v>
      </c>
      <c r="H28" s="50"/>
      <c r="I28" s="50"/>
    </row>
    <row r="29" spans="1:9" s="40" customFormat="1" ht="12.75">
      <c r="A29" s="54"/>
      <c r="B29" s="53"/>
      <c r="C29" s="53" t="s">
        <v>97</v>
      </c>
      <c r="D29" s="53"/>
      <c r="E29" s="53"/>
      <c r="F29" s="52"/>
      <c r="G29" s="45"/>
      <c r="H29" s="45">
        <f>SUM(G27:G28)</f>
        <v>144731</v>
      </c>
      <c r="I29" s="50"/>
    </row>
    <row r="30" spans="1:9" s="40" customFormat="1" ht="12.75">
      <c r="A30" s="54"/>
      <c r="B30" s="53" t="s">
        <v>126</v>
      </c>
      <c r="C30" s="53"/>
      <c r="D30" s="53"/>
      <c r="E30" s="53"/>
      <c r="F30" s="52"/>
      <c r="G30" s="51"/>
      <c r="H30" s="58"/>
      <c r="I30" s="50">
        <f>SUM(H11:H29)</f>
        <v>21640590</v>
      </c>
    </row>
    <row r="31" spans="1:9" s="40" customFormat="1" ht="12.75">
      <c r="A31" s="54" t="s">
        <v>54</v>
      </c>
      <c r="B31" s="53" t="s">
        <v>125</v>
      </c>
      <c r="C31" s="53"/>
      <c r="D31" s="53"/>
      <c r="E31" s="53"/>
      <c r="F31" s="52"/>
      <c r="G31" s="51"/>
      <c r="H31" s="58"/>
      <c r="I31" s="58"/>
    </row>
    <row r="32" spans="1:9" s="40" customFormat="1" ht="12.75">
      <c r="A32" s="54"/>
      <c r="B32" s="53" t="s">
        <v>124</v>
      </c>
      <c r="C32" s="53" t="s">
        <v>123</v>
      </c>
      <c r="D32" s="53"/>
      <c r="E32" s="53"/>
      <c r="F32" s="52"/>
      <c r="G32" s="51"/>
      <c r="H32" s="58"/>
      <c r="I32" s="58"/>
    </row>
    <row r="33" spans="1:9" s="40" customFormat="1" ht="12.75">
      <c r="A33" s="54"/>
      <c r="C33" s="118" t="s">
        <v>117</v>
      </c>
      <c r="D33" s="118"/>
      <c r="E33" s="53" t="s">
        <v>116</v>
      </c>
      <c r="F33" s="52"/>
      <c r="G33" s="51"/>
      <c r="H33" s="58"/>
      <c r="I33" s="58"/>
    </row>
    <row r="34" spans="1:9" s="40" customFormat="1" ht="12.75">
      <c r="A34" s="54"/>
      <c r="B34" s="53"/>
      <c r="E34" s="53" t="s">
        <v>115</v>
      </c>
      <c r="F34" s="52"/>
      <c r="G34" s="57">
        <v>12923916</v>
      </c>
      <c r="H34" s="58"/>
      <c r="I34" s="58"/>
    </row>
    <row r="35" spans="1:9" s="40" customFormat="1" ht="12.75">
      <c r="A35" s="54"/>
      <c r="B35" s="53"/>
      <c r="E35" s="53" t="s">
        <v>39</v>
      </c>
      <c r="F35" s="52"/>
      <c r="G35" s="57">
        <v>924251</v>
      </c>
      <c r="H35" s="58"/>
      <c r="I35" s="58"/>
    </row>
    <row r="36" spans="1:9" s="40" customFormat="1" ht="12.75">
      <c r="A36" s="54"/>
      <c r="B36" s="53"/>
      <c r="D36" s="53"/>
      <c r="E36" s="53" t="s">
        <v>122</v>
      </c>
      <c r="F36" s="52"/>
      <c r="G36" s="57">
        <v>0</v>
      </c>
      <c r="H36" s="58"/>
      <c r="I36" s="58"/>
    </row>
    <row r="37" spans="1:9" s="40" customFormat="1" ht="12.75">
      <c r="A37" s="54"/>
      <c r="B37" s="53"/>
      <c r="E37" s="53" t="s">
        <v>38</v>
      </c>
      <c r="F37" s="52"/>
      <c r="G37" s="50">
        <v>0</v>
      </c>
      <c r="H37" s="58"/>
      <c r="I37" s="58"/>
    </row>
    <row r="38" spans="1:9" s="40" customFormat="1" ht="12.75">
      <c r="A38" s="54"/>
      <c r="B38" s="53"/>
      <c r="E38" s="53" t="s">
        <v>114</v>
      </c>
      <c r="F38" s="52"/>
      <c r="G38" s="55">
        <f>SUM(G34:G37)</f>
        <v>13848167</v>
      </c>
      <c r="H38" s="58"/>
      <c r="I38" s="58"/>
    </row>
    <row r="39" spans="1:9" s="40" customFormat="1" ht="12.75">
      <c r="A39" s="54"/>
      <c r="B39" s="53"/>
      <c r="E39" s="53"/>
      <c r="F39" s="53"/>
      <c r="G39" s="50"/>
      <c r="H39" s="58"/>
      <c r="I39" s="58"/>
    </row>
    <row r="40" spans="1:9" s="40" customFormat="1" ht="12.75">
      <c r="A40" s="54"/>
      <c r="C40" s="118" t="s">
        <v>113</v>
      </c>
      <c r="D40" s="118"/>
      <c r="E40" s="53" t="s">
        <v>112</v>
      </c>
      <c r="F40" s="53"/>
      <c r="G40" s="58"/>
      <c r="H40" s="58"/>
      <c r="I40" s="58"/>
    </row>
    <row r="41" spans="1:9" s="40" customFormat="1" ht="12.75">
      <c r="A41" s="54"/>
      <c r="B41" s="53"/>
      <c r="D41" s="53"/>
      <c r="E41" s="53" t="s">
        <v>41</v>
      </c>
      <c r="F41" s="52"/>
      <c r="G41" s="57">
        <v>1013710</v>
      </c>
      <c r="H41" s="58"/>
      <c r="I41" s="58"/>
    </row>
    <row r="42" spans="1:9" s="40" customFormat="1" ht="12.75">
      <c r="A42" s="54"/>
      <c r="B42" s="53"/>
      <c r="D42" s="53"/>
      <c r="E42" s="53" t="s">
        <v>111</v>
      </c>
      <c r="F42" s="52"/>
      <c r="G42" s="57">
        <v>765167</v>
      </c>
      <c r="H42" s="58"/>
      <c r="I42" s="58"/>
    </row>
    <row r="43" spans="1:9" s="40" customFormat="1" ht="12.75">
      <c r="A43" s="54"/>
      <c r="B43" s="53"/>
      <c r="D43" s="53"/>
      <c r="E43" s="53" t="s">
        <v>121</v>
      </c>
      <c r="F43" s="52"/>
      <c r="G43" s="57">
        <v>1052025</v>
      </c>
      <c r="H43" s="58"/>
      <c r="I43" s="58"/>
    </row>
    <row r="44" spans="1:9" s="40" customFormat="1" ht="12.75">
      <c r="A44" s="54"/>
      <c r="B44" s="53"/>
      <c r="D44" s="53"/>
      <c r="E44" s="53" t="s">
        <v>112</v>
      </c>
      <c r="F44" s="52"/>
      <c r="G44" s="57">
        <f>G45-G42-G43-G41</f>
        <v>1376215</v>
      </c>
      <c r="H44" s="58"/>
      <c r="I44" s="58"/>
    </row>
    <row r="45" spans="1:9" s="40" customFormat="1" ht="12.75">
      <c r="A45" s="54"/>
      <c r="B45" s="53"/>
      <c r="D45" s="53"/>
      <c r="E45" s="53" t="s">
        <v>108</v>
      </c>
      <c r="F45" s="53"/>
      <c r="G45" s="111">
        <v>4207117</v>
      </c>
      <c r="H45" s="58"/>
      <c r="I45" s="58"/>
    </row>
    <row r="46" spans="1:9" s="40" customFormat="1" ht="12.75">
      <c r="A46" s="54"/>
      <c r="B46" s="53"/>
      <c r="C46" s="40" t="s">
        <v>120</v>
      </c>
      <c r="D46" s="53"/>
      <c r="E46" s="53"/>
      <c r="F46" s="52"/>
      <c r="G46" s="51"/>
      <c r="H46" s="56">
        <f>G38+G45</f>
        <v>18055284</v>
      </c>
      <c r="I46" s="58"/>
    </row>
    <row r="47" spans="1:9" s="40" customFormat="1" ht="12.75">
      <c r="A47" s="54"/>
      <c r="B47" s="53"/>
      <c r="D47" s="53"/>
      <c r="E47" s="53"/>
      <c r="F47" s="52"/>
      <c r="G47" s="51"/>
      <c r="H47" s="50"/>
      <c r="I47" s="58"/>
    </row>
    <row r="48" spans="1:9" s="40" customFormat="1" ht="12.75">
      <c r="A48" s="54"/>
      <c r="B48" s="53" t="s">
        <v>119</v>
      </c>
      <c r="C48" s="53" t="s">
        <v>118</v>
      </c>
      <c r="D48" s="53"/>
      <c r="E48" s="53"/>
      <c r="F48" s="52"/>
      <c r="G48" s="51"/>
      <c r="H48" s="58"/>
      <c r="I48" s="58"/>
    </row>
    <row r="49" spans="1:9" s="40" customFormat="1" ht="12.75">
      <c r="A49" s="54"/>
      <c r="B49" s="53"/>
      <c r="C49" s="118" t="s">
        <v>117</v>
      </c>
      <c r="D49" s="118"/>
      <c r="E49" s="53" t="s">
        <v>116</v>
      </c>
      <c r="F49" s="52"/>
      <c r="G49" s="57"/>
      <c r="H49" s="50"/>
      <c r="I49" s="50"/>
    </row>
    <row r="50" spans="1:9" s="40" customFormat="1" ht="12.75">
      <c r="A50" s="54"/>
      <c r="B50" s="53"/>
      <c r="D50" s="53"/>
      <c r="E50" s="53" t="s">
        <v>115</v>
      </c>
      <c r="F50" s="52"/>
      <c r="G50" s="57">
        <v>693210</v>
      </c>
      <c r="H50" s="50"/>
      <c r="I50" s="50"/>
    </row>
    <row r="51" spans="1:9" s="40" customFormat="1" ht="12.75">
      <c r="A51" s="54"/>
      <c r="B51" s="53"/>
      <c r="D51" s="53"/>
      <c r="E51" s="53" t="s">
        <v>38</v>
      </c>
      <c r="F51" s="52"/>
      <c r="G51" s="45">
        <v>33691</v>
      </c>
      <c r="H51" s="50"/>
      <c r="I51" s="50"/>
    </row>
    <row r="52" spans="1:9" s="40" customFormat="1" ht="12.75">
      <c r="A52" s="54"/>
      <c r="B52" s="53"/>
      <c r="D52" s="53"/>
      <c r="E52" s="53" t="s">
        <v>114</v>
      </c>
      <c r="F52" s="53"/>
      <c r="G52" s="56">
        <f>SUM(G50:G51)</f>
        <v>726901</v>
      </c>
      <c r="H52" s="50"/>
      <c r="I52" s="50"/>
    </row>
    <row r="53" spans="1:9" s="40" customFormat="1" ht="12.75">
      <c r="A53" s="54"/>
      <c r="B53" s="53"/>
      <c r="C53" s="118" t="s">
        <v>113</v>
      </c>
      <c r="D53" s="118"/>
      <c r="E53" s="53" t="s">
        <v>112</v>
      </c>
      <c r="F53" s="52"/>
      <c r="G53" s="57"/>
      <c r="H53" s="50"/>
      <c r="I53" s="50"/>
    </row>
    <row r="54" spans="1:9" s="40" customFormat="1" ht="12.75">
      <c r="A54" s="54"/>
      <c r="B54" s="53"/>
      <c r="D54" s="53"/>
      <c r="E54" s="53" t="s">
        <v>5</v>
      </c>
      <c r="F54" s="52"/>
      <c r="G54" s="57">
        <v>17000</v>
      </c>
      <c r="H54" s="50"/>
      <c r="I54" s="50"/>
    </row>
    <row r="55" spans="1:9" s="40" customFormat="1" ht="12.75">
      <c r="A55" s="54"/>
      <c r="B55" s="53"/>
      <c r="D55" s="53"/>
      <c r="E55" s="53" t="s">
        <v>111</v>
      </c>
      <c r="F55" s="52"/>
      <c r="G55" s="57">
        <v>94150</v>
      </c>
      <c r="H55" s="50"/>
      <c r="I55" s="50"/>
    </row>
    <row r="56" spans="1:9" s="40" customFormat="1" ht="12.75">
      <c r="A56" s="54"/>
      <c r="B56" s="53"/>
      <c r="D56" s="53"/>
      <c r="E56" s="53" t="s">
        <v>22</v>
      </c>
      <c r="F56" s="52"/>
      <c r="G56" s="57">
        <v>840000</v>
      </c>
      <c r="H56" s="50"/>
      <c r="I56" s="50"/>
    </row>
    <row r="57" spans="1:9" s="40" customFormat="1" ht="12.75">
      <c r="A57" s="54"/>
      <c r="B57" s="53"/>
      <c r="D57" s="53"/>
      <c r="E57" s="53" t="s">
        <v>110</v>
      </c>
      <c r="F57" s="52"/>
      <c r="G57" s="57">
        <v>116419</v>
      </c>
      <c r="H57" s="50"/>
      <c r="I57" s="50"/>
    </row>
    <row r="58" spans="1:9" s="40" customFormat="1" ht="12.75">
      <c r="A58" s="54"/>
      <c r="B58" s="53"/>
      <c r="D58" s="53"/>
      <c r="E58" s="53" t="s">
        <v>23</v>
      </c>
      <c r="F58" s="52"/>
      <c r="G58" s="57">
        <v>771340</v>
      </c>
      <c r="H58" s="50"/>
      <c r="I58" s="50"/>
    </row>
    <row r="59" spans="1:9" s="40" customFormat="1" ht="12.75">
      <c r="A59" s="54"/>
      <c r="B59" s="53"/>
      <c r="D59" s="53"/>
      <c r="E59" s="53" t="s">
        <v>109</v>
      </c>
      <c r="F59" s="52"/>
      <c r="G59" s="57">
        <f>G60-G54-G55-G56-G57-G58</f>
        <v>755427</v>
      </c>
      <c r="H59" s="50"/>
      <c r="I59" s="50"/>
    </row>
    <row r="60" spans="1:9" s="40" customFormat="1" ht="12.75">
      <c r="A60" s="54"/>
      <c r="B60" s="53"/>
      <c r="D60" s="53"/>
      <c r="E60" s="53" t="s">
        <v>108</v>
      </c>
      <c r="F60" s="53"/>
      <c r="G60" s="55">
        <v>2594336</v>
      </c>
      <c r="H60" s="50"/>
      <c r="I60" s="50"/>
    </row>
    <row r="61" spans="1:9" s="40" customFormat="1" ht="12.75">
      <c r="A61" s="54"/>
      <c r="B61" s="53"/>
      <c r="C61" s="53" t="s">
        <v>107</v>
      </c>
      <c r="D61" s="53"/>
      <c r="F61" s="52"/>
      <c r="G61" s="57"/>
      <c r="H61" s="45">
        <f>G52+G60</f>
        <v>3321237</v>
      </c>
      <c r="I61" s="50"/>
    </row>
    <row r="62" spans="1:9" s="40" customFormat="1" ht="12.75">
      <c r="A62" s="54"/>
      <c r="B62" s="53" t="s">
        <v>106</v>
      </c>
      <c r="D62" s="53"/>
      <c r="E62" s="53"/>
      <c r="F62" s="52"/>
      <c r="G62" s="57"/>
      <c r="H62" s="50"/>
      <c r="I62" s="45">
        <f>H46+H61</f>
        <v>21376521</v>
      </c>
    </row>
    <row r="63" spans="1:9" s="40" customFormat="1" ht="12.75">
      <c r="A63" s="54"/>
      <c r="C63" s="53" t="s">
        <v>105</v>
      </c>
      <c r="D63" s="53"/>
      <c r="E63" s="53"/>
      <c r="F63" s="52"/>
      <c r="G63" s="57"/>
      <c r="H63" s="56"/>
      <c r="I63" s="55">
        <f>I30-I62</f>
        <v>264069</v>
      </c>
    </row>
    <row r="64" spans="1:9" s="40" customFormat="1" ht="12.75">
      <c r="A64" s="54" t="s">
        <v>78</v>
      </c>
      <c r="B64" s="53" t="s">
        <v>104</v>
      </c>
      <c r="C64" s="53"/>
      <c r="D64" s="53"/>
      <c r="E64" s="53"/>
      <c r="F64" s="52"/>
      <c r="G64" s="51"/>
      <c r="H64" s="50"/>
      <c r="I64" s="50"/>
    </row>
    <row r="65" spans="1:9" s="40" customFormat="1" ht="12.75">
      <c r="A65" s="54"/>
      <c r="B65" s="53" t="s">
        <v>99</v>
      </c>
      <c r="C65" s="53" t="s">
        <v>103</v>
      </c>
      <c r="D65" s="53"/>
      <c r="E65" s="53"/>
      <c r="F65" s="52"/>
      <c r="G65" s="51"/>
      <c r="H65" s="50">
        <v>0</v>
      </c>
      <c r="I65" s="50"/>
    </row>
    <row r="66" spans="1:9" s="40" customFormat="1" ht="12.75">
      <c r="A66" s="54"/>
      <c r="B66" s="53"/>
      <c r="C66" s="53" t="s">
        <v>97</v>
      </c>
      <c r="D66" s="53"/>
      <c r="E66" s="53"/>
      <c r="F66" s="52"/>
      <c r="G66" s="51"/>
      <c r="H66" s="45"/>
      <c r="I66" s="50"/>
    </row>
    <row r="67" spans="1:9" s="40" customFormat="1" ht="12.75">
      <c r="A67" s="54"/>
      <c r="B67" s="53" t="s">
        <v>102</v>
      </c>
      <c r="D67" s="53"/>
      <c r="E67" s="53"/>
      <c r="F67" s="52"/>
      <c r="G67" s="51"/>
      <c r="H67" s="50"/>
      <c r="I67" s="50">
        <f>H65</f>
        <v>0</v>
      </c>
    </row>
    <row r="68" spans="1:9" s="40" customFormat="1" ht="12.75">
      <c r="A68" s="54" t="s">
        <v>101</v>
      </c>
      <c r="B68" s="53" t="s">
        <v>100</v>
      </c>
      <c r="C68" s="53"/>
      <c r="D68" s="53"/>
      <c r="E68" s="53"/>
      <c r="F68" s="52"/>
      <c r="G68" s="51"/>
      <c r="H68" s="50"/>
      <c r="I68" s="50"/>
    </row>
    <row r="69" spans="1:9" s="40" customFormat="1" ht="12.75">
      <c r="A69" s="54"/>
      <c r="B69" s="53" t="s">
        <v>99</v>
      </c>
      <c r="C69" s="53" t="s">
        <v>98</v>
      </c>
      <c r="D69" s="53"/>
      <c r="E69" s="53"/>
      <c r="F69" s="52"/>
      <c r="G69" s="51"/>
      <c r="H69" s="50">
        <v>0</v>
      </c>
      <c r="I69" s="50"/>
    </row>
    <row r="70" spans="1:9" s="40" customFormat="1" ht="12.75">
      <c r="A70" s="54"/>
      <c r="B70" s="53"/>
      <c r="C70" s="53" t="s">
        <v>97</v>
      </c>
      <c r="D70" s="53"/>
      <c r="E70" s="53"/>
      <c r="F70" s="52"/>
      <c r="G70" s="51"/>
      <c r="H70" s="45"/>
      <c r="I70" s="50"/>
    </row>
    <row r="71" spans="1:9" s="40" customFormat="1" ht="12.75">
      <c r="A71" s="54"/>
      <c r="B71" s="53" t="s">
        <v>96</v>
      </c>
      <c r="D71" s="53"/>
      <c r="E71" s="53"/>
      <c r="F71" s="52"/>
      <c r="G71" s="51"/>
      <c r="H71" s="50"/>
      <c r="I71" s="45">
        <f>H69</f>
        <v>0</v>
      </c>
    </row>
    <row r="72" spans="1:9" s="40" customFormat="1" ht="12.75">
      <c r="A72" s="54"/>
      <c r="B72" s="53"/>
      <c r="C72" s="40" t="s">
        <v>95</v>
      </c>
      <c r="D72" s="53"/>
      <c r="E72" s="53"/>
      <c r="F72" s="52"/>
      <c r="G72" s="51"/>
      <c r="H72" s="50"/>
      <c r="I72" s="50">
        <f>I63+I67-I71</f>
        <v>264069</v>
      </c>
    </row>
    <row r="73" spans="1:9" s="40" customFormat="1" ht="12.75">
      <c r="A73" s="54"/>
      <c r="B73" s="53"/>
      <c r="C73" s="40" t="s">
        <v>94</v>
      </c>
      <c r="D73" s="53"/>
      <c r="E73" s="53"/>
      <c r="F73" s="52"/>
      <c r="G73" s="51"/>
      <c r="H73" s="50"/>
      <c r="I73" s="50">
        <v>71119</v>
      </c>
    </row>
    <row r="74" spans="1:9" s="40" customFormat="1" ht="12.75">
      <c r="A74" s="54"/>
      <c r="B74" s="53"/>
      <c r="C74" s="53" t="s">
        <v>93</v>
      </c>
      <c r="D74" s="53"/>
      <c r="E74" s="53"/>
      <c r="F74" s="52"/>
      <c r="G74" s="51"/>
      <c r="H74" s="50"/>
      <c r="I74" s="50">
        <f>I72-I73</f>
        <v>192950</v>
      </c>
    </row>
    <row r="75" spans="1:9" s="40" customFormat="1" ht="12.75">
      <c r="A75" s="54"/>
      <c r="B75" s="53"/>
      <c r="C75" s="53" t="s">
        <v>92</v>
      </c>
      <c r="D75" s="53"/>
      <c r="E75" s="53"/>
      <c r="F75" s="52"/>
      <c r="G75" s="51"/>
      <c r="H75" s="50"/>
      <c r="I75" s="45">
        <v>4625798</v>
      </c>
    </row>
    <row r="76" spans="1:9" s="40" customFormat="1" ht="13.5" thickBot="1">
      <c r="A76" s="49"/>
      <c r="B76" s="48"/>
      <c r="C76" s="48" t="s">
        <v>91</v>
      </c>
      <c r="D76" s="48"/>
      <c r="E76" s="48"/>
      <c r="F76" s="47"/>
      <c r="G76" s="46"/>
      <c r="H76" s="45"/>
      <c r="I76" s="44">
        <f>I74+I75</f>
        <v>4818748</v>
      </c>
    </row>
    <row r="77" spans="1:9" s="40" customFormat="1" ht="19.5" customHeight="1" thickTop="1">
      <c r="A77" s="43"/>
      <c r="B77" s="42"/>
      <c r="C77" s="42"/>
      <c r="D77" s="42"/>
      <c r="E77" s="42"/>
      <c r="F77" s="42"/>
      <c r="G77" s="41"/>
      <c r="H77" s="41"/>
      <c r="I77" s="41"/>
    </row>
    <row r="78" spans="1:9" ht="19.5" customHeight="1"/>
    <row r="79" spans="1:9" ht="19.5" customHeight="1"/>
    <row r="80" spans="1:9" ht="19.5" customHeight="1"/>
    <row r="81" spans="1:13" ht="19.5" customHeight="1">
      <c r="A81" s="31" t="s">
        <v>155</v>
      </c>
      <c r="B81" s="39"/>
      <c r="C81" s="39"/>
      <c r="D81" s="29"/>
      <c r="E81" s="30"/>
      <c r="F81" s="30"/>
      <c r="G81" s="30"/>
      <c r="H81" s="30"/>
      <c r="I81" s="30"/>
      <c r="J81" s="30"/>
      <c r="K81" s="30"/>
      <c r="L81" s="29"/>
      <c r="M81" s="29"/>
    </row>
    <row r="82" spans="1:13" ht="19.5" customHeight="1">
      <c r="A82" s="115" t="s">
        <v>90</v>
      </c>
      <c r="B82" s="115"/>
      <c r="C82" s="115"/>
      <c r="D82" s="115"/>
      <c r="E82" s="115"/>
      <c r="F82" s="115"/>
      <c r="G82" s="115"/>
      <c r="H82" s="115"/>
      <c r="I82" s="115"/>
      <c r="J82" s="38"/>
      <c r="K82" s="38"/>
      <c r="L82" s="29"/>
      <c r="M82" s="29"/>
    </row>
    <row r="83" spans="1:13" ht="19.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29"/>
      <c r="M83" s="29"/>
    </row>
    <row r="84" spans="1:13" ht="19.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29"/>
      <c r="M84" s="29"/>
    </row>
    <row r="85" spans="1:13" ht="19.5" customHeight="1">
      <c r="A85" s="31" t="s">
        <v>89</v>
      </c>
      <c r="B85" s="31" t="s">
        <v>88</v>
      </c>
      <c r="C85" s="31"/>
      <c r="D85" s="31"/>
      <c r="E85" s="32"/>
      <c r="F85" s="32"/>
      <c r="G85" s="32"/>
      <c r="H85" s="32"/>
      <c r="I85" s="32"/>
      <c r="J85" s="32"/>
      <c r="K85" s="32"/>
      <c r="L85" s="31"/>
      <c r="M85" s="31"/>
    </row>
    <row r="86" spans="1:13" ht="19.5" customHeight="1">
      <c r="A86" s="31" t="s">
        <v>87</v>
      </c>
      <c r="B86" s="36" t="s">
        <v>189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1:13" ht="19.5" customHeight="1">
      <c r="A87" s="31"/>
      <c r="B87" s="31" t="s">
        <v>182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1:13" ht="19.5" customHeight="1">
      <c r="A88" s="31"/>
      <c r="B88" s="31"/>
      <c r="C88" s="31"/>
      <c r="D88" s="31"/>
      <c r="E88" s="32"/>
      <c r="F88" s="32"/>
      <c r="G88" s="32"/>
      <c r="H88" s="32"/>
      <c r="I88" s="32"/>
      <c r="J88" s="32"/>
      <c r="K88" s="32"/>
      <c r="L88" s="31"/>
      <c r="M88" s="31"/>
    </row>
    <row r="89" spans="1:13" ht="19.5" customHeight="1">
      <c r="A89" s="31"/>
      <c r="B89" s="113" t="s">
        <v>86</v>
      </c>
      <c r="C89" s="114"/>
      <c r="D89" s="31" t="s">
        <v>85</v>
      </c>
      <c r="E89" s="31"/>
      <c r="F89" s="32"/>
      <c r="G89" s="32"/>
      <c r="H89" s="32"/>
      <c r="I89" s="32"/>
      <c r="J89" s="32"/>
      <c r="K89" s="32"/>
      <c r="L89" s="31"/>
      <c r="M89" s="31"/>
    </row>
    <row r="90" spans="1:13" ht="19.5" customHeight="1">
      <c r="A90" s="31"/>
      <c r="B90" s="31"/>
      <c r="C90" s="31"/>
      <c r="D90" s="35" t="s">
        <v>84</v>
      </c>
      <c r="E90" s="35"/>
      <c r="F90" s="34"/>
      <c r="G90" s="33"/>
      <c r="H90" s="33"/>
      <c r="I90" s="32"/>
      <c r="J90" s="32"/>
      <c r="K90" s="32"/>
      <c r="L90" s="31"/>
      <c r="M90" s="31"/>
    </row>
    <row r="91" spans="1:13" ht="19.5" customHeight="1">
      <c r="A91" s="31"/>
      <c r="B91" s="31"/>
      <c r="C91" s="31"/>
      <c r="D91" s="31"/>
      <c r="E91" s="32"/>
      <c r="F91" s="32"/>
      <c r="G91" s="32"/>
      <c r="H91" s="32"/>
      <c r="I91" s="32"/>
      <c r="J91" s="32"/>
      <c r="K91" s="32"/>
      <c r="L91" s="31"/>
      <c r="M91" s="31"/>
    </row>
    <row r="92" spans="1:13" ht="19.5" customHeight="1">
      <c r="A92" s="29"/>
      <c r="B92" s="29"/>
      <c r="C92" s="29"/>
      <c r="D92" s="29"/>
      <c r="E92" s="30"/>
      <c r="F92" s="30"/>
      <c r="G92" s="30"/>
      <c r="H92" s="30"/>
      <c r="I92" s="30"/>
      <c r="J92" s="30"/>
      <c r="K92" s="30"/>
      <c r="L92" s="29"/>
      <c r="M92" s="29"/>
    </row>
    <row r="93" spans="1:13" ht="19.5" customHeight="1">
      <c r="A93" s="29"/>
      <c r="B93" s="29"/>
      <c r="C93" s="29"/>
      <c r="D93" s="29"/>
      <c r="E93" s="30"/>
      <c r="F93" s="30"/>
      <c r="G93" s="30"/>
      <c r="H93" s="30"/>
      <c r="I93" s="30"/>
      <c r="J93" s="30"/>
      <c r="K93" s="30"/>
      <c r="L93" s="29"/>
      <c r="M93" s="29"/>
    </row>
    <row r="94" spans="1:13" ht="19.5" customHeight="1"/>
    <row r="95" spans="1:13" ht="19.5" customHeight="1"/>
    <row r="96" spans="1:13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</sheetData>
  <mergeCells count="7">
    <mergeCell ref="B89:C89"/>
    <mergeCell ref="A82:I82"/>
    <mergeCell ref="G6:I6"/>
    <mergeCell ref="C53:D53"/>
    <mergeCell ref="C49:D49"/>
    <mergeCell ref="C40:D40"/>
    <mergeCell ref="C33:D33"/>
  </mergeCells>
  <phoneticPr fontId="2"/>
  <printOptions horizontalCentered="1"/>
  <pageMargins left="0.51181102362204722" right="0.51181102362204722" top="0.51181102362204722" bottom="0.51181102362204722" header="0.51181102362204722" footer="0.19685039370078741"/>
  <pageSetup paperSize="9" scale="85" firstPageNumber="166" orientation="portrait" r:id="rId1"/>
  <headerFooter alignWithMargins="0">
    <oddFooter xml:space="preserve">&amp;C&amp;"Century,標準"
</oddFooter>
  </headerFooter>
  <rowBreaks count="1" manualBreakCount="1">
    <brk id="63" max="8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zoomScaleSheetLayoutView="85" workbookViewId="0">
      <selection activeCell="I48" sqref="I48"/>
    </sheetView>
  </sheetViews>
  <sheetFormatPr defaultRowHeight="13.5"/>
  <cols>
    <col min="2" max="2" width="3.375" customWidth="1"/>
    <col min="3" max="3" width="2.5" customWidth="1"/>
    <col min="4" max="4" width="11.875" customWidth="1"/>
    <col min="6" max="6" width="5.125" customWidth="1"/>
    <col min="7" max="7" width="10.5" customWidth="1"/>
    <col min="8" max="8" width="12.625" customWidth="1"/>
    <col min="9" max="9" width="15.75" customWidth="1"/>
    <col min="10" max="10" width="10" customWidth="1"/>
  </cols>
  <sheetData>
    <row r="1" spans="1:10" ht="19.5" customHeight="1">
      <c r="A1" s="119" t="s">
        <v>34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20.25" customHeight="1">
      <c r="A2" s="119" t="s">
        <v>8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8.75" customHeight="1">
      <c r="A3" s="1"/>
      <c r="B3" s="72"/>
      <c r="C3" s="72"/>
      <c r="D3" s="73"/>
      <c r="E3" s="120" t="s">
        <v>187</v>
      </c>
      <c r="F3" s="120"/>
      <c r="G3" s="120"/>
      <c r="H3" s="120"/>
      <c r="I3" s="120"/>
      <c r="J3" s="1"/>
    </row>
    <row r="4" spans="1:10" ht="14.25">
      <c r="A4" s="1"/>
      <c r="B4" s="72"/>
      <c r="C4" s="72"/>
      <c r="D4" s="73"/>
      <c r="E4" s="74"/>
      <c r="F4" s="74"/>
      <c r="G4" s="74"/>
      <c r="H4" s="125"/>
      <c r="I4" s="125"/>
      <c r="J4" s="1"/>
    </row>
    <row r="5" spans="1:10" ht="14.25">
      <c r="A5" s="1"/>
      <c r="B5" s="72"/>
      <c r="C5" s="75"/>
      <c r="D5" s="75"/>
      <c r="E5" s="75"/>
      <c r="F5" s="74"/>
      <c r="G5" s="74"/>
      <c r="H5" s="73"/>
      <c r="I5" s="73"/>
      <c r="J5" s="1"/>
    </row>
    <row r="6" spans="1:10" ht="13.5" customHeight="1">
      <c r="A6" s="1"/>
      <c r="B6" s="76"/>
      <c r="C6" s="77"/>
      <c r="D6" s="78"/>
      <c r="E6" s="79"/>
      <c r="F6" s="77"/>
      <c r="G6" s="77"/>
      <c r="H6" s="122" t="s">
        <v>20</v>
      </c>
      <c r="I6" s="123"/>
      <c r="J6" s="1"/>
    </row>
    <row r="7" spans="1:10">
      <c r="A7" s="1"/>
      <c r="B7" s="80"/>
      <c r="C7" s="81"/>
      <c r="D7" s="124"/>
      <c r="E7" s="124"/>
      <c r="F7" s="82"/>
      <c r="G7" s="82"/>
      <c r="H7" s="83"/>
      <c r="I7" s="83"/>
      <c r="J7" s="1"/>
    </row>
    <row r="8" spans="1:10">
      <c r="A8" s="1"/>
      <c r="B8" s="80" t="s">
        <v>9</v>
      </c>
      <c r="C8" s="81" t="s">
        <v>10</v>
      </c>
      <c r="D8" s="82" t="s">
        <v>11</v>
      </c>
      <c r="E8" s="82"/>
      <c r="F8" s="82"/>
      <c r="G8" s="82"/>
      <c r="H8" s="84"/>
      <c r="I8" s="84"/>
      <c r="J8" s="1"/>
    </row>
    <row r="9" spans="1:10">
      <c r="A9" s="1"/>
      <c r="B9" s="80"/>
      <c r="C9" s="81" t="s">
        <v>10</v>
      </c>
      <c r="D9" s="82" t="s">
        <v>12</v>
      </c>
      <c r="E9" s="85"/>
      <c r="F9" s="85"/>
      <c r="G9" s="85"/>
      <c r="H9" s="86"/>
      <c r="I9" s="86"/>
      <c r="J9" s="1"/>
    </row>
    <row r="10" spans="1:10">
      <c r="A10" s="1"/>
      <c r="B10" s="87" t="s">
        <v>13</v>
      </c>
      <c r="C10" s="81"/>
      <c r="D10" s="15"/>
      <c r="E10" s="82"/>
      <c r="F10" s="82"/>
      <c r="G10" s="82"/>
      <c r="H10" s="86"/>
      <c r="I10" s="86"/>
      <c r="J10" s="1"/>
    </row>
    <row r="11" spans="1:10">
      <c r="A11" s="1"/>
      <c r="B11" s="80"/>
      <c r="C11" s="81"/>
      <c r="D11" s="85" t="s">
        <v>0</v>
      </c>
      <c r="E11" s="82"/>
      <c r="F11" s="82"/>
      <c r="G11" s="82"/>
      <c r="H11" s="88">
        <v>17040860</v>
      </c>
      <c r="I11" s="86"/>
      <c r="J11" s="1"/>
    </row>
    <row r="12" spans="1:10">
      <c r="A12" s="1"/>
      <c r="B12" s="80"/>
      <c r="C12" s="81" t="s">
        <v>2</v>
      </c>
      <c r="D12" s="15"/>
      <c r="E12" s="89"/>
      <c r="F12" s="85"/>
      <c r="G12" s="15" t="s">
        <v>21</v>
      </c>
      <c r="H12" s="90"/>
      <c r="I12" s="86">
        <f>H11</f>
        <v>17040860</v>
      </c>
      <c r="J12" s="1"/>
    </row>
    <row r="13" spans="1:10">
      <c r="A13" s="1"/>
      <c r="B13" s="87" t="s">
        <v>14</v>
      </c>
      <c r="C13" s="81"/>
      <c r="D13" s="15"/>
      <c r="E13" s="85"/>
      <c r="F13" s="85"/>
      <c r="G13" s="85"/>
      <c r="H13" s="86"/>
      <c r="I13" s="84"/>
      <c r="J13" s="1"/>
    </row>
    <row r="14" spans="1:10">
      <c r="A14" s="1"/>
      <c r="B14" s="80"/>
      <c r="C14" s="81">
        <v>1</v>
      </c>
      <c r="D14" s="85" t="s">
        <v>15</v>
      </c>
      <c r="E14" s="82"/>
      <c r="F14" s="82"/>
      <c r="G14" s="82"/>
      <c r="H14" s="86">
        <v>14504295</v>
      </c>
      <c r="I14" s="86"/>
      <c r="J14" s="1"/>
    </row>
    <row r="15" spans="1:10">
      <c r="A15" s="1"/>
      <c r="B15" s="80"/>
      <c r="C15" s="82"/>
      <c r="D15" s="81"/>
      <c r="E15" s="82"/>
      <c r="F15" s="82"/>
      <c r="G15" s="82"/>
      <c r="H15" s="86"/>
      <c r="I15" s="91"/>
      <c r="J15" s="1"/>
    </row>
    <row r="16" spans="1:10">
      <c r="A16" s="1"/>
      <c r="B16" s="80"/>
      <c r="C16" s="81">
        <v>2</v>
      </c>
      <c r="D16" s="121" t="s">
        <v>1</v>
      </c>
      <c r="E16" s="121"/>
      <c r="F16" s="82"/>
      <c r="G16" s="82"/>
      <c r="H16" s="92" t="s">
        <v>2</v>
      </c>
      <c r="I16" s="86"/>
      <c r="J16" s="1"/>
    </row>
    <row r="17" spans="1:10">
      <c r="A17" s="1"/>
      <c r="B17" s="80"/>
      <c r="C17" s="81"/>
      <c r="D17" s="112"/>
      <c r="E17" s="89" t="s">
        <v>188</v>
      </c>
      <c r="F17" s="82"/>
      <c r="G17" s="82"/>
      <c r="H17" s="90">
        <v>5559</v>
      </c>
      <c r="I17" s="86"/>
      <c r="J17" s="1"/>
    </row>
    <row r="18" spans="1:10">
      <c r="A18" s="1"/>
      <c r="B18" s="80"/>
      <c r="C18" s="81"/>
      <c r="D18" s="93"/>
      <c r="E18" s="93" t="s">
        <v>31</v>
      </c>
      <c r="F18" s="82"/>
      <c r="G18" s="82"/>
      <c r="H18" s="94">
        <v>103555</v>
      </c>
      <c r="I18" s="86"/>
      <c r="J18" s="1"/>
    </row>
    <row r="19" spans="1:10">
      <c r="A19" s="1"/>
      <c r="B19" s="80"/>
      <c r="C19" s="81"/>
      <c r="D19" s="15"/>
      <c r="E19" s="89" t="s">
        <v>4</v>
      </c>
      <c r="F19" s="82"/>
      <c r="G19" s="82"/>
      <c r="H19" s="86">
        <v>550504</v>
      </c>
      <c r="I19" s="84"/>
      <c r="J19" s="1"/>
    </row>
    <row r="20" spans="1:10">
      <c r="A20" s="1"/>
      <c r="B20" s="80"/>
      <c r="C20" s="81"/>
      <c r="D20" s="15"/>
      <c r="E20" s="89" t="s">
        <v>38</v>
      </c>
      <c r="F20" s="85"/>
      <c r="G20" s="85"/>
      <c r="H20" s="86">
        <v>26755</v>
      </c>
      <c r="I20" s="95"/>
      <c r="J20" s="1"/>
    </row>
    <row r="21" spans="1:10">
      <c r="A21" s="1"/>
      <c r="B21" s="80"/>
      <c r="C21" s="81"/>
      <c r="D21" s="15"/>
      <c r="E21" s="85" t="s">
        <v>22</v>
      </c>
      <c r="F21" s="85"/>
      <c r="G21" s="85"/>
      <c r="H21" s="86">
        <v>667075</v>
      </c>
      <c r="I21" s="95"/>
      <c r="J21" s="1"/>
    </row>
    <row r="22" spans="1:10">
      <c r="A22" s="1"/>
      <c r="B22" s="80"/>
      <c r="C22" s="81"/>
      <c r="D22" s="15"/>
      <c r="E22" s="89" t="s">
        <v>3</v>
      </c>
      <c r="F22" s="82"/>
      <c r="G22" s="82"/>
      <c r="H22" s="86">
        <v>107066</v>
      </c>
      <c r="I22" s="84"/>
      <c r="J22" s="1"/>
    </row>
    <row r="23" spans="1:10">
      <c r="A23" s="1"/>
      <c r="B23" s="80"/>
      <c r="C23" s="81"/>
      <c r="D23" s="15"/>
      <c r="E23" s="89" t="s">
        <v>35</v>
      </c>
      <c r="F23" s="82"/>
      <c r="G23" s="82"/>
      <c r="H23" s="86">
        <v>92453</v>
      </c>
      <c r="I23" s="84"/>
      <c r="J23" s="1"/>
    </row>
    <row r="24" spans="1:10">
      <c r="A24" s="1"/>
      <c r="B24" s="80"/>
      <c r="C24" s="81"/>
      <c r="D24" s="15"/>
      <c r="E24" s="89" t="s">
        <v>40</v>
      </c>
      <c r="F24" s="82"/>
      <c r="G24" s="82"/>
      <c r="H24" s="86">
        <v>74768</v>
      </c>
      <c r="I24" s="84"/>
      <c r="J24" s="1"/>
    </row>
    <row r="25" spans="1:10">
      <c r="A25" s="1"/>
      <c r="B25" s="80"/>
      <c r="C25" s="81"/>
      <c r="D25" s="15"/>
      <c r="E25" s="85" t="s">
        <v>23</v>
      </c>
      <c r="F25" s="82"/>
      <c r="G25" s="82"/>
      <c r="H25" s="86">
        <v>12182</v>
      </c>
      <c r="I25" s="84"/>
      <c r="J25" s="1"/>
    </row>
    <row r="26" spans="1:10">
      <c r="A26" s="1"/>
      <c r="B26" s="80"/>
      <c r="C26" s="81"/>
      <c r="D26" s="15"/>
      <c r="E26" s="85" t="s">
        <v>43</v>
      </c>
      <c r="F26" s="82"/>
      <c r="G26" s="82"/>
      <c r="H26" s="86">
        <v>600367</v>
      </c>
      <c r="I26" s="84"/>
      <c r="J26" s="1"/>
    </row>
    <row r="27" spans="1:10">
      <c r="A27" s="1"/>
      <c r="B27" s="80"/>
      <c r="C27" s="81"/>
      <c r="D27" s="15"/>
      <c r="E27" s="89" t="s">
        <v>32</v>
      </c>
      <c r="F27" s="82"/>
      <c r="G27" s="82"/>
      <c r="H27" s="86">
        <v>31765</v>
      </c>
      <c r="I27" s="84"/>
      <c r="J27" s="1"/>
    </row>
    <row r="28" spans="1:10">
      <c r="A28" s="1"/>
      <c r="B28" s="80"/>
      <c r="C28" s="81"/>
      <c r="D28" s="15"/>
      <c r="E28" s="89" t="s">
        <v>37</v>
      </c>
      <c r="F28" s="82"/>
      <c r="G28" s="82"/>
      <c r="H28" s="86">
        <v>34993</v>
      </c>
      <c r="I28" s="84"/>
      <c r="J28" s="1"/>
    </row>
    <row r="29" spans="1:10">
      <c r="A29" s="1"/>
      <c r="B29" s="80"/>
      <c r="C29" s="81"/>
      <c r="D29" s="15"/>
      <c r="E29" s="89" t="s">
        <v>41</v>
      </c>
      <c r="F29" s="82"/>
      <c r="G29" s="82"/>
      <c r="H29" s="86"/>
      <c r="I29" s="84"/>
      <c r="J29" s="1"/>
    </row>
    <row r="30" spans="1:10">
      <c r="A30" s="1"/>
      <c r="B30" s="80"/>
      <c r="C30" s="81"/>
      <c r="D30" s="15"/>
      <c r="E30" s="85" t="s">
        <v>5</v>
      </c>
      <c r="F30" s="82"/>
      <c r="G30" s="82"/>
      <c r="H30" s="86">
        <v>13500</v>
      </c>
      <c r="I30" s="84"/>
      <c r="J30" s="1"/>
    </row>
    <row r="31" spans="1:10">
      <c r="A31" s="1"/>
      <c r="B31" s="80"/>
      <c r="C31" s="81"/>
      <c r="D31" s="15"/>
      <c r="E31" s="85" t="s">
        <v>36</v>
      </c>
      <c r="F31" s="82"/>
      <c r="G31" s="82"/>
      <c r="H31" s="86">
        <v>52190</v>
      </c>
      <c r="I31" s="84"/>
      <c r="J31" s="1"/>
    </row>
    <row r="32" spans="1:10">
      <c r="A32" s="1"/>
      <c r="B32" s="80"/>
      <c r="C32" s="81"/>
      <c r="D32" s="15"/>
      <c r="E32" s="85" t="s">
        <v>42</v>
      </c>
      <c r="F32" s="85"/>
      <c r="G32" s="85"/>
      <c r="H32" s="86">
        <v>64840</v>
      </c>
      <c r="I32" s="86"/>
      <c r="J32" s="1"/>
    </row>
    <row r="33" spans="1:10">
      <c r="A33" s="1"/>
      <c r="B33" s="80"/>
      <c r="C33" s="81"/>
      <c r="D33" s="15"/>
      <c r="E33" s="85" t="s">
        <v>6</v>
      </c>
      <c r="F33" s="85"/>
      <c r="G33" s="85"/>
      <c r="H33" s="88">
        <v>194386</v>
      </c>
      <c r="I33" s="88">
        <f>SUM(H14:H33)</f>
        <v>17136253</v>
      </c>
      <c r="J33" s="1"/>
    </row>
    <row r="34" spans="1:10">
      <c r="A34" s="1"/>
      <c r="B34" s="80"/>
      <c r="C34" s="85"/>
      <c r="D34" s="15"/>
      <c r="E34" s="82"/>
      <c r="F34" s="82"/>
      <c r="G34" s="15" t="s">
        <v>24</v>
      </c>
      <c r="H34" s="86"/>
      <c r="I34" s="96">
        <f>I12-I33</f>
        <v>-95393</v>
      </c>
      <c r="J34" s="1"/>
    </row>
    <row r="35" spans="1:10">
      <c r="A35" s="1"/>
      <c r="B35" s="80"/>
      <c r="C35" s="81" t="s">
        <v>10</v>
      </c>
      <c r="D35" s="82" t="s">
        <v>33</v>
      </c>
      <c r="E35" s="82"/>
      <c r="F35" s="82"/>
      <c r="G35" s="82"/>
      <c r="H35" s="86"/>
      <c r="I35" s="84"/>
      <c r="J35" s="1"/>
    </row>
    <row r="36" spans="1:10">
      <c r="A36" s="1"/>
      <c r="B36" s="87" t="s">
        <v>16</v>
      </c>
      <c r="C36" s="81"/>
      <c r="D36" s="82"/>
      <c r="E36" s="82"/>
      <c r="F36" s="82"/>
      <c r="G36" s="82"/>
      <c r="H36" s="86"/>
      <c r="I36" s="84"/>
      <c r="J36" s="1"/>
    </row>
    <row r="37" spans="1:10">
      <c r="A37" s="1"/>
      <c r="B37" s="87"/>
      <c r="C37" s="81"/>
      <c r="D37" s="82" t="s">
        <v>25</v>
      </c>
      <c r="E37" s="82"/>
      <c r="F37" s="82"/>
      <c r="G37" s="82"/>
      <c r="H37" s="86">
        <v>670</v>
      </c>
      <c r="I37" s="84"/>
      <c r="J37" s="1"/>
    </row>
    <row r="38" spans="1:10">
      <c r="A38" s="1"/>
      <c r="B38" s="87"/>
      <c r="C38" s="81"/>
      <c r="D38" s="82" t="s">
        <v>29</v>
      </c>
      <c r="E38" s="82"/>
      <c r="F38" s="82"/>
      <c r="G38" s="82"/>
      <c r="H38" s="88">
        <v>144061</v>
      </c>
      <c r="I38" s="95">
        <f>SUM(H37:H38)</f>
        <v>144731</v>
      </c>
      <c r="J38" s="1"/>
    </row>
    <row r="39" spans="1:10">
      <c r="A39" s="1"/>
      <c r="B39" s="87"/>
      <c r="C39" s="81"/>
      <c r="D39" s="82"/>
      <c r="E39" s="82"/>
      <c r="F39" s="82"/>
      <c r="G39" s="82"/>
      <c r="H39" s="90"/>
      <c r="I39" s="95"/>
      <c r="J39" s="1"/>
    </row>
    <row r="40" spans="1:10">
      <c r="A40" s="1"/>
      <c r="B40" s="87" t="s">
        <v>17</v>
      </c>
      <c r="C40" s="81"/>
      <c r="D40" s="82"/>
      <c r="E40" s="82"/>
      <c r="F40" s="82"/>
      <c r="G40" s="82"/>
      <c r="H40" s="86">
        <v>0</v>
      </c>
      <c r="I40" s="84"/>
      <c r="J40" s="1"/>
    </row>
    <row r="41" spans="1:10">
      <c r="A41" s="1"/>
      <c r="B41" s="87"/>
      <c r="C41" s="81"/>
      <c r="D41" s="82" t="s">
        <v>30</v>
      </c>
      <c r="E41" s="82"/>
      <c r="F41" s="82"/>
      <c r="G41" s="82"/>
      <c r="H41" s="88">
        <v>0</v>
      </c>
      <c r="I41" s="97">
        <v>0</v>
      </c>
      <c r="J41" s="1"/>
    </row>
    <row r="42" spans="1:10">
      <c r="A42" s="1"/>
      <c r="B42" s="80"/>
      <c r="C42" s="81"/>
      <c r="D42" s="82"/>
      <c r="E42" s="82"/>
      <c r="F42" s="82"/>
      <c r="G42" s="15" t="s">
        <v>26</v>
      </c>
      <c r="H42" s="86"/>
      <c r="I42" s="98">
        <f>I34+I38-I41</f>
        <v>49338</v>
      </c>
      <c r="J42" s="1"/>
    </row>
    <row r="43" spans="1:10">
      <c r="A43" s="1"/>
      <c r="B43" s="80"/>
      <c r="C43" s="81"/>
      <c r="D43" s="82"/>
      <c r="E43" s="82"/>
      <c r="F43" s="82"/>
      <c r="G43" s="15" t="s">
        <v>18</v>
      </c>
      <c r="H43" s="86"/>
      <c r="I43" s="99">
        <f>I42</f>
        <v>49338</v>
      </c>
      <c r="J43" s="1"/>
    </row>
    <row r="44" spans="1:10">
      <c r="A44" s="1"/>
      <c r="B44" s="80"/>
      <c r="C44" s="85"/>
      <c r="D44" s="15"/>
      <c r="E44" s="82"/>
      <c r="F44" s="82"/>
      <c r="G44" s="15" t="s">
        <v>7</v>
      </c>
      <c r="H44" s="86"/>
      <c r="I44" s="100">
        <v>71119</v>
      </c>
      <c r="J44" s="1"/>
    </row>
    <row r="45" spans="1:10">
      <c r="A45" s="1"/>
      <c r="B45" s="80"/>
      <c r="C45" s="85"/>
      <c r="D45" s="15"/>
      <c r="E45" s="82"/>
      <c r="F45" s="82"/>
      <c r="G45" s="101" t="s">
        <v>19</v>
      </c>
      <c r="H45" s="86"/>
      <c r="I45" s="102">
        <f>I43-I44</f>
        <v>-21781</v>
      </c>
      <c r="J45" s="1"/>
    </row>
    <row r="46" spans="1:10" ht="17.25" customHeight="1">
      <c r="A46" s="1"/>
      <c r="B46" s="80"/>
      <c r="C46" s="85"/>
      <c r="D46" s="15"/>
      <c r="E46" s="82"/>
      <c r="F46" s="82"/>
      <c r="G46" s="15" t="s">
        <v>27</v>
      </c>
      <c r="H46" s="86"/>
      <c r="I46" s="102">
        <v>-3892178</v>
      </c>
      <c r="J46" s="1"/>
    </row>
    <row r="47" spans="1:10" ht="14.25" thickBot="1">
      <c r="A47" s="1"/>
      <c r="B47" s="103"/>
      <c r="C47" s="104"/>
      <c r="D47" s="105"/>
      <c r="E47" s="106"/>
      <c r="F47" s="106"/>
      <c r="G47" s="105" t="s">
        <v>28</v>
      </c>
      <c r="H47" s="88"/>
      <c r="I47" s="107">
        <f>SUM(I45:I46)</f>
        <v>-3913959</v>
      </c>
      <c r="J47" s="1"/>
    </row>
    <row r="48" spans="1:10" ht="14.25" thickTop="1">
      <c r="A48" s="1"/>
      <c r="B48" s="1"/>
      <c r="C48" s="1"/>
      <c r="D48" s="1"/>
      <c r="E48" s="1"/>
      <c r="F48" s="1"/>
      <c r="G48" s="1"/>
      <c r="H48" s="1"/>
      <c r="I48" s="1"/>
      <c r="J48" s="1"/>
    </row>
  </sheetData>
  <mergeCells count="7">
    <mergeCell ref="A1:J1"/>
    <mergeCell ref="A2:J2"/>
    <mergeCell ref="E3:I3"/>
    <mergeCell ref="D16:E16"/>
    <mergeCell ref="H6:I6"/>
    <mergeCell ref="D7:E7"/>
    <mergeCell ref="H4:I4"/>
  </mergeCells>
  <phoneticPr fontId="2"/>
  <pageMargins left="0.70866141732283472" right="0.15748031496062992" top="1.1811023622047245" bottom="0.15748031496062992" header="0.905511811023622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A5" sqref="A5:I5"/>
    </sheetView>
  </sheetViews>
  <sheetFormatPr defaultRowHeight="13.5"/>
  <cols>
    <col min="1" max="2" width="2.625" style="2" customWidth="1"/>
    <col min="3" max="5" width="2.125" style="2" customWidth="1"/>
    <col min="6" max="6" width="37.5" style="2" customWidth="1"/>
    <col min="7" max="9" width="16.625" style="1" customWidth="1"/>
    <col min="10" max="16384" width="9" style="1"/>
  </cols>
  <sheetData>
    <row r="1" spans="1:9" ht="24" customHeight="1">
      <c r="A1" s="2" t="s">
        <v>156</v>
      </c>
    </row>
    <row r="2" spans="1:9" ht="21.75" customHeight="1"/>
    <row r="3" spans="1:9" ht="33.75" customHeight="1">
      <c r="A3" s="126" t="s">
        <v>190</v>
      </c>
      <c r="B3" s="126"/>
      <c r="C3" s="126"/>
      <c r="D3" s="126"/>
      <c r="E3" s="126"/>
      <c r="F3" s="126"/>
      <c r="G3" s="126"/>
      <c r="H3" s="126"/>
      <c r="I3" s="126"/>
    </row>
    <row r="4" spans="1:9" ht="7.5" customHeight="1">
      <c r="A4" s="24"/>
      <c r="B4" s="24"/>
      <c r="C4" s="24"/>
      <c r="D4" s="24"/>
      <c r="E4" s="24"/>
      <c r="F4" s="24"/>
      <c r="G4" s="24"/>
      <c r="H4" s="24"/>
      <c r="I4" s="24"/>
    </row>
    <row r="5" spans="1:9" ht="18.75" customHeight="1">
      <c r="A5" s="127" t="s">
        <v>184</v>
      </c>
      <c r="B5" s="127"/>
      <c r="C5" s="127"/>
      <c r="D5" s="127"/>
      <c r="E5" s="127"/>
      <c r="F5" s="127"/>
      <c r="G5" s="127"/>
      <c r="H5" s="127"/>
      <c r="I5" s="127"/>
    </row>
    <row r="6" spans="1:9" ht="30.75" customHeight="1">
      <c r="H6" s="25"/>
      <c r="I6" s="26" t="s">
        <v>64</v>
      </c>
    </row>
    <row r="7" spans="1:9">
      <c r="A7" s="21" t="s">
        <v>63</v>
      </c>
      <c r="B7" s="20"/>
      <c r="C7" s="20"/>
      <c r="D7" s="20"/>
      <c r="E7" s="20"/>
      <c r="F7" s="19"/>
      <c r="G7" s="128" t="s">
        <v>65</v>
      </c>
      <c r="H7" s="128"/>
      <c r="I7" s="128"/>
    </row>
    <row r="8" spans="1:9">
      <c r="A8" s="18" t="s">
        <v>66</v>
      </c>
      <c r="B8" s="17" t="s">
        <v>60</v>
      </c>
      <c r="C8" s="17"/>
      <c r="D8" s="17"/>
      <c r="E8" s="17"/>
      <c r="F8" s="17"/>
      <c r="G8" s="27"/>
      <c r="H8" s="9"/>
      <c r="I8" s="27"/>
    </row>
    <row r="9" spans="1:9">
      <c r="A9" s="12"/>
      <c r="B9" s="11" t="s">
        <v>67</v>
      </c>
      <c r="C9" s="11" t="s">
        <v>68</v>
      </c>
      <c r="D9" s="11"/>
      <c r="E9" s="11"/>
      <c r="F9" s="11"/>
      <c r="G9" s="10"/>
      <c r="H9" s="9"/>
      <c r="I9" s="10"/>
    </row>
    <row r="10" spans="1:9">
      <c r="A10" s="12"/>
      <c r="B10" s="11"/>
      <c r="C10" s="11" t="s">
        <v>58</v>
      </c>
      <c r="D10" s="11"/>
      <c r="E10" s="11"/>
      <c r="F10" s="11"/>
      <c r="G10" s="10">
        <v>5489580</v>
      </c>
      <c r="H10" s="9"/>
      <c r="I10" s="10"/>
    </row>
    <row r="11" spans="1:9">
      <c r="A11" s="12"/>
      <c r="B11" s="11"/>
      <c r="C11" s="11" t="s">
        <v>57</v>
      </c>
      <c r="D11" s="11"/>
      <c r="E11" s="11"/>
      <c r="F11" s="11"/>
      <c r="G11" s="10">
        <v>1073240</v>
      </c>
      <c r="H11" s="9"/>
      <c r="I11" s="10"/>
    </row>
    <row r="12" spans="1:9">
      <c r="A12" s="12"/>
      <c r="B12" s="11"/>
      <c r="C12" s="11" t="s">
        <v>69</v>
      </c>
      <c r="D12" s="11"/>
      <c r="E12" s="11"/>
      <c r="F12" s="11"/>
      <c r="G12" s="10"/>
      <c r="H12" s="9">
        <f>SUM(G10:G11)</f>
        <v>6562820</v>
      </c>
      <c r="I12" s="10"/>
    </row>
    <row r="13" spans="1:9" ht="14.25" thickBot="1">
      <c r="A13" s="12"/>
      <c r="B13" s="11" t="s">
        <v>55</v>
      </c>
      <c r="C13" s="11"/>
      <c r="D13" s="11"/>
      <c r="F13" s="11"/>
      <c r="G13" s="10"/>
      <c r="H13" s="9"/>
      <c r="I13" s="13">
        <f>H12</f>
        <v>6562820</v>
      </c>
    </row>
    <row r="14" spans="1:9" ht="14.25" thickTop="1">
      <c r="A14" s="12" t="s">
        <v>70</v>
      </c>
      <c r="B14" s="11" t="s">
        <v>71</v>
      </c>
      <c r="C14" s="11"/>
      <c r="D14" s="11"/>
      <c r="E14" s="11"/>
      <c r="F14" s="11"/>
      <c r="G14" s="10"/>
      <c r="H14" s="9"/>
      <c r="I14" s="10"/>
    </row>
    <row r="15" spans="1:9">
      <c r="A15" s="12"/>
      <c r="B15" s="11" t="s">
        <v>72</v>
      </c>
      <c r="C15" s="11" t="s">
        <v>73</v>
      </c>
      <c r="D15" s="11"/>
      <c r="E15" s="11"/>
      <c r="F15" s="11"/>
      <c r="G15" s="10"/>
      <c r="H15" s="9"/>
      <c r="I15" s="10"/>
    </row>
    <row r="16" spans="1:9">
      <c r="A16" s="12"/>
      <c r="B16" s="11"/>
      <c r="C16" s="11" t="s">
        <v>50</v>
      </c>
      <c r="D16" s="11"/>
      <c r="E16" s="11"/>
      <c r="F16" s="11"/>
      <c r="G16" s="10">
        <v>1281789</v>
      </c>
      <c r="H16" s="9"/>
      <c r="I16" s="10"/>
    </row>
    <row r="17" spans="1:9">
      <c r="A17" s="12"/>
      <c r="B17" s="11"/>
      <c r="C17" s="11" t="s">
        <v>49</v>
      </c>
      <c r="D17" s="11"/>
      <c r="E17" s="11"/>
      <c r="F17" s="11"/>
      <c r="G17" s="10">
        <v>83583</v>
      </c>
      <c r="H17" s="9"/>
      <c r="I17" s="10"/>
    </row>
    <row r="18" spans="1:9">
      <c r="A18" s="12"/>
      <c r="B18" s="11"/>
      <c r="C18" s="11" t="s">
        <v>48</v>
      </c>
      <c r="D18" s="11"/>
      <c r="E18" s="11"/>
      <c r="F18" s="11"/>
      <c r="G18" s="10">
        <v>71000</v>
      </c>
      <c r="H18" s="9"/>
      <c r="I18" s="10"/>
    </row>
    <row r="19" spans="1:9">
      <c r="A19" s="12"/>
      <c r="B19" s="11"/>
      <c r="C19" s="11" t="s">
        <v>74</v>
      </c>
      <c r="D19" s="11"/>
      <c r="E19" s="11"/>
      <c r="F19" s="11"/>
      <c r="G19" s="10">
        <v>307700</v>
      </c>
      <c r="H19" s="9"/>
      <c r="I19" s="10"/>
    </row>
    <row r="20" spans="1:9">
      <c r="A20" s="12"/>
      <c r="B20" s="11"/>
      <c r="C20" s="11" t="s">
        <v>75</v>
      </c>
      <c r="D20" s="11"/>
      <c r="E20" s="11"/>
      <c r="F20" s="11"/>
      <c r="G20" s="6"/>
      <c r="H20" s="9">
        <f>SUM(G16:G20)</f>
        <v>1744072</v>
      </c>
      <c r="I20" s="10"/>
    </row>
    <row r="21" spans="1:9">
      <c r="A21" s="12"/>
      <c r="B21" s="11"/>
      <c r="C21" s="11" t="s">
        <v>76</v>
      </c>
      <c r="D21" s="11"/>
      <c r="E21" s="11"/>
      <c r="F21" s="11"/>
      <c r="G21" s="10"/>
      <c r="H21" s="9"/>
      <c r="I21" s="10">
        <f>H20</f>
        <v>1744072</v>
      </c>
    </row>
    <row r="22" spans="1:9">
      <c r="A22" s="12"/>
      <c r="B22" s="11" t="s">
        <v>77</v>
      </c>
      <c r="D22" s="11"/>
      <c r="E22" s="11"/>
      <c r="F22" s="11"/>
      <c r="G22" s="10"/>
      <c r="H22" s="9"/>
      <c r="I22" s="10"/>
    </row>
    <row r="23" spans="1:9">
      <c r="A23" s="12" t="s">
        <v>78</v>
      </c>
      <c r="B23" s="11" t="s">
        <v>79</v>
      </c>
      <c r="C23" s="11"/>
      <c r="D23" s="11"/>
      <c r="E23" s="11"/>
      <c r="F23" s="11"/>
      <c r="G23" s="10"/>
      <c r="H23" s="9"/>
      <c r="I23" s="10"/>
    </row>
    <row r="24" spans="1:9">
      <c r="A24" s="12"/>
      <c r="C24" s="11" t="s">
        <v>80</v>
      </c>
      <c r="D24" s="11"/>
      <c r="E24" s="11"/>
      <c r="F24" s="11"/>
      <c r="G24" s="10"/>
      <c r="H24" s="9">
        <f>活動計算書!I75</f>
        <v>4625798</v>
      </c>
      <c r="I24" s="10"/>
    </row>
    <row r="25" spans="1:9">
      <c r="A25" s="12"/>
      <c r="C25" s="11" t="s">
        <v>81</v>
      </c>
      <c r="D25" s="11"/>
      <c r="E25" s="11"/>
      <c r="F25" s="11"/>
      <c r="G25" s="10"/>
      <c r="H25" s="6">
        <v>192950</v>
      </c>
      <c r="I25" s="10"/>
    </row>
    <row r="26" spans="1:9">
      <c r="A26" s="12"/>
      <c r="B26" s="11" t="s">
        <v>82</v>
      </c>
      <c r="D26" s="11"/>
      <c r="E26" s="11"/>
      <c r="F26" s="11"/>
      <c r="G26" s="10"/>
      <c r="H26" s="9"/>
      <c r="I26" s="6">
        <f>SUM(H24:H25)</f>
        <v>4818748</v>
      </c>
    </row>
    <row r="27" spans="1:9" ht="14.25" thickBot="1">
      <c r="A27" s="8"/>
      <c r="B27" s="7" t="s">
        <v>83</v>
      </c>
      <c r="C27" s="7"/>
      <c r="D27" s="7"/>
      <c r="E27" s="7"/>
      <c r="F27" s="7"/>
      <c r="G27" s="6"/>
      <c r="H27" s="5"/>
      <c r="I27" s="4">
        <f>SUM(I21:I26)</f>
        <v>6562820</v>
      </c>
    </row>
    <row r="28" spans="1:9" ht="14.25" thickTop="1"/>
  </sheetData>
  <mergeCells count="3">
    <mergeCell ref="A3:I3"/>
    <mergeCell ref="A5:I5"/>
    <mergeCell ref="G7:I7"/>
  </mergeCells>
  <phoneticPr fontId="2"/>
  <printOptions horizontalCentered="1"/>
  <pageMargins left="0.51181102362204722" right="0.51181102362204722" top="0.51181102362204722" bottom="0.51181102362204722" header="0.31496062992125984" footer="0.39370078740157483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H41" sqref="H41"/>
    </sheetView>
  </sheetViews>
  <sheetFormatPr defaultRowHeight="13.5"/>
  <cols>
    <col min="1" max="2" width="2.625" style="2" customWidth="1"/>
    <col min="3" max="5" width="2.125" style="2" customWidth="1"/>
    <col min="6" max="6" width="37.5" style="2" customWidth="1"/>
    <col min="7" max="9" width="16.625" style="1" customWidth="1"/>
    <col min="10" max="16384" width="9" style="1"/>
  </cols>
  <sheetData>
    <row r="1" spans="1:9">
      <c r="A1" s="2" t="s">
        <v>156</v>
      </c>
    </row>
    <row r="3" spans="1:9" ht="17.25">
      <c r="A3" s="126" t="s">
        <v>183</v>
      </c>
      <c r="B3" s="126"/>
      <c r="C3" s="126"/>
      <c r="D3" s="126"/>
      <c r="E3" s="126"/>
      <c r="F3" s="126"/>
      <c r="G3" s="126"/>
      <c r="H3" s="126"/>
      <c r="I3" s="126"/>
    </row>
    <row r="4" spans="1:9" ht="14.25">
      <c r="A4" s="24"/>
      <c r="B4" s="24"/>
      <c r="C4" s="24"/>
      <c r="D4" s="24"/>
      <c r="E4" s="24"/>
      <c r="F4" s="24"/>
      <c r="G4" s="24"/>
      <c r="H4" s="24"/>
      <c r="I4" s="24"/>
    </row>
    <row r="5" spans="1:9">
      <c r="A5" s="132" t="s">
        <v>184</v>
      </c>
      <c r="B5" s="132"/>
      <c r="C5" s="132"/>
      <c r="D5" s="132"/>
      <c r="E5" s="132"/>
      <c r="F5" s="132"/>
      <c r="G5" s="132"/>
      <c r="H5" s="132"/>
      <c r="I5" s="132"/>
    </row>
    <row r="6" spans="1:9" ht="28.5" customHeight="1">
      <c r="H6" s="23"/>
      <c r="I6" s="22" t="s">
        <v>64</v>
      </c>
    </row>
    <row r="7" spans="1:9">
      <c r="A7" s="21" t="s">
        <v>63</v>
      </c>
      <c r="B7" s="20"/>
      <c r="C7" s="20"/>
      <c r="D7" s="20"/>
      <c r="E7" s="20"/>
      <c r="F7" s="19"/>
      <c r="G7" s="129" t="s">
        <v>62</v>
      </c>
      <c r="H7" s="130"/>
      <c r="I7" s="131"/>
    </row>
    <row r="8" spans="1:9">
      <c r="A8" s="18" t="s">
        <v>61</v>
      </c>
      <c r="B8" s="17" t="s">
        <v>60</v>
      </c>
      <c r="C8" s="17"/>
      <c r="D8" s="17"/>
      <c r="E8" s="17"/>
      <c r="F8" s="17"/>
      <c r="G8" s="16"/>
      <c r="H8" s="15"/>
      <c r="I8" s="16"/>
    </row>
    <row r="9" spans="1:9">
      <c r="A9" s="12"/>
      <c r="B9" s="11" t="s">
        <v>52</v>
      </c>
      <c r="C9" s="11" t="s">
        <v>59</v>
      </c>
      <c r="D9" s="11"/>
      <c r="E9" s="11"/>
      <c r="F9" s="11"/>
      <c r="G9" s="14"/>
      <c r="H9" s="15"/>
      <c r="I9" s="14"/>
    </row>
    <row r="10" spans="1:9">
      <c r="A10" s="12"/>
      <c r="B10" s="11"/>
      <c r="C10" s="11" t="s">
        <v>58</v>
      </c>
      <c r="D10" s="11"/>
      <c r="E10" s="11"/>
      <c r="F10" s="11"/>
      <c r="G10" s="10"/>
      <c r="H10" s="9"/>
      <c r="I10" s="10"/>
    </row>
    <row r="11" spans="1:9">
      <c r="A11" s="12"/>
      <c r="B11" s="11"/>
      <c r="C11" s="1"/>
      <c r="D11" s="11" t="s">
        <v>161</v>
      </c>
      <c r="E11" s="11"/>
      <c r="F11" s="11"/>
      <c r="G11" s="10">
        <v>136086</v>
      </c>
      <c r="H11" s="9"/>
      <c r="I11" s="10"/>
    </row>
    <row r="12" spans="1:9">
      <c r="A12" s="12"/>
      <c r="B12" s="11"/>
      <c r="C12" s="11"/>
      <c r="D12" s="11" t="s">
        <v>160</v>
      </c>
      <c r="E12" s="11"/>
      <c r="F12" s="11"/>
      <c r="G12" s="10">
        <v>4789359</v>
      </c>
      <c r="H12" s="9"/>
      <c r="I12" s="10"/>
    </row>
    <row r="13" spans="1:9">
      <c r="A13" s="12"/>
      <c r="B13" s="11"/>
      <c r="C13" s="11"/>
      <c r="D13" s="11" t="s">
        <v>157</v>
      </c>
      <c r="E13" s="11"/>
      <c r="F13" s="11"/>
      <c r="G13" s="10">
        <v>463016</v>
      </c>
      <c r="H13" s="9"/>
      <c r="I13" s="10"/>
    </row>
    <row r="14" spans="1:9">
      <c r="A14" s="12"/>
      <c r="B14" s="11"/>
      <c r="C14" s="11"/>
      <c r="D14" s="11" t="s">
        <v>158</v>
      </c>
      <c r="E14" s="11"/>
      <c r="F14" s="11"/>
      <c r="G14" s="6">
        <v>101119</v>
      </c>
      <c r="H14" s="9"/>
      <c r="I14" s="10"/>
    </row>
    <row r="15" spans="1:9">
      <c r="A15" s="12"/>
      <c r="B15" s="11"/>
      <c r="C15" s="11"/>
      <c r="D15" s="11"/>
      <c r="E15" s="11"/>
      <c r="F15" s="108" t="s">
        <v>159</v>
      </c>
      <c r="G15" s="10">
        <f>SUM(G11:G14)</f>
        <v>5489580</v>
      </c>
      <c r="H15" s="9"/>
      <c r="I15" s="10"/>
    </row>
    <row r="16" spans="1:9">
      <c r="A16" s="12"/>
      <c r="B16" s="11"/>
      <c r="C16" s="11"/>
      <c r="D16" s="11"/>
      <c r="E16" s="11"/>
      <c r="F16" s="108"/>
      <c r="G16" s="10"/>
      <c r="H16" s="9"/>
      <c r="I16" s="10"/>
    </row>
    <row r="17" spans="1:9">
      <c r="A17" s="12"/>
      <c r="B17" s="11"/>
      <c r="C17" s="11" t="s">
        <v>57</v>
      </c>
      <c r="D17" s="11"/>
      <c r="E17" s="11"/>
      <c r="F17" s="11"/>
      <c r="G17" s="10"/>
      <c r="H17" s="9"/>
      <c r="I17" s="10"/>
    </row>
    <row r="18" spans="1:9">
      <c r="A18" s="12"/>
      <c r="B18" s="11"/>
      <c r="C18" s="11"/>
      <c r="D18" s="11" t="s">
        <v>162</v>
      </c>
      <c r="E18" s="11"/>
      <c r="F18" s="11"/>
      <c r="G18" s="10">
        <v>62830</v>
      </c>
      <c r="H18" s="9"/>
      <c r="I18" s="10"/>
    </row>
    <row r="19" spans="1:9">
      <c r="A19" s="12"/>
      <c r="B19" s="11"/>
      <c r="C19" s="11"/>
      <c r="D19" s="11" t="s">
        <v>163</v>
      </c>
      <c r="E19" s="11"/>
      <c r="F19" s="11"/>
      <c r="G19" s="10">
        <v>45040</v>
      </c>
      <c r="H19" s="9"/>
      <c r="I19" s="10"/>
    </row>
    <row r="20" spans="1:9">
      <c r="A20" s="12"/>
      <c r="B20" s="11"/>
      <c r="C20" s="11"/>
      <c r="D20" s="11" t="s">
        <v>164</v>
      </c>
      <c r="E20" s="11"/>
      <c r="F20" s="11"/>
      <c r="G20" s="10">
        <v>54590</v>
      </c>
      <c r="H20" s="9"/>
      <c r="I20" s="10"/>
    </row>
    <row r="21" spans="1:9">
      <c r="A21" s="12"/>
      <c r="B21" s="11"/>
      <c r="C21" s="11"/>
      <c r="D21" s="11" t="s">
        <v>165</v>
      </c>
      <c r="E21" s="11"/>
      <c r="F21" s="11"/>
      <c r="G21" s="10">
        <v>42910</v>
      </c>
      <c r="H21" s="9"/>
      <c r="I21" s="10"/>
    </row>
    <row r="22" spans="1:9">
      <c r="A22" s="12"/>
      <c r="B22" s="11"/>
      <c r="C22" s="11"/>
      <c r="D22" s="11" t="s">
        <v>166</v>
      </c>
      <c r="E22" s="11"/>
      <c r="F22" s="11"/>
      <c r="G22" s="10">
        <v>30380</v>
      </c>
      <c r="H22" s="9"/>
      <c r="I22" s="10"/>
    </row>
    <row r="23" spans="1:9">
      <c r="A23" s="12"/>
      <c r="B23" s="11"/>
      <c r="C23" s="11"/>
      <c r="D23" s="11" t="s">
        <v>167</v>
      </c>
      <c r="E23" s="11"/>
      <c r="F23" s="11"/>
      <c r="G23" s="10">
        <v>54520</v>
      </c>
      <c r="H23" s="9"/>
      <c r="I23" s="10"/>
    </row>
    <row r="24" spans="1:9">
      <c r="A24" s="12"/>
      <c r="B24" s="11"/>
      <c r="C24" s="11"/>
      <c r="D24" s="11" t="s">
        <v>168</v>
      </c>
      <c r="E24" s="11"/>
      <c r="F24" s="11"/>
      <c r="G24" s="10">
        <v>45540</v>
      </c>
      <c r="H24" s="9"/>
      <c r="I24" s="10"/>
    </row>
    <row r="25" spans="1:9">
      <c r="A25" s="12"/>
      <c r="B25" s="11"/>
      <c r="C25" s="11"/>
      <c r="D25" s="11" t="s">
        <v>169</v>
      </c>
      <c r="E25" s="11"/>
      <c r="F25" s="11"/>
      <c r="G25" s="10">
        <v>49380</v>
      </c>
      <c r="H25" s="9"/>
      <c r="I25" s="10"/>
    </row>
    <row r="26" spans="1:9">
      <c r="A26" s="12"/>
      <c r="B26" s="11"/>
      <c r="C26" s="11"/>
      <c r="D26" s="11" t="s">
        <v>173</v>
      </c>
      <c r="E26" s="11"/>
      <c r="F26" s="11"/>
      <c r="G26" s="10">
        <v>191719</v>
      </c>
      <c r="H26" s="9"/>
      <c r="I26" s="10"/>
    </row>
    <row r="27" spans="1:9">
      <c r="A27" s="12"/>
      <c r="B27" s="11"/>
      <c r="C27" s="11"/>
      <c r="D27" s="11" t="s">
        <v>171</v>
      </c>
      <c r="E27" s="11"/>
      <c r="F27" s="11"/>
      <c r="G27" s="10">
        <v>205875</v>
      </c>
      <c r="H27" s="9"/>
      <c r="I27" s="10"/>
    </row>
    <row r="28" spans="1:9">
      <c r="A28" s="12"/>
      <c r="B28" s="11"/>
      <c r="C28" s="11"/>
      <c r="D28" s="11" t="s">
        <v>170</v>
      </c>
      <c r="E28" s="11"/>
      <c r="F28" s="11"/>
      <c r="G28" s="10">
        <v>130000</v>
      </c>
      <c r="H28" s="9"/>
      <c r="I28" s="10"/>
    </row>
    <row r="29" spans="1:9">
      <c r="A29" s="12"/>
      <c r="B29" s="11"/>
      <c r="C29" s="11"/>
      <c r="D29" s="11" t="s">
        <v>172</v>
      </c>
      <c r="E29" s="11"/>
      <c r="F29" s="11"/>
      <c r="G29" s="6">
        <v>160456</v>
      </c>
      <c r="H29" s="9"/>
      <c r="I29" s="10"/>
    </row>
    <row r="30" spans="1:9">
      <c r="A30" s="12"/>
      <c r="B30" s="11"/>
      <c r="C30" s="11"/>
      <c r="D30" s="11"/>
      <c r="E30" s="11"/>
      <c r="F30" s="108" t="s">
        <v>174</v>
      </c>
      <c r="G30" s="10">
        <f>SUM(G18:G29)</f>
        <v>1073240</v>
      </c>
      <c r="H30" s="9"/>
      <c r="I30" s="10"/>
    </row>
    <row r="31" spans="1:9">
      <c r="A31" s="12"/>
      <c r="B31" s="11"/>
      <c r="C31" s="11" t="s">
        <v>56</v>
      </c>
      <c r="D31" s="11"/>
      <c r="E31" s="11"/>
      <c r="F31" s="11"/>
      <c r="G31" s="10"/>
      <c r="H31" s="6">
        <f>G15+G30</f>
        <v>6562820</v>
      </c>
      <c r="I31" s="10"/>
    </row>
    <row r="32" spans="1:9" ht="14.25" thickBot="1">
      <c r="A32" s="12"/>
      <c r="B32" s="11" t="s">
        <v>55</v>
      </c>
      <c r="C32" s="11"/>
      <c r="D32" s="11"/>
      <c r="F32" s="11"/>
      <c r="G32" s="10"/>
      <c r="H32" s="9"/>
      <c r="I32" s="13">
        <f>H31</f>
        <v>6562820</v>
      </c>
    </row>
    <row r="33" spans="1:9" ht="14.25" thickTop="1">
      <c r="A33" s="12"/>
      <c r="B33" s="11"/>
      <c r="C33" s="11"/>
      <c r="D33" s="11"/>
      <c r="F33" s="11"/>
      <c r="G33" s="10"/>
      <c r="H33" s="9"/>
      <c r="I33" s="10"/>
    </row>
    <row r="34" spans="1:9">
      <c r="A34" s="12" t="s">
        <v>54</v>
      </c>
      <c r="B34" s="11" t="s">
        <v>53</v>
      </c>
      <c r="C34" s="11"/>
      <c r="D34" s="11"/>
      <c r="E34" s="11"/>
      <c r="F34" s="11"/>
      <c r="G34" s="10"/>
      <c r="H34" s="9"/>
      <c r="I34" s="10"/>
    </row>
    <row r="35" spans="1:9">
      <c r="A35" s="12"/>
      <c r="B35" s="11" t="s">
        <v>52</v>
      </c>
      <c r="C35" s="11" t="s">
        <v>51</v>
      </c>
      <c r="D35" s="11"/>
      <c r="E35" s="11"/>
      <c r="F35" s="11"/>
      <c r="G35" s="10"/>
      <c r="H35" s="9"/>
      <c r="I35" s="10"/>
    </row>
    <row r="36" spans="1:9">
      <c r="A36" s="12"/>
      <c r="B36" s="11"/>
      <c r="C36" s="11" t="s">
        <v>50</v>
      </c>
      <c r="D36" s="11"/>
      <c r="E36" s="11"/>
      <c r="F36" s="11"/>
      <c r="G36" s="10"/>
      <c r="H36" s="9"/>
      <c r="I36" s="10"/>
    </row>
    <row r="37" spans="1:9">
      <c r="A37" s="12"/>
      <c r="B37" s="11"/>
      <c r="C37" s="11"/>
      <c r="D37" s="11" t="s">
        <v>176</v>
      </c>
      <c r="E37" s="11"/>
      <c r="F37" s="1"/>
      <c r="G37" s="10">
        <v>1077185</v>
      </c>
      <c r="H37" s="9"/>
      <c r="I37" s="10"/>
    </row>
    <row r="38" spans="1:9">
      <c r="A38" s="12"/>
      <c r="B38" s="11"/>
      <c r="C38" s="11"/>
      <c r="D38" s="11" t="s">
        <v>175</v>
      </c>
      <c r="E38" s="11"/>
      <c r="F38" s="1"/>
      <c r="G38" s="10">
        <v>137844</v>
      </c>
      <c r="H38" s="9"/>
      <c r="I38" s="10"/>
    </row>
    <row r="39" spans="1:9">
      <c r="A39" s="12"/>
      <c r="B39" s="11"/>
      <c r="C39" s="11"/>
      <c r="D39" s="11" t="s">
        <v>177</v>
      </c>
      <c r="E39" s="11"/>
      <c r="F39" s="1"/>
      <c r="G39" s="6">
        <v>66760</v>
      </c>
      <c r="H39" s="9"/>
      <c r="I39" s="10"/>
    </row>
    <row r="40" spans="1:9">
      <c r="A40" s="12"/>
      <c r="B40" s="11"/>
      <c r="C40" s="11"/>
      <c r="D40" s="11"/>
      <c r="E40" s="11"/>
      <c r="F40" s="108" t="s">
        <v>178</v>
      </c>
      <c r="G40" s="10">
        <f>SUM(G37:G39)</f>
        <v>1281789</v>
      </c>
      <c r="H40" s="9"/>
      <c r="I40" s="10"/>
    </row>
    <row r="41" spans="1:9">
      <c r="A41" s="12"/>
      <c r="B41" s="11"/>
      <c r="C41" s="11"/>
      <c r="D41" s="11"/>
      <c r="E41" s="11"/>
      <c r="F41" s="11"/>
      <c r="G41" s="10"/>
      <c r="H41" s="9"/>
      <c r="I41" s="10"/>
    </row>
    <row r="42" spans="1:9">
      <c r="A42" s="12"/>
      <c r="B42" s="11"/>
      <c r="C42" s="11" t="s">
        <v>49</v>
      </c>
      <c r="D42" s="11"/>
      <c r="E42" s="11"/>
      <c r="F42" s="11"/>
      <c r="G42" s="10"/>
      <c r="H42" s="9"/>
      <c r="I42" s="10"/>
    </row>
    <row r="43" spans="1:9">
      <c r="A43" s="12"/>
      <c r="B43" s="11"/>
      <c r="C43" s="11"/>
      <c r="D43" s="11" t="s">
        <v>179</v>
      </c>
      <c r="E43" s="11"/>
      <c r="F43" s="11"/>
      <c r="G43" s="10">
        <v>8783</v>
      </c>
      <c r="H43" s="9"/>
      <c r="I43" s="10"/>
    </row>
    <row r="44" spans="1:9">
      <c r="A44" s="12"/>
      <c r="B44" s="11"/>
      <c r="C44" s="11"/>
      <c r="D44" s="11" t="s">
        <v>180</v>
      </c>
      <c r="E44" s="11"/>
      <c r="F44" s="11"/>
      <c r="G44" s="10">
        <v>40000</v>
      </c>
      <c r="H44" s="9"/>
      <c r="I44" s="10"/>
    </row>
    <row r="45" spans="1:9">
      <c r="A45" s="12"/>
      <c r="B45" s="11"/>
      <c r="C45" s="11"/>
      <c r="D45" s="11" t="s">
        <v>181</v>
      </c>
      <c r="E45" s="11"/>
      <c r="F45" s="11"/>
      <c r="G45" s="6">
        <v>34800</v>
      </c>
      <c r="H45" s="9"/>
      <c r="I45" s="10"/>
    </row>
    <row r="46" spans="1:9">
      <c r="A46" s="12"/>
      <c r="B46" s="11"/>
      <c r="C46" s="11"/>
      <c r="D46" s="11"/>
      <c r="E46" s="11"/>
      <c r="F46" s="11"/>
      <c r="G46" s="10">
        <f>SUM(G43:G45)</f>
        <v>83583</v>
      </c>
      <c r="H46" s="9"/>
      <c r="I46" s="10"/>
    </row>
    <row r="47" spans="1:9">
      <c r="A47" s="12"/>
      <c r="B47" s="11"/>
      <c r="C47" s="11"/>
      <c r="D47" s="11"/>
      <c r="E47" s="11"/>
      <c r="F47" s="11"/>
      <c r="G47" s="10"/>
      <c r="H47" s="9"/>
      <c r="I47" s="10"/>
    </row>
    <row r="48" spans="1:9">
      <c r="A48" s="12"/>
      <c r="B48" s="11"/>
      <c r="C48" s="11" t="s">
        <v>48</v>
      </c>
      <c r="D48" s="11"/>
      <c r="E48" s="11"/>
      <c r="F48" s="11"/>
      <c r="G48" s="10">
        <v>71000</v>
      </c>
      <c r="H48" s="9"/>
      <c r="I48" s="10"/>
    </row>
    <row r="49" spans="1:10">
      <c r="A49" s="12"/>
      <c r="B49" s="11"/>
      <c r="C49" s="11" t="s">
        <v>47</v>
      </c>
      <c r="D49" s="11"/>
      <c r="E49" s="11"/>
      <c r="F49" s="11"/>
      <c r="G49" s="109">
        <v>307700</v>
      </c>
      <c r="H49" s="10"/>
      <c r="I49" s="10"/>
    </row>
    <row r="50" spans="1:10">
      <c r="A50" s="12"/>
      <c r="B50" s="11"/>
      <c r="C50" s="11" t="s">
        <v>46</v>
      </c>
      <c r="D50" s="11"/>
      <c r="E50" s="11"/>
      <c r="F50" s="11"/>
      <c r="G50" s="10"/>
      <c r="H50" s="6">
        <f>G40+G46+G48+G49</f>
        <v>1744072</v>
      </c>
      <c r="I50" s="10"/>
    </row>
    <row r="51" spans="1:10">
      <c r="A51" s="12"/>
      <c r="B51" s="11" t="s">
        <v>45</v>
      </c>
      <c r="D51" s="11"/>
      <c r="E51" s="11"/>
      <c r="F51" s="11"/>
      <c r="G51" s="10"/>
      <c r="H51" s="9"/>
      <c r="I51" s="6">
        <f>H50</f>
        <v>1744072</v>
      </c>
    </row>
    <row r="52" spans="1:10" ht="14.25" thickBot="1">
      <c r="A52" s="8"/>
      <c r="B52" s="7" t="s">
        <v>44</v>
      </c>
      <c r="C52" s="7"/>
      <c r="D52" s="7"/>
      <c r="E52" s="7"/>
      <c r="F52" s="7"/>
      <c r="G52" s="6"/>
      <c r="H52" s="5"/>
      <c r="I52" s="4">
        <f>I32-I51</f>
        <v>4818748</v>
      </c>
    </row>
    <row r="53" spans="1:10" ht="14.25" thickTop="1"/>
    <row r="55" spans="1:10">
      <c r="A55" s="133"/>
      <c r="B55" s="133"/>
      <c r="C55" s="133"/>
      <c r="D55" s="133"/>
      <c r="E55" s="133"/>
      <c r="F55" s="133"/>
      <c r="G55" s="133"/>
      <c r="H55" s="133"/>
      <c r="I55" s="133"/>
      <c r="J55" s="3"/>
    </row>
    <row r="56" spans="1:10">
      <c r="A56" s="133"/>
      <c r="B56" s="133"/>
      <c r="C56" s="133"/>
      <c r="D56" s="133"/>
      <c r="E56" s="133"/>
      <c r="F56" s="133"/>
      <c r="G56" s="133"/>
      <c r="H56" s="133"/>
      <c r="I56" s="133"/>
    </row>
  </sheetData>
  <mergeCells count="4">
    <mergeCell ref="G7:I7"/>
    <mergeCell ref="A3:I3"/>
    <mergeCell ref="A5:I5"/>
    <mergeCell ref="A55:I56"/>
  </mergeCells>
  <phoneticPr fontId="2"/>
  <printOptions horizontalCentered="1"/>
  <pageMargins left="0.51181102362204722" right="0.51181102362204722" top="0.51181102362204722" bottom="0.51181102362204722" header="0.31496062992125984" footer="0.3937007874015748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活動計算書</vt:lpstr>
      <vt:lpstr>収益事業損益計算書</vt:lpstr>
      <vt:lpstr>会計BS</vt:lpstr>
      <vt:lpstr>財産目録</vt:lpstr>
      <vt:lpstr>活動計算書!Print_Area</vt:lpstr>
      <vt:lpstr>収益事業損益計算書!Print_Area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第２リサイクルプラザ</dc:creator>
  <cp:lastModifiedBy>jenasdt2</cp:lastModifiedBy>
  <cp:lastPrinted>2016-08-22T07:36:01Z</cp:lastPrinted>
  <dcterms:created xsi:type="dcterms:W3CDTF">2001-02-23T02:57:51Z</dcterms:created>
  <dcterms:modified xsi:type="dcterms:W3CDTF">2016-08-22T07:36:09Z</dcterms:modified>
</cp:coreProperties>
</file>