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575" windowHeight="8385" tabRatio="905"/>
  </bookViews>
  <sheets>
    <sheet name="財産目録" sheetId="6" r:id="rId1"/>
  </sheets>
  <definedNames>
    <definedName name="_xlnm.Print_Area" localSheetId="0">財産目録!$A$1:$K$64</definedName>
  </definedNames>
  <calcPr calcId="145621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</workbook>
</file>

<file path=xl/calcChain.xml><?xml version="1.0" encoding="utf-8"?>
<calcChain xmlns="http://schemas.openxmlformats.org/spreadsheetml/2006/main">
  <c r="H52" i="6" l="1"/>
  <c r="H50" i="6"/>
  <c r="H49" i="6"/>
  <c r="H35" i="6"/>
  <c r="H27" i="6"/>
  <c r="I62" i="6" l="1"/>
  <c r="H57" i="6"/>
  <c r="H53" i="6"/>
  <c r="H34" i="6"/>
  <c r="I42" i="6" s="1"/>
  <c r="H18" i="6"/>
  <c r="H12" i="6"/>
  <c r="I58" i="6" l="1"/>
  <c r="J63" i="6" s="1"/>
  <c r="I19" i="6"/>
  <c r="J43" i="6" s="1"/>
  <c r="J64" i="6" l="1"/>
</calcChain>
</file>

<file path=xl/sharedStrings.xml><?xml version="1.0" encoding="utf-8"?>
<sst xmlns="http://schemas.openxmlformats.org/spreadsheetml/2006/main" count="72" uniqueCount="70">
  <si>
    <t>（単位：円）</t>
    <rPh sb="1" eb="3">
      <t>タンイ</t>
    </rPh>
    <rPh sb="4" eb="5">
      <t>エン</t>
    </rPh>
    <phoneticPr fontId="1"/>
  </si>
  <si>
    <t>１．</t>
    <phoneticPr fontId="1"/>
  </si>
  <si>
    <t>２．</t>
    <phoneticPr fontId="1"/>
  </si>
  <si>
    <t>資産の部</t>
    <phoneticPr fontId="1"/>
  </si>
  <si>
    <t>流動資産</t>
    <phoneticPr fontId="1"/>
  </si>
  <si>
    <t>固定資産</t>
    <phoneticPr fontId="1"/>
  </si>
  <si>
    <t>（２）</t>
    <phoneticPr fontId="1"/>
  </si>
  <si>
    <t>無形固定資産</t>
    <phoneticPr fontId="1"/>
  </si>
  <si>
    <t>固定負債</t>
    <phoneticPr fontId="1"/>
  </si>
  <si>
    <t>正味財産</t>
    <phoneticPr fontId="1"/>
  </si>
  <si>
    <t>（３）</t>
    <phoneticPr fontId="1"/>
  </si>
  <si>
    <t>流動資産合計</t>
    <phoneticPr fontId="1"/>
  </si>
  <si>
    <t>有形固定資産計</t>
    <phoneticPr fontId="1"/>
  </si>
  <si>
    <t>投資その他の資産計</t>
    <phoneticPr fontId="1"/>
  </si>
  <si>
    <t>固定資産合計</t>
    <phoneticPr fontId="1"/>
  </si>
  <si>
    <t>資産合計</t>
    <phoneticPr fontId="1"/>
  </si>
  <si>
    <t>負債の部</t>
    <phoneticPr fontId="1"/>
  </si>
  <si>
    <t>固定負債合計</t>
    <phoneticPr fontId="1"/>
  </si>
  <si>
    <t>負債合計</t>
    <phoneticPr fontId="1"/>
  </si>
  <si>
    <t>Ⅰ</t>
    <phoneticPr fontId="1"/>
  </si>
  <si>
    <t>現金預金</t>
  </si>
  <si>
    <t>手元現金</t>
    <phoneticPr fontId="1"/>
  </si>
  <si>
    <t>有形固定資産</t>
  </si>
  <si>
    <t>（１）</t>
    <phoneticPr fontId="1"/>
  </si>
  <si>
    <t>無形固定資産計</t>
    <phoneticPr fontId="1"/>
  </si>
  <si>
    <t>投資その他の資産</t>
    <phoneticPr fontId="1"/>
  </si>
  <si>
    <t>Ⅱ</t>
    <phoneticPr fontId="1"/>
  </si>
  <si>
    <t>流動負債</t>
  </si>
  <si>
    <t>未払金</t>
    <phoneticPr fontId="1"/>
  </si>
  <si>
    <t>預り金</t>
    <phoneticPr fontId="1"/>
  </si>
  <si>
    <t>流動負債合計</t>
    <phoneticPr fontId="1"/>
  </si>
  <si>
    <t>銀行普通預金</t>
    <phoneticPr fontId="1"/>
  </si>
  <si>
    <t>特定非営利活動法人ＨＯＴ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</si>
  <si>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科　　　　目</t>
    <rPh sb="0" eb="1">
      <t>カ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</si>
  <si>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</si>
  <si>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売掛金</t>
    <rPh sb="0" eb="2">
      <t>ウリカケ</t>
    </rPh>
    <rPh sb="2" eb="3">
      <t>キン</t>
    </rPh>
    <phoneticPr fontId="1"/>
  </si>
  <si>
    <t>現金預金　計</t>
    <rPh sb="0" eb="2">
      <t>ゲンキン</t>
    </rPh>
    <rPh sb="2" eb="4">
      <t>ヨキン</t>
    </rPh>
    <rPh sb="5" eb="6">
      <t>ケイ</t>
    </rPh>
    <phoneticPr fontId="1"/>
  </si>
  <si>
    <t>建物（内部造作）</t>
    <rPh sb="0" eb="2">
      <t>タテモノ</t>
    </rPh>
    <rPh sb="3" eb="5">
      <t>ナイブ</t>
    </rPh>
    <rPh sb="5" eb="7">
      <t>ゾウサク</t>
    </rPh>
    <phoneticPr fontId="1"/>
  </si>
  <si>
    <t>器具・備品</t>
    <rPh sb="0" eb="2">
      <t>キグ</t>
    </rPh>
    <rPh sb="3" eb="5">
      <t>ビヒン</t>
    </rPh>
    <phoneticPr fontId="1"/>
  </si>
  <si>
    <t>①</t>
    <phoneticPr fontId="1"/>
  </si>
  <si>
    <t>②</t>
    <phoneticPr fontId="1"/>
  </si>
  <si>
    <t>少額遊具</t>
    <rPh sb="0" eb="2">
      <t>ショウガク</t>
    </rPh>
    <rPh sb="2" eb="4">
      <t>ユウグ</t>
    </rPh>
    <phoneticPr fontId="1"/>
  </si>
  <si>
    <t>書庫</t>
    <rPh sb="0" eb="2">
      <t>ショコ</t>
    </rPh>
    <phoneticPr fontId="1"/>
  </si>
  <si>
    <t>エアコン</t>
    <phoneticPr fontId="1"/>
  </si>
  <si>
    <t>ＰＣ等事務備品</t>
    <rPh sb="2" eb="3">
      <t>トウ</t>
    </rPh>
    <rPh sb="3" eb="5">
      <t>ジム</t>
    </rPh>
    <rPh sb="5" eb="7">
      <t>ビヒン</t>
    </rPh>
    <phoneticPr fontId="1"/>
  </si>
  <si>
    <t>巧技台</t>
    <rPh sb="0" eb="3">
      <t>コウギダイ</t>
    </rPh>
    <phoneticPr fontId="1"/>
  </si>
  <si>
    <t>トランポリン</t>
    <phoneticPr fontId="1"/>
  </si>
  <si>
    <t>大型ボールプール</t>
    <rPh sb="0" eb="2">
      <t>オオガタ</t>
    </rPh>
    <phoneticPr fontId="1"/>
  </si>
  <si>
    <t>エアポリン</t>
    <phoneticPr fontId="1"/>
  </si>
  <si>
    <t>ゲミノウォール</t>
    <phoneticPr fontId="1"/>
  </si>
  <si>
    <t>器具・備品　計</t>
    <rPh sb="0" eb="2">
      <t>キグ</t>
    </rPh>
    <rPh sb="3" eb="5">
      <t>ビヒン</t>
    </rPh>
    <rPh sb="6" eb="7">
      <t>ケイ</t>
    </rPh>
    <phoneticPr fontId="1"/>
  </si>
  <si>
    <t>㈱HOT（資産引継未払金）</t>
    <rPh sb="5" eb="7">
      <t>シサン</t>
    </rPh>
    <rPh sb="7" eb="9">
      <t>ヒキツギ</t>
    </rPh>
    <rPh sb="9" eb="11">
      <t>ミハライ</t>
    </rPh>
    <rPh sb="11" eb="12">
      <t>キン</t>
    </rPh>
    <phoneticPr fontId="1"/>
  </si>
  <si>
    <t>日本年金機構（社保7月分）</t>
    <rPh sb="0" eb="2">
      <t>ニホン</t>
    </rPh>
    <rPh sb="2" eb="4">
      <t>ネンキン</t>
    </rPh>
    <rPh sb="4" eb="6">
      <t>キコウ</t>
    </rPh>
    <rPh sb="7" eb="9">
      <t>シャホ</t>
    </rPh>
    <rPh sb="10" eb="12">
      <t>ガツブン</t>
    </rPh>
    <phoneticPr fontId="1"/>
  </si>
  <si>
    <t>北海道電力㈱（8月分電気料金）</t>
    <rPh sb="0" eb="3">
      <t>ホッカイドウ</t>
    </rPh>
    <rPh sb="3" eb="5">
      <t>デンリョク</t>
    </rPh>
    <rPh sb="8" eb="10">
      <t>ガツブン</t>
    </rPh>
    <rPh sb="10" eb="12">
      <t>デンキ</t>
    </rPh>
    <rPh sb="12" eb="13">
      <t>リョウ</t>
    </rPh>
    <rPh sb="13" eb="14">
      <t>キン</t>
    </rPh>
    <phoneticPr fontId="1"/>
  </si>
  <si>
    <t>札幌市水道事業管理者（6･7月分水道料金）</t>
    <rPh sb="0" eb="3">
      <t>サッポロシ</t>
    </rPh>
    <rPh sb="3" eb="5">
      <t>スイドウ</t>
    </rPh>
    <rPh sb="5" eb="7">
      <t>ジギョウ</t>
    </rPh>
    <rPh sb="7" eb="10">
      <t>カンリシャ</t>
    </rPh>
    <rPh sb="14" eb="16">
      <t>ガツブン</t>
    </rPh>
    <rPh sb="16" eb="18">
      <t>スイドウ</t>
    </rPh>
    <rPh sb="18" eb="20">
      <t>リョウキン</t>
    </rPh>
    <phoneticPr fontId="1"/>
  </si>
  <si>
    <t>NTT東日本（8月分電話料金）</t>
    <rPh sb="3" eb="4">
      <t>ヒガシ</t>
    </rPh>
    <rPh sb="4" eb="6">
      <t>ニホン</t>
    </rPh>
    <rPh sb="8" eb="10">
      <t>ガツブン</t>
    </rPh>
    <rPh sb="10" eb="12">
      <t>デンワ</t>
    </rPh>
    <rPh sb="12" eb="14">
      <t>リョウキン</t>
    </rPh>
    <phoneticPr fontId="1"/>
  </si>
  <si>
    <t>北海道ガス㈱（8月分ガス料金）</t>
    <rPh sb="0" eb="3">
      <t>ホッカイドウ</t>
    </rPh>
    <rPh sb="8" eb="10">
      <t>ガツブン</t>
    </rPh>
    <rPh sb="12" eb="14">
      <t>リョウキン</t>
    </rPh>
    <phoneticPr fontId="1"/>
  </si>
  <si>
    <t>未払金　計</t>
    <rPh sb="0" eb="2">
      <t>ミハライ</t>
    </rPh>
    <rPh sb="2" eb="3">
      <t>キン</t>
    </rPh>
    <rPh sb="4" eb="5">
      <t>ケイ</t>
    </rPh>
    <phoneticPr fontId="1"/>
  </si>
  <si>
    <t>札幌西税務署（源泉所得税）</t>
    <rPh sb="0" eb="2">
      <t>サッポロ</t>
    </rPh>
    <rPh sb="2" eb="3">
      <t>ニシ</t>
    </rPh>
    <rPh sb="3" eb="6">
      <t>ゼイムショ</t>
    </rPh>
    <rPh sb="7" eb="9">
      <t>ゲンセン</t>
    </rPh>
    <rPh sb="9" eb="12">
      <t>ショトクゼイ</t>
    </rPh>
    <phoneticPr fontId="1"/>
  </si>
  <si>
    <t>預り金　計</t>
    <rPh sb="0" eb="1">
      <t>アズカ</t>
    </rPh>
    <rPh sb="2" eb="3">
      <t>キン</t>
    </rPh>
    <rPh sb="4" eb="5">
      <t>ケイ</t>
    </rPh>
    <phoneticPr fontId="1"/>
  </si>
  <si>
    <t>役員借入金（濱本真由美）</t>
    <rPh sb="0" eb="2">
      <t>ヤクイン</t>
    </rPh>
    <rPh sb="2" eb="4">
      <t>カリイレ</t>
    </rPh>
    <rPh sb="4" eb="5">
      <t>キン</t>
    </rPh>
    <rPh sb="6" eb="8">
      <t>ハマモト</t>
    </rPh>
    <rPh sb="8" eb="11">
      <t>マユミ</t>
    </rPh>
    <phoneticPr fontId="1"/>
  </si>
  <si>
    <t>（法第28条第１項）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phoneticPr fontId="1"/>
  </si>
  <si>
    <t>平成２６年　８月３１日現在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</si>
  <si>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国保連介護給付金（平成26年7月分）</t>
    <rPh sb="0" eb="3">
      <t>コクホレン</t>
    </rPh>
    <rPh sb="3" eb="5">
      <t>カイゴ</t>
    </rPh>
    <rPh sb="5" eb="7">
      <t>キュウフ</t>
    </rPh>
    <rPh sb="7" eb="8">
      <t>キン</t>
    </rPh>
    <rPh sb="9" eb="11">
      <t>ヘイセイ</t>
    </rPh>
    <rPh sb="13" eb="14">
      <t>ネン</t>
    </rPh>
    <rPh sb="15" eb="17">
      <t>ガツブン</t>
    </rPh>
    <phoneticPr fontId="1"/>
  </si>
  <si>
    <t>国保連介護給付金（平成26年8月分）</t>
    <rPh sb="0" eb="3">
      <t>コクホレン</t>
    </rPh>
    <rPh sb="3" eb="5">
      <t>カイゴ</t>
    </rPh>
    <rPh sb="5" eb="7">
      <t>キュウフ</t>
    </rPh>
    <rPh sb="7" eb="8">
      <t>キン</t>
    </rPh>
    <rPh sb="9" eb="11">
      <t>ヘイセイ</t>
    </rPh>
    <rPh sb="13" eb="14">
      <t>ネン</t>
    </rPh>
    <rPh sb="15" eb="17">
      <t>ガツブン</t>
    </rPh>
    <phoneticPr fontId="1"/>
  </si>
  <si>
    <t>介護利用者売掛金（平成26年8月分）</t>
    <rPh sb="0" eb="2">
      <t>カイゴ</t>
    </rPh>
    <rPh sb="2" eb="5">
      <t>リヨウシャ</t>
    </rPh>
    <rPh sb="5" eb="7">
      <t>ウリカケ</t>
    </rPh>
    <rPh sb="7" eb="8">
      <t>キン</t>
    </rPh>
    <rPh sb="9" eb="11">
      <t>ヘイセイ</t>
    </rPh>
    <rPh sb="13" eb="14">
      <t>ネン</t>
    </rPh>
    <rPh sb="15" eb="17">
      <t>ガツブン</t>
    </rPh>
    <phoneticPr fontId="1"/>
  </si>
  <si>
    <t>介護利用者売掛金（平成26年7月以前分）</t>
    <rPh sb="0" eb="2">
      <t>カイゴ</t>
    </rPh>
    <rPh sb="2" eb="5">
      <t>リヨウシャ</t>
    </rPh>
    <rPh sb="5" eb="7">
      <t>ウリカケ</t>
    </rPh>
    <rPh sb="7" eb="8">
      <t>キン</t>
    </rPh>
    <rPh sb="9" eb="11">
      <t>ヘイセイ</t>
    </rPh>
    <rPh sb="13" eb="14">
      <t>ネン</t>
    </rPh>
    <rPh sb="15" eb="16">
      <t>ガツ</t>
    </rPh>
    <rPh sb="16" eb="18">
      <t>イゼン</t>
    </rPh>
    <rPh sb="18" eb="19">
      <t>ブン</t>
    </rPh>
    <phoneticPr fontId="1"/>
  </si>
  <si>
    <t>②</t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</si>
  <si>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</si>
  <si>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平成２５年度　財産目録</t>
    <rPh sb="0" eb="2">
      <t>ヘイセイ</t>
    </rPh>
    <rPh sb="4" eb="5">
      <t>ネン</t>
    </rPh>
    <rPh sb="5" eb="6">
      <t>ド</t>
    </rPh>
    <rPh sb="7" eb="9">
      <t>ザイサン</t>
    </rPh>
    <rPh sb="9" eb="11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</si>
</sst>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indexed="17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0" xfId="0" applyNumberFormat="1" applyFont="1"/>
    <xf numFmtId="49" fontId="0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3" fillId="0" borderId="0" xfId="0" applyNumberFormat="1" applyFont="1" applyFill="1"/>
    <xf numFmtId="176" fontId="2" fillId="0" borderId="0" xfId="0" applyNumberFormat="1" applyFont="1"/>
    <xf numFmtId="176" fontId="5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Continuous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49" fontId="3" fillId="0" borderId="1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tabSelected="1" zoomScaleNormal="100" zoomScaleSheetLayoutView="100" workbookViewId="0">
      <selection activeCell="G7" sqref="G6:G7"/>
    </sheetView>
  </sheetViews>
  <sheetFormatPr defaultRowHeight="13.5"/>
  <cols>
    <col min="1" max="1" width="3.25" style="1" customWidth="1"/>
    <col min="2" max="3" width="2.625" style="1" customWidth="1"/>
    <col min="4" max="6" width="2.125" style="1" customWidth="1"/>
    <col min="7" max="7" width="36.875" style="1" customWidth="1"/>
    <col min="8" max="10" width="16.625" style="8" customWidth="1"/>
    <col min="11" max="11" width="3.125" style="1" customWidth="1"/>
    <col min="12" max="16384" width="9" style="1"/>
  </cols>
  <sheetData>
    <row r="1" spans="2:10">
      <c r="B1" s="3" t="s">
        <v>61</v>
      </c>
      <c r="C1" s="2"/>
    </row>
    <row r="2" spans="2:10" s="6" customFormat="1" ht="27.75" customHeight="1">
      <c r="B2" s="5" t="s">
        <v>69</v>
      </c>
      <c r="C2" s="5"/>
      <c r="D2" s="5"/>
      <c r="E2" s="5"/>
      <c r="F2" s="5"/>
      <c r="G2" s="5"/>
      <c r="H2" s="9"/>
      <c r="I2" s="9"/>
      <c r="J2" s="9"/>
    </row>
    <row r="3" spans="2:10" s="3" customFormat="1" ht="12.75">
      <c r="B3" s="4" t="s">
        <v>62</v>
      </c>
      <c r="C3" s="4"/>
      <c r="D3" s="4"/>
      <c r="E3" s="4"/>
      <c r="F3" s="4"/>
      <c r="G3" s="4"/>
      <c r="H3" s="10"/>
      <c r="I3" s="10"/>
      <c r="J3" s="10"/>
    </row>
    <row r="4" spans="2:10" s="3" customFormat="1" ht="12.75">
      <c r="H4" s="11"/>
      <c r="I4" s="11"/>
      <c r="J4" s="12" t="s">
        <v>32</v>
      </c>
    </row>
    <row r="5" spans="2:10" s="3" customFormat="1" ht="12.75">
      <c r="H5" s="11"/>
      <c r="I5" s="11"/>
      <c r="J5" s="12" t="s">
        <v>0</v>
      </c>
    </row>
    <row r="6" spans="2:10" s="7" customFormat="1" ht="15" customHeight="1">
      <c r="B6" s="29" t="s">
        <v>33</v>
      </c>
      <c r="C6" s="13"/>
      <c r="D6" s="13"/>
      <c r="E6" s="13"/>
      <c r="F6" s="13"/>
      <c r="G6" s="14"/>
      <c r="H6" s="36" t="s">
        <v>34</v>
      </c>
      <c r="I6" s="37"/>
      <c r="J6" s="37"/>
    </row>
    <row r="7" spans="2:10" s="3" customFormat="1" ht="15" customHeight="1">
      <c r="B7" s="30" t="s">
        <v>19</v>
      </c>
      <c r="C7" s="15" t="s">
        <v>3</v>
      </c>
      <c r="D7" s="15"/>
      <c r="E7" s="15"/>
      <c r="F7" s="15"/>
      <c r="G7" s="16"/>
      <c r="H7" s="17"/>
      <c r="I7" s="18"/>
      <c r="J7" s="17"/>
    </row>
    <row r="8" spans="2:10" s="3" customFormat="1" ht="15" customHeight="1">
      <c r="B8" s="31"/>
      <c r="C8" s="19" t="s">
        <v>1</v>
      </c>
      <c r="D8" s="19" t="s">
        <v>4</v>
      </c>
      <c r="E8" s="19"/>
      <c r="F8" s="19"/>
      <c r="G8" s="20"/>
      <c r="H8" s="21"/>
      <c r="I8" s="18"/>
      <c r="J8" s="21"/>
    </row>
    <row r="9" spans="2:10" s="3" customFormat="1" ht="15" customHeight="1">
      <c r="B9" s="31"/>
      <c r="C9" s="19"/>
      <c r="D9" s="19" t="s">
        <v>20</v>
      </c>
      <c r="E9" s="19"/>
      <c r="F9" s="19"/>
      <c r="G9" s="20"/>
      <c r="H9" s="22"/>
      <c r="I9" s="18"/>
      <c r="J9" s="21"/>
    </row>
    <row r="10" spans="2:10" s="3" customFormat="1" ht="15" customHeight="1">
      <c r="B10" s="31"/>
      <c r="C10" s="19"/>
      <c r="D10" s="19"/>
      <c r="E10" s="19" t="s">
        <v>21</v>
      </c>
      <c r="F10" s="19"/>
      <c r="G10" s="20"/>
      <c r="H10" s="21">
        <v>2573</v>
      </c>
      <c r="I10" s="18"/>
      <c r="J10" s="21"/>
    </row>
    <row r="11" spans="2:10" s="3" customFormat="1" ht="15" customHeight="1">
      <c r="B11" s="31"/>
      <c r="C11" s="19"/>
      <c r="D11" s="19"/>
      <c r="E11" s="19" t="s">
        <v>31</v>
      </c>
      <c r="F11" s="19"/>
      <c r="G11" s="20"/>
      <c r="H11" s="23">
        <v>507261</v>
      </c>
      <c r="I11" s="18"/>
      <c r="J11" s="21"/>
    </row>
    <row r="12" spans="2:10" s="3" customFormat="1" ht="15" customHeight="1">
      <c r="B12" s="31"/>
      <c r="C12" s="19"/>
      <c r="D12" s="19"/>
      <c r="E12" s="19" t="s">
        <v>36</v>
      </c>
      <c r="F12" s="19"/>
      <c r="G12" s="20"/>
      <c r="H12" s="21">
        <f>+H10+H11</f>
        <v>509834</v>
      </c>
      <c r="I12" s="18"/>
      <c r="J12" s="21"/>
    </row>
    <row r="13" spans="2:10" s="3" customFormat="1" ht="15" customHeight="1">
      <c r="B13" s="31"/>
      <c r="C13" s="19"/>
      <c r="D13" s="19" t="s">
        <v>35</v>
      </c>
      <c r="E13" s="19"/>
      <c r="F13" s="19"/>
      <c r="G13" s="20"/>
      <c r="H13" s="21"/>
      <c r="I13" s="18"/>
      <c r="J13" s="21"/>
    </row>
    <row r="14" spans="2:10" s="3" customFormat="1" ht="15" customHeight="1">
      <c r="B14" s="31"/>
      <c r="C14" s="19"/>
      <c r="D14" s="19"/>
      <c r="E14" s="19" t="s">
        <v>63</v>
      </c>
      <c r="F14" s="19"/>
      <c r="G14" s="20"/>
      <c r="H14" s="21">
        <v>2458433</v>
      </c>
      <c r="I14" s="18"/>
      <c r="J14" s="21"/>
    </row>
    <row r="15" spans="2:10" s="3" customFormat="1" ht="15" customHeight="1">
      <c r="B15" s="31"/>
      <c r="C15" s="19"/>
      <c r="D15" s="19"/>
      <c r="E15" s="19" t="s">
        <v>64</v>
      </c>
      <c r="F15" s="19"/>
      <c r="G15" s="20"/>
      <c r="H15" s="21">
        <v>2520929</v>
      </c>
      <c r="I15" s="18"/>
      <c r="J15" s="21"/>
    </row>
    <row r="16" spans="2:10" s="3" customFormat="1" ht="15" customHeight="1">
      <c r="B16" s="31"/>
      <c r="C16" s="19"/>
      <c r="D16" s="19"/>
      <c r="E16" s="19" t="s">
        <v>66</v>
      </c>
      <c r="F16" s="19"/>
      <c r="G16" s="20"/>
      <c r="H16" s="21">
        <v>116574</v>
      </c>
      <c r="I16" s="18"/>
      <c r="J16" s="21"/>
    </row>
    <row r="17" spans="2:10" s="3" customFormat="1" ht="15" customHeight="1">
      <c r="B17" s="31"/>
      <c r="C17" s="19"/>
      <c r="D17" s="19"/>
      <c r="E17" s="19" t="s">
        <v>65</v>
      </c>
      <c r="F17" s="19"/>
      <c r="G17" s="20"/>
      <c r="H17" s="23">
        <v>134535</v>
      </c>
      <c r="I17" s="18"/>
      <c r="J17" s="21"/>
    </row>
    <row r="18" spans="2:10" s="3" customFormat="1" ht="15" customHeight="1">
      <c r="B18" s="31"/>
      <c r="C18" s="19"/>
      <c r="D18" s="19"/>
      <c r="E18" s="19"/>
      <c r="F18" s="19"/>
      <c r="G18" s="20"/>
      <c r="H18" s="24">
        <f>SUM(H14:H17)</f>
        <v>5230471</v>
      </c>
      <c r="I18" s="18"/>
      <c r="J18" s="21"/>
    </row>
    <row r="19" spans="2:10" s="3" customFormat="1" ht="15" customHeight="1">
      <c r="B19" s="31"/>
      <c r="C19" s="19"/>
      <c r="D19" s="19" t="s">
        <v>11</v>
      </c>
      <c r="E19" s="19"/>
      <c r="F19" s="19"/>
      <c r="G19" s="20"/>
      <c r="H19" s="21"/>
      <c r="I19" s="18">
        <f>+H12+H18</f>
        <v>5740305</v>
      </c>
      <c r="J19" s="21"/>
    </row>
    <row r="20" spans="2:10" s="3" customFormat="1" ht="15" customHeight="1">
      <c r="B20" s="31"/>
      <c r="C20" s="19" t="s">
        <v>2</v>
      </c>
      <c r="D20" s="19" t="s">
        <v>5</v>
      </c>
      <c r="E20" s="19"/>
      <c r="F20" s="19"/>
      <c r="G20" s="20"/>
      <c r="H20" s="21"/>
      <c r="I20" s="18"/>
      <c r="J20" s="21"/>
    </row>
    <row r="21" spans="2:10" s="3" customFormat="1" ht="15" customHeight="1">
      <c r="B21" s="31"/>
      <c r="C21" s="19"/>
      <c r="D21" s="38" t="s">
        <v>23</v>
      </c>
      <c r="E21" s="38"/>
      <c r="F21" s="19" t="s">
        <v>22</v>
      </c>
      <c r="G21" s="20"/>
      <c r="H21" s="21"/>
      <c r="I21" s="18"/>
      <c r="J21" s="21"/>
    </row>
    <row r="22" spans="2:10" s="3" customFormat="1" ht="15" customHeight="1">
      <c r="B22" s="31"/>
      <c r="C22" s="19"/>
      <c r="D22" s="19"/>
      <c r="E22" s="33" t="s">
        <v>39</v>
      </c>
      <c r="F22" s="19" t="s">
        <v>37</v>
      </c>
      <c r="G22" s="20"/>
      <c r="H22" s="23">
        <v>9704158</v>
      </c>
      <c r="I22" s="18"/>
      <c r="J22" s="21"/>
    </row>
    <row r="23" spans="2:10" s="3" customFormat="1" ht="15" customHeight="1">
      <c r="B23" s="31"/>
      <c r="C23" s="19"/>
      <c r="D23" s="19"/>
      <c r="E23" s="33" t="s">
        <v>67</v>
      </c>
      <c r="F23" s="19" t="s">
        <v>68</v>
      </c>
      <c r="G23" s="20"/>
      <c r="H23" s="24">
        <v>456490</v>
      </c>
      <c r="I23" s="18"/>
      <c r="J23" s="21"/>
    </row>
    <row r="24" spans="2:10" s="3" customFormat="1" ht="15" customHeight="1">
      <c r="B24" s="31"/>
      <c r="C24" s="19"/>
      <c r="D24" s="19"/>
      <c r="E24" s="33" t="s">
        <v>40</v>
      </c>
      <c r="F24" s="19" t="s">
        <v>38</v>
      </c>
      <c r="G24" s="20"/>
      <c r="H24" s="21"/>
      <c r="I24" s="18"/>
      <c r="J24" s="21"/>
    </row>
    <row r="25" spans="2:10" s="3" customFormat="1" ht="15" customHeight="1">
      <c r="B25" s="31"/>
      <c r="C25" s="19"/>
      <c r="D25" s="19"/>
      <c r="E25" s="19"/>
      <c r="F25" s="19" t="s">
        <v>41</v>
      </c>
      <c r="G25" s="20"/>
      <c r="H25" s="21">
        <v>143591</v>
      </c>
      <c r="I25" s="18"/>
      <c r="J25" s="21"/>
    </row>
    <row r="26" spans="2:10" s="3" customFormat="1" ht="15" customHeight="1">
      <c r="B26" s="31"/>
      <c r="C26" s="19"/>
      <c r="D26" s="19"/>
      <c r="E26" s="19"/>
      <c r="F26" s="19" t="s">
        <v>42</v>
      </c>
      <c r="G26" s="20"/>
      <c r="H26" s="21">
        <v>67167</v>
      </c>
      <c r="I26" s="18"/>
      <c r="J26" s="21"/>
    </row>
    <row r="27" spans="2:10" s="3" customFormat="1" ht="15" customHeight="1">
      <c r="B27" s="31"/>
      <c r="C27" s="19"/>
      <c r="D27" s="19"/>
      <c r="E27" s="19"/>
      <c r="F27" s="19" t="s">
        <v>43</v>
      </c>
      <c r="G27" s="20"/>
      <c r="H27" s="21">
        <f>28719+28719</f>
        <v>57438</v>
      </c>
      <c r="I27" s="18"/>
      <c r="J27" s="21"/>
    </row>
    <row r="28" spans="2:10" s="3" customFormat="1" ht="15" customHeight="1">
      <c r="B28" s="31"/>
      <c r="C28" s="19"/>
      <c r="D28" s="19"/>
      <c r="E28" s="19"/>
      <c r="F28" s="19" t="s">
        <v>44</v>
      </c>
      <c r="G28" s="20"/>
      <c r="H28" s="21">
        <v>24032</v>
      </c>
      <c r="I28" s="18"/>
      <c r="J28" s="21"/>
    </row>
    <row r="29" spans="2:10" s="3" customFormat="1" ht="15" customHeight="1">
      <c r="B29" s="31"/>
      <c r="C29" s="19"/>
      <c r="D29" s="19"/>
      <c r="E29" s="19"/>
      <c r="F29" s="19" t="s">
        <v>45</v>
      </c>
      <c r="G29" s="20"/>
      <c r="H29" s="21">
        <v>297750</v>
      </c>
      <c r="I29" s="18"/>
      <c r="J29" s="21"/>
    </row>
    <row r="30" spans="2:10" s="3" customFormat="1" ht="15" customHeight="1">
      <c r="B30" s="31"/>
      <c r="C30" s="19"/>
      <c r="D30" s="19"/>
      <c r="E30" s="19"/>
      <c r="F30" s="19" t="s">
        <v>46</v>
      </c>
      <c r="G30" s="20"/>
      <c r="H30" s="21">
        <v>312716</v>
      </c>
      <c r="I30" s="18"/>
      <c r="J30" s="21"/>
    </row>
    <row r="31" spans="2:10" s="3" customFormat="1" ht="15" customHeight="1">
      <c r="B31" s="31"/>
      <c r="C31" s="19"/>
      <c r="D31" s="19"/>
      <c r="E31" s="19"/>
      <c r="F31" s="19" t="s">
        <v>47</v>
      </c>
      <c r="G31" s="20"/>
      <c r="H31" s="21">
        <v>288276</v>
      </c>
      <c r="I31" s="18"/>
      <c r="J31" s="21"/>
    </row>
    <row r="32" spans="2:10" s="3" customFormat="1" ht="15" customHeight="1">
      <c r="B32" s="31"/>
      <c r="C32" s="19"/>
      <c r="D32" s="19"/>
      <c r="E32" s="19"/>
      <c r="F32" s="19" t="s">
        <v>48</v>
      </c>
      <c r="G32" s="20"/>
      <c r="H32" s="21">
        <v>261251</v>
      </c>
      <c r="I32" s="18"/>
      <c r="J32" s="21"/>
    </row>
    <row r="33" spans="2:10" s="3" customFormat="1" ht="15" customHeight="1">
      <c r="B33" s="31"/>
      <c r="C33" s="19"/>
      <c r="D33" s="19"/>
      <c r="E33" s="19"/>
      <c r="F33" s="19" t="s">
        <v>49</v>
      </c>
      <c r="G33" s="20"/>
      <c r="H33" s="23">
        <v>771828</v>
      </c>
      <c r="I33" s="18"/>
      <c r="J33" s="21"/>
    </row>
    <row r="34" spans="2:10" s="3" customFormat="1" ht="15" customHeight="1">
      <c r="B34" s="31"/>
      <c r="C34" s="19"/>
      <c r="D34" s="19"/>
      <c r="E34" s="19"/>
      <c r="F34" s="19" t="s">
        <v>50</v>
      </c>
      <c r="G34" s="20"/>
      <c r="H34" s="21">
        <f>SUM(H25:H33)</f>
        <v>2224049</v>
      </c>
      <c r="I34" s="18"/>
      <c r="J34" s="21"/>
    </row>
    <row r="35" spans="2:10" s="3" customFormat="1" ht="15" customHeight="1">
      <c r="B35" s="31"/>
      <c r="C35" s="19"/>
      <c r="D35" s="19"/>
      <c r="E35" s="19"/>
      <c r="F35" s="19" t="s">
        <v>12</v>
      </c>
      <c r="G35" s="20"/>
      <c r="H35" s="24">
        <f>+H22+H23+H34</f>
        <v>12384697</v>
      </c>
      <c r="I35" s="18"/>
      <c r="J35" s="21"/>
    </row>
    <row r="36" spans="2:10" s="3" customFormat="1" ht="15" customHeight="1">
      <c r="B36" s="31"/>
      <c r="C36" s="19"/>
      <c r="D36" s="38" t="s">
        <v>6</v>
      </c>
      <c r="E36" s="38"/>
      <c r="F36" s="19" t="s">
        <v>7</v>
      </c>
      <c r="G36" s="20"/>
      <c r="H36" s="21"/>
      <c r="I36" s="18"/>
      <c r="J36" s="21"/>
    </row>
    <row r="37" spans="2:10" s="3" customFormat="1" ht="15" customHeight="1">
      <c r="B37" s="31"/>
      <c r="C37" s="19"/>
      <c r="D37" s="19"/>
      <c r="E37" s="19"/>
      <c r="F37" s="19"/>
      <c r="G37" s="20"/>
      <c r="H37" s="21"/>
      <c r="I37" s="18"/>
      <c r="J37" s="21"/>
    </row>
    <row r="38" spans="2:10" s="3" customFormat="1" ht="15" customHeight="1">
      <c r="B38" s="31"/>
      <c r="C38" s="19"/>
      <c r="D38" s="19"/>
      <c r="E38" s="19"/>
      <c r="F38" s="19" t="s">
        <v>24</v>
      </c>
      <c r="G38" s="20"/>
      <c r="H38" s="24">
        <v>0</v>
      </c>
      <c r="I38" s="18"/>
      <c r="J38" s="21"/>
    </row>
    <row r="39" spans="2:10" s="3" customFormat="1" ht="15" customHeight="1">
      <c r="B39" s="31"/>
      <c r="C39" s="19"/>
      <c r="D39" s="38" t="s">
        <v>10</v>
      </c>
      <c r="E39" s="38"/>
      <c r="F39" s="19" t="s">
        <v>25</v>
      </c>
      <c r="G39" s="20"/>
      <c r="H39" s="21"/>
      <c r="I39" s="18"/>
      <c r="J39" s="21"/>
    </row>
    <row r="40" spans="2:10" s="3" customFormat="1" ht="15" customHeight="1">
      <c r="B40" s="31"/>
      <c r="C40" s="19"/>
      <c r="D40" s="19"/>
      <c r="E40" s="19"/>
      <c r="F40" s="19"/>
      <c r="G40" s="20"/>
      <c r="H40" s="21"/>
      <c r="I40" s="18"/>
      <c r="J40" s="21"/>
    </row>
    <row r="41" spans="2:10" s="3" customFormat="1" ht="15" customHeight="1">
      <c r="B41" s="31"/>
      <c r="C41" s="19"/>
      <c r="D41" s="19"/>
      <c r="E41" s="19"/>
      <c r="F41" s="19" t="s">
        <v>13</v>
      </c>
      <c r="G41" s="20"/>
      <c r="H41" s="24">
        <v>0</v>
      </c>
      <c r="I41" s="18"/>
      <c r="J41" s="21"/>
    </row>
    <row r="42" spans="2:10" s="3" customFormat="1" ht="15" customHeight="1">
      <c r="B42" s="31"/>
      <c r="C42" s="19"/>
      <c r="D42" s="19" t="s">
        <v>14</v>
      </c>
      <c r="E42" s="19"/>
      <c r="F42" s="19"/>
      <c r="G42" s="20"/>
      <c r="H42" s="21"/>
      <c r="I42" s="23">
        <f>+H35+H38+H41</f>
        <v>12384697</v>
      </c>
      <c r="J42" s="21"/>
    </row>
    <row r="43" spans="2:10" s="3" customFormat="1" ht="15" customHeight="1">
      <c r="B43" s="31"/>
      <c r="C43" s="19" t="s">
        <v>15</v>
      </c>
      <c r="D43" s="19"/>
      <c r="E43" s="19"/>
      <c r="F43" s="19"/>
      <c r="G43" s="20"/>
      <c r="H43" s="21"/>
      <c r="I43" s="18"/>
      <c r="J43" s="21">
        <f>+I19+I42</f>
        <v>18125002</v>
      </c>
    </row>
    <row r="44" spans="2:10" s="3" customFormat="1" ht="15" customHeight="1">
      <c r="B44" s="31" t="s">
        <v>26</v>
      </c>
      <c r="C44" s="19" t="s">
        <v>16</v>
      </c>
      <c r="D44" s="19"/>
      <c r="E44" s="19"/>
      <c r="F44" s="19"/>
      <c r="G44" s="20"/>
      <c r="H44" s="21"/>
      <c r="I44" s="18"/>
      <c r="J44" s="21"/>
    </row>
    <row r="45" spans="2:10" s="3" customFormat="1" ht="15" customHeight="1">
      <c r="B45" s="31"/>
      <c r="C45" s="19" t="s">
        <v>1</v>
      </c>
      <c r="D45" s="19" t="s">
        <v>27</v>
      </c>
      <c r="E45" s="19"/>
      <c r="F45" s="19"/>
      <c r="G45" s="20"/>
      <c r="H45" s="21"/>
      <c r="I45" s="18"/>
      <c r="J45" s="21"/>
    </row>
    <row r="46" spans="2:10" s="3" customFormat="1" ht="15" customHeight="1">
      <c r="B46" s="31"/>
      <c r="C46" s="19"/>
      <c r="D46" s="19" t="s">
        <v>28</v>
      </c>
      <c r="E46" s="19"/>
      <c r="F46" s="19"/>
      <c r="G46" s="20"/>
      <c r="H46" s="21"/>
      <c r="I46" s="18"/>
      <c r="J46" s="21"/>
    </row>
    <row r="47" spans="2:10" s="3" customFormat="1" ht="15" customHeight="1">
      <c r="B47" s="31"/>
      <c r="C47" s="19"/>
      <c r="D47" s="19"/>
      <c r="E47" s="19" t="s">
        <v>51</v>
      </c>
      <c r="F47" s="19"/>
      <c r="G47" s="20"/>
      <c r="H47" s="21">
        <v>2150000</v>
      </c>
      <c r="I47" s="18"/>
      <c r="J47" s="21"/>
    </row>
    <row r="48" spans="2:10" s="3" customFormat="1" ht="15" customHeight="1">
      <c r="B48" s="31"/>
      <c r="C48" s="19"/>
      <c r="D48" s="19"/>
      <c r="E48" s="19" t="s">
        <v>52</v>
      </c>
      <c r="F48" s="19"/>
      <c r="G48" s="20"/>
      <c r="H48" s="21">
        <v>386608</v>
      </c>
      <c r="I48" s="18"/>
      <c r="J48" s="21"/>
    </row>
    <row r="49" spans="2:10" s="3" customFormat="1" ht="15" customHeight="1">
      <c r="B49" s="31"/>
      <c r="C49" s="19"/>
      <c r="D49" s="19"/>
      <c r="E49" s="19" t="s">
        <v>53</v>
      </c>
      <c r="F49" s="19"/>
      <c r="G49" s="20"/>
      <c r="H49" s="21">
        <f>1320+2273+2318+4122</f>
        <v>10033</v>
      </c>
      <c r="I49" s="18"/>
      <c r="J49" s="21"/>
    </row>
    <row r="50" spans="2:10" s="3" customFormat="1" ht="15" customHeight="1">
      <c r="B50" s="31"/>
      <c r="C50" s="19"/>
      <c r="D50" s="19"/>
      <c r="E50" s="19" t="s">
        <v>54</v>
      </c>
      <c r="F50" s="19"/>
      <c r="G50" s="20"/>
      <c r="H50" s="21">
        <f>6696+6696+6696</f>
        <v>20088</v>
      </c>
      <c r="I50" s="18"/>
      <c r="J50" s="21"/>
    </row>
    <row r="51" spans="2:10" s="3" customFormat="1" ht="15" customHeight="1">
      <c r="B51" s="31"/>
      <c r="C51" s="19"/>
      <c r="D51" s="19"/>
      <c r="E51" s="19" t="s">
        <v>55</v>
      </c>
      <c r="F51" s="19"/>
      <c r="G51" s="20"/>
      <c r="H51" s="21">
        <v>7696</v>
      </c>
      <c r="I51" s="18"/>
      <c r="J51" s="21"/>
    </row>
    <row r="52" spans="2:10" s="3" customFormat="1" ht="15" customHeight="1">
      <c r="B52" s="31"/>
      <c r="C52" s="19"/>
      <c r="D52" s="19"/>
      <c r="E52" s="19" t="s">
        <v>56</v>
      </c>
      <c r="F52" s="19"/>
      <c r="G52" s="20"/>
      <c r="H52" s="23">
        <f>1143+1143</f>
        <v>2286</v>
      </c>
      <c r="I52" s="18"/>
      <c r="J52" s="21"/>
    </row>
    <row r="53" spans="2:10" s="3" customFormat="1" ht="15" customHeight="1">
      <c r="B53" s="31"/>
      <c r="C53" s="19"/>
      <c r="D53" s="19"/>
      <c r="E53" s="19" t="s">
        <v>57</v>
      </c>
      <c r="F53" s="19"/>
      <c r="G53" s="20"/>
      <c r="H53" s="21">
        <f>SUM(H47:H52)</f>
        <v>2576711</v>
      </c>
      <c r="I53" s="18"/>
      <c r="J53" s="21"/>
    </row>
    <row r="54" spans="2:10" s="3" customFormat="1" ht="15" customHeight="1">
      <c r="B54" s="31"/>
      <c r="C54" s="19"/>
      <c r="D54" s="19" t="s">
        <v>29</v>
      </c>
      <c r="E54" s="19"/>
      <c r="F54" s="19"/>
      <c r="G54" s="20"/>
      <c r="H54" s="21"/>
      <c r="I54" s="18"/>
      <c r="J54" s="21"/>
    </row>
    <row r="55" spans="2:10" s="3" customFormat="1" ht="15" customHeight="1">
      <c r="B55" s="31"/>
      <c r="C55" s="19"/>
      <c r="D55" s="19"/>
      <c r="E55" s="19" t="s">
        <v>58</v>
      </c>
      <c r="F55" s="19"/>
      <c r="G55" s="20"/>
      <c r="H55" s="21">
        <v>145007</v>
      </c>
      <c r="I55" s="18"/>
      <c r="J55" s="21"/>
    </row>
    <row r="56" spans="2:10" s="3" customFormat="1" ht="15" customHeight="1">
      <c r="B56" s="31"/>
      <c r="C56" s="19"/>
      <c r="D56" s="19"/>
      <c r="E56" s="19"/>
      <c r="F56" s="19"/>
      <c r="G56" s="20"/>
      <c r="H56" s="23">
        <v>0</v>
      </c>
      <c r="I56" s="18"/>
      <c r="J56" s="21"/>
    </row>
    <row r="57" spans="2:10" s="3" customFormat="1" ht="15" customHeight="1">
      <c r="B57" s="31"/>
      <c r="C57" s="19"/>
      <c r="D57" s="19"/>
      <c r="E57" s="19" t="s">
        <v>59</v>
      </c>
      <c r="F57" s="19"/>
      <c r="G57" s="20"/>
      <c r="H57" s="24">
        <f>+H55+H56</f>
        <v>145007</v>
      </c>
      <c r="I57" s="18"/>
      <c r="J57" s="21"/>
    </row>
    <row r="58" spans="2:10" s="3" customFormat="1" ht="15" customHeight="1">
      <c r="B58" s="31"/>
      <c r="C58" s="19"/>
      <c r="D58" s="19" t="s">
        <v>30</v>
      </c>
      <c r="E58" s="19"/>
      <c r="F58" s="19"/>
      <c r="G58" s="20"/>
      <c r="H58" s="21"/>
      <c r="I58" s="18">
        <f>+H53+H57</f>
        <v>2721718</v>
      </c>
      <c r="J58" s="21"/>
    </row>
    <row r="59" spans="2:10" s="3" customFormat="1" ht="15" customHeight="1">
      <c r="B59" s="31"/>
      <c r="C59" s="19" t="s">
        <v>2</v>
      </c>
      <c r="D59" s="19" t="s">
        <v>8</v>
      </c>
      <c r="E59" s="19"/>
      <c r="F59" s="19"/>
      <c r="G59" s="20"/>
      <c r="H59" s="21"/>
      <c r="I59" s="18"/>
      <c r="J59" s="21"/>
    </row>
    <row r="60" spans="2:10" s="3" customFormat="1" ht="15" customHeight="1">
      <c r="B60" s="31"/>
      <c r="C60" s="19"/>
      <c r="D60" s="19" t="s">
        <v>60</v>
      </c>
      <c r="E60" s="19"/>
      <c r="F60" s="19"/>
      <c r="G60" s="20"/>
      <c r="H60" s="21">
        <v>5340800</v>
      </c>
      <c r="I60" s="18"/>
      <c r="J60" s="21"/>
    </row>
    <row r="61" spans="2:10" s="3" customFormat="1" ht="15" customHeight="1">
      <c r="B61" s="31"/>
      <c r="C61" s="19"/>
      <c r="D61" s="19"/>
      <c r="E61" s="19"/>
      <c r="F61" s="19"/>
      <c r="G61" s="20"/>
      <c r="H61" s="23"/>
      <c r="I61" s="18"/>
      <c r="J61" s="21"/>
    </row>
    <row r="62" spans="2:10" s="3" customFormat="1" ht="15" customHeight="1">
      <c r="B62" s="31"/>
      <c r="C62" s="19"/>
      <c r="D62" s="19" t="s">
        <v>17</v>
      </c>
      <c r="E62" s="19"/>
      <c r="F62" s="19"/>
      <c r="G62" s="20"/>
      <c r="H62" s="21"/>
      <c r="I62" s="23">
        <f>+H60</f>
        <v>5340800</v>
      </c>
      <c r="J62" s="21"/>
    </row>
    <row r="63" spans="2:10" s="3" customFormat="1" ht="15" customHeight="1">
      <c r="B63" s="31"/>
      <c r="C63" s="19" t="s">
        <v>18</v>
      </c>
      <c r="D63" s="19"/>
      <c r="E63" s="19"/>
      <c r="F63" s="19"/>
      <c r="G63" s="20"/>
      <c r="H63" s="21"/>
      <c r="I63" s="18"/>
      <c r="J63" s="23">
        <f>+I58+I62</f>
        <v>8062518</v>
      </c>
    </row>
    <row r="64" spans="2:10" s="3" customFormat="1" ht="15" customHeight="1" thickBot="1">
      <c r="B64" s="32"/>
      <c r="C64" s="25" t="s">
        <v>9</v>
      </c>
      <c r="D64" s="25"/>
      <c r="E64" s="25"/>
      <c r="F64" s="25"/>
      <c r="G64" s="26"/>
      <c r="H64" s="23"/>
      <c r="I64" s="27"/>
      <c r="J64" s="28">
        <f>+J43-J63</f>
        <v>10062484</v>
      </c>
    </row>
    <row r="65" spans="2:10" ht="15" customHeight="1" thickTop="1">
      <c r="B65" s="34"/>
      <c r="C65" s="35"/>
      <c r="D65" s="35"/>
      <c r="E65" s="35"/>
      <c r="F65" s="35"/>
      <c r="G65" s="35"/>
      <c r="H65" s="35"/>
      <c r="I65" s="35"/>
      <c r="J65" s="35"/>
    </row>
  </sheetData>
  <customSheetViews>
    <customSheetView guid="{1F4C3A28-8AF7-4CA2-AA54-2977604E1925}" showPageBreaks="1">
      <selection activeCell="G54" sqref="G54"/>
      <pageMargins left="0.51181102362204722" right="0.51181102362204722" top="0.74803149606299213" bottom="0.74803149606299213" header="0.31496062992125984" footer="0.39370078740157483"/>
      <printOptions horizontalCentered="1"/>
      <pageSetup paperSize="9" scale="90" orientation="portrait" r:id="rId1"/>
    </customSheetView>
    <customSheetView guid="{C6C41CC9-EC89-4C60-B6AF-090407442283}" showPageBreaks="1">
      <pageMargins left="0.51181102362204722" right="0.51181102362204722" top="0.74803149606299213" bottom="0.74803149606299213" header="0.31496062992125984" footer="0.39370078740157483"/>
      <printOptions horizontalCentered="1"/>
      <pageSetup paperSize="9" scale="90" orientation="portrait" r:id="rId2"/>
      <headerFooter>
        <oddFooter>&amp;C&amp;"Century,標準"29</oddFooter>
      </headerFooter>
    </customSheetView>
  </customSheetViews>
  <mergeCells count="5">
    <mergeCell ref="B65:J65"/>
    <mergeCell ref="H6:J6"/>
    <mergeCell ref="D21:E21"/>
    <mergeCell ref="D36:E36"/>
    <mergeCell ref="D39:E39"/>
  </mergeCells>
  <phoneticPr fontId="1"/>
  <printOptions horizontalCentered="1"/>
  <pageMargins left="0.70866141732283472" right="0.70866141732283472" top="0.74803149606299213" bottom="0.55118110236220474" header="0.31496062992125984" footer="0.19685039370078741"/>
  <pageSetup paperSize="9" scale="85" firstPageNumber="160" orientation="portrait" useFirstPageNumber="1" r:id="rId3"/>
  <headerFooter scaleWithDoc="0" alignWithMargins="0">
    <oddFooter xml:space="preserve">&amp;C
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mayumi</cp:lastModifiedBy>
  <cp:lastPrinted>2014-11-28T05:24:12Z</cp:lastPrinted>
  <dcterms:created xsi:type="dcterms:W3CDTF">2009-08-15T00:27:33Z</dcterms:created>
  <dcterms:modified xsi:type="dcterms:W3CDTF">2014-11-28T05:24:56Z</dcterms:modified>
</cp:coreProperties>
</file>