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36" windowHeight="8868"/>
  </bookViews>
  <sheets>
    <sheet name="第二号第一様式" sheetId="1" r:id="rId1"/>
  </sheets>
  <definedNames>
    <definedName name="_xlnm.Print_Titles" localSheetId="0">第二号第一様式!$1:$7</definedName>
  </definedNames>
  <calcPr calcId="125725" calcMode="manual"/>
</workbook>
</file>

<file path=xl/calcChain.xml><?xml version="1.0" encoding="utf-8"?>
<calcChain xmlns="http://schemas.openxmlformats.org/spreadsheetml/2006/main">
  <c r="G56" i="1"/>
  <c r="G55"/>
  <c r="G54"/>
  <c r="G52"/>
  <c r="F49"/>
  <c r="E49"/>
  <c r="G49" s="1"/>
  <c r="G48"/>
  <c r="G47"/>
  <c r="G46"/>
  <c r="G45"/>
  <c r="G44"/>
  <c r="F43"/>
  <c r="F50" s="1"/>
  <c r="E43"/>
  <c r="E50" s="1"/>
  <c r="G42"/>
  <c r="G41"/>
  <c r="G40"/>
  <c r="G39"/>
  <c r="G38"/>
  <c r="G37"/>
  <c r="F35"/>
  <c r="F34"/>
  <c r="E34"/>
  <c r="G34" s="1"/>
  <c r="G33"/>
  <c r="G32"/>
  <c r="G31"/>
  <c r="G30"/>
  <c r="F30"/>
  <c r="E30"/>
  <c r="G29"/>
  <c r="G28"/>
  <c r="G27"/>
  <c r="G26"/>
  <c r="G25"/>
  <c r="F23"/>
  <c r="E23"/>
  <c r="G23" s="1"/>
  <c r="G22"/>
  <c r="G21"/>
  <c r="G20"/>
  <c r="G19"/>
  <c r="G18"/>
  <c r="G17"/>
  <c r="G16"/>
  <c r="G15"/>
  <c r="G14"/>
  <c r="G13"/>
  <c r="G12"/>
  <c r="F12"/>
  <c r="F24" s="1"/>
  <c r="F36" s="1"/>
  <c r="F51" s="1"/>
  <c r="F53" s="1"/>
  <c r="F57" s="1"/>
  <c r="E12"/>
  <c r="E24" s="1"/>
  <c r="G11"/>
  <c r="G10"/>
  <c r="G9"/>
  <c r="G8"/>
  <c r="G50" l="1"/>
  <c r="G24"/>
  <c r="G43"/>
  <c r="E35"/>
  <c r="G35" s="1"/>
  <c r="E36" l="1"/>
  <c r="G36" l="1"/>
  <c r="E51"/>
  <c r="G51" l="1"/>
  <c r="E53"/>
  <c r="E57" l="1"/>
  <c r="G57" s="1"/>
  <c r="G53"/>
</calcChain>
</file>

<file path=xl/sharedStrings.xml><?xml version="1.0" encoding="utf-8"?>
<sst xmlns="http://schemas.openxmlformats.org/spreadsheetml/2006/main" count="68" uniqueCount="64">
  <si>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</si>
  <si>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</si>
  <si>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</si>
  <si>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</si>
  <si>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</si>
  <si>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</si>
  <si>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</si>
  <si>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</si>
  <si>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</si>
  <si>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</si>
  <si>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</si>
  <si>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</si>
  <si>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</si>
  <si>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</si>
  <si>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</si>
  <si>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</si>
  <si>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</si>
  <si>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</si>
  <si>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</si>
  <si>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</si>
  <si>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</si>
  <si>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</si>
  <si>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</si>
  <si>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</si>
  <si>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</si>
  <si>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</si>
  <si>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</si>
  <si>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</si>
  <si>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</si>
  <si>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</si>
  <si>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</si>
  <si>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</si>
  <si>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</si>
  <si>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</si>
  <si>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</si>
  <si>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</si>
  <si>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基本財産評価損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</si>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</sst>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showGridLines="0" tabSelected="1" workbookViewId="0"/>
  </sheetViews>
  <sheetFormatPr defaultRowHeight="13.2"/>
  <cols>
    <col min="1" max="1" width="3" customWidth="1"/>
    <col min="2" max="3" width="3.33203125" customWidth="1"/>
    <col min="4" max="4" width="68.88671875" customWidth="1"/>
    <col min="5" max="7" width="23.6640625" customWidth="1"/>
  </cols>
  <sheetData>
    <row r="1" spans="2:7">
      <c r="B1" s="1"/>
      <c r="C1" s="1"/>
      <c r="D1" s="1"/>
      <c r="E1" s="1"/>
      <c r="F1" s="1"/>
      <c r="G1" s="1"/>
    </row>
    <row r="2" spans="2:7" ht="22.8">
      <c r="B2" s="2"/>
      <c r="C2" s="2"/>
      <c r="D2" s="2"/>
      <c r="E2" s="3"/>
      <c r="F2" s="3"/>
      <c r="G2" s="4" t="s">
        <v>0</v>
      </c>
    </row>
    <row r="3" spans="2:7" ht="22.8">
      <c r="B3" s="5" t="s">
        <v>1</v>
      </c>
      <c r="C3" s="5"/>
      <c r="D3" s="5"/>
      <c r="E3" s="5"/>
      <c r="F3" s="5"/>
      <c r="G3" s="5"/>
    </row>
    <row r="4" spans="2:7" ht="14.4">
      <c r="B4" s="6"/>
      <c r="C4" s="6"/>
      <c r="D4" s="6"/>
      <c r="E4" s="6"/>
      <c r="F4" s="6"/>
      <c r="G4" s="3"/>
    </row>
    <row r="5" spans="2:7" ht="22.8">
      <c r="B5" s="7" t="s">
        <v>2</v>
      </c>
      <c r="C5" s="7"/>
      <c r="D5" s="7"/>
      <c r="E5" s="7"/>
      <c r="F5" s="7"/>
      <c r="G5" s="7"/>
    </row>
    <row r="6" spans="2:7" ht="15">
      <c r="B6" s="8"/>
      <c r="C6" s="8"/>
      <c r="D6" s="8"/>
      <c r="E6" s="8"/>
      <c r="F6" s="3"/>
      <c r="G6" s="8" t="s">
        <v>3</v>
      </c>
    </row>
    <row r="7" spans="2:7" ht="14.4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4">
      <c r="B8" s="11" t="s">
        <v>8</v>
      </c>
      <c r="C8" s="11" t="s">
        <v>9</v>
      </c>
      <c r="D8" s="12" t="s">
        <v>10</v>
      </c>
      <c r="E8" s="13">
        <v>13584580</v>
      </c>
      <c r="F8" s="14">
        <v>22124808</v>
      </c>
      <c r="G8" s="13">
        <f>E8-F8</f>
        <v>-8540228</v>
      </c>
    </row>
    <row r="9" spans="2:7" ht="14.4">
      <c r="B9" s="15"/>
      <c r="C9" s="15"/>
      <c r="D9" s="16" t="s">
        <v>11</v>
      </c>
      <c r="E9" s="17">
        <v>96794752</v>
      </c>
      <c r="F9" s="18">
        <v>104020762</v>
      </c>
      <c r="G9" s="17">
        <f t="shared" ref="G9:G57" si="0">E9-F9</f>
        <v>-7226010</v>
      </c>
    </row>
    <row r="10" spans="2:7" ht="14.4">
      <c r="B10" s="15"/>
      <c r="C10" s="15"/>
      <c r="D10" s="16" t="s">
        <v>12</v>
      </c>
      <c r="E10" s="17">
        <v>1713000</v>
      </c>
      <c r="F10" s="18">
        <v>4085000</v>
      </c>
      <c r="G10" s="17">
        <f t="shared" si="0"/>
        <v>-2372000</v>
      </c>
    </row>
    <row r="11" spans="2:7" ht="14.4">
      <c r="B11" s="15"/>
      <c r="C11" s="15"/>
      <c r="D11" s="16" t="s">
        <v>13</v>
      </c>
      <c r="E11" s="17">
        <v>0</v>
      </c>
      <c r="F11" s="19">
        <v>0</v>
      </c>
      <c r="G11" s="17">
        <f t="shared" si="0"/>
        <v>0</v>
      </c>
    </row>
    <row r="12" spans="2:7" ht="14.4">
      <c r="B12" s="15"/>
      <c r="C12" s="20"/>
      <c r="D12" s="21" t="s">
        <v>14</v>
      </c>
      <c r="E12" s="22">
        <f>+E8+E9+E10+E11</f>
        <v>112092332</v>
      </c>
      <c r="F12" s="23">
        <f>+F8+F9+F10+F11</f>
        <v>130230570</v>
      </c>
      <c r="G12" s="22">
        <f t="shared" si="0"/>
        <v>-18138238</v>
      </c>
    </row>
    <row r="13" spans="2:7" ht="14.4">
      <c r="B13" s="15"/>
      <c r="C13" s="11" t="s">
        <v>15</v>
      </c>
      <c r="D13" s="16" t="s">
        <v>16</v>
      </c>
      <c r="E13" s="17">
        <v>65096751</v>
      </c>
      <c r="F13" s="14">
        <v>84634431</v>
      </c>
      <c r="G13" s="17">
        <f t="shared" si="0"/>
        <v>-19537680</v>
      </c>
    </row>
    <row r="14" spans="2:7" ht="14.4">
      <c r="B14" s="15"/>
      <c r="C14" s="15"/>
      <c r="D14" s="16" t="s">
        <v>17</v>
      </c>
      <c r="E14" s="17">
        <v>10360299</v>
      </c>
      <c r="F14" s="18">
        <v>9407705</v>
      </c>
      <c r="G14" s="17">
        <f t="shared" si="0"/>
        <v>952594</v>
      </c>
    </row>
    <row r="15" spans="2:7" ht="14.4">
      <c r="B15" s="15"/>
      <c r="C15" s="15"/>
      <c r="D15" s="16" t="s">
        <v>18</v>
      </c>
      <c r="E15" s="17">
        <v>4399254</v>
      </c>
      <c r="F15" s="18">
        <v>7329079</v>
      </c>
      <c r="G15" s="17">
        <f t="shared" si="0"/>
        <v>-2929825</v>
      </c>
    </row>
    <row r="16" spans="2:7" ht="14.4">
      <c r="B16" s="15"/>
      <c r="C16" s="15"/>
      <c r="D16" s="16" t="s">
        <v>19</v>
      </c>
      <c r="E16" s="17">
        <v>13418299</v>
      </c>
      <c r="F16" s="18">
        <v>21141154</v>
      </c>
      <c r="G16" s="17">
        <f t="shared" si="0"/>
        <v>-7722855</v>
      </c>
    </row>
    <row r="17" spans="2:7" ht="14.4">
      <c r="B17" s="15"/>
      <c r="C17" s="15"/>
      <c r="D17" s="16" t="s">
        <v>20</v>
      </c>
      <c r="E17" s="17">
        <v>0</v>
      </c>
      <c r="F17" s="18"/>
      <c r="G17" s="17">
        <f t="shared" si="0"/>
        <v>0</v>
      </c>
    </row>
    <row r="18" spans="2:7" ht="14.4">
      <c r="B18" s="15"/>
      <c r="C18" s="15"/>
      <c r="D18" s="16" t="s">
        <v>21</v>
      </c>
      <c r="E18" s="17">
        <v>5218209</v>
      </c>
      <c r="F18" s="18">
        <v>5258000</v>
      </c>
      <c r="G18" s="17">
        <f t="shared" si="0"/>
        <v>-39791</v>
      </c>
    </row>
    <row r="19" spans="2:7" ht="14.4">
      <c r="B19" s="15"/>
      <c r="C19" s="15"/>
      <c r="D19" s="16" t="s">
        <v>22</v>
      </c>
      <c r="E19" s="17">
        <v>-2389980</v>
      </c>
      <c r="F19" s="18">
        <v>-2151170</v>
      </c>
      <c r="G19" s="17">
        <f t="shared" si="0"/>
        <v>-238810</v>
      </c>
    </row>
    <row r="20" spans="2:7" ht="14.4">
      <c r="B20" s="15"/>
      <c r="C20" s="15"/>
      <c r="D20" s="16" t="s">
        <v>23</v>
      </c>
      <c r="E20" s="17">
        <v>0</v>
      </c>
      <c r="F20" s="18"/>
      <c r="G20" s="17">
        <f t="shared" si="0"/>
        <v>0</v>
      </c>
    </row>
    <row r="21" spans="2:7" ht="14.4">
      <c r="B21" s="15"/>
      <c r="C21" s="15"/>
      <c r="D21" s="16" t="s">
        <v>24</v>
      </c>
      <c r="E21" s="17">
        <v>0</v>
      </c>
      <c r="F21" s="18"/>
      <c r="G21" s="17">
        <f t="shared" si="0"/>
        <v>0</v>
      </c>
    </row>
    <row r="22" spans="2:7" ht="14.4">
      <c r="B22" s="15"/>
      <c r="C22" s="15"/>
      <c r="D22" s="16" t="s">
        <v>25</v>
      </c>
      <c r="E22" s="17">
        <v>0</v>
      </c>
      <c r="F22" s="19"/>
      <c r="G22" s="17">
        <f t="shared" si="0"/>
        <v>0</v>
      </c>
    </row>
    <row r="23" spans="2:7" ht="14.4">
      <c r="B23" s="15"/>
      <c r="C23" s="20"/>
      <c r="D23" s="21" t="s">
        <v>26</v>
      </c>
      <c r="E23" s="22">
        <f>+E13+E14+E15+E16+E17+E18+E19+E20+E21+E22</f>
        <v>96102832</v>
      </c>
      <c r="F23" s="23">
        <f>+F13+F14+F15+F16+F17+F18+F19+F20+F21+F22</f>
        <v>125619199</v>
      </c>
      <c r="G23" s="22">
        <f t="shared" si="0"/>
        <v>-29516367</v>
      </c>
    </row>
    <row r="24" spans="2:7" ht="14.4">
      <c r="B24" s="20"/>
      <c r="C24" s="24" t="s">
        <v>27</v>
      </c>
      <c r="D24" s="25"/>
      <c r="E24" s="26">
        <f xml:space="preserve"> +E12 - E23</f>
        <v>15989500</v>
      </c>
      <c r="F24" s="23">
        <f xml:space="preserve"> +F12 - F23</f>
        <v>4611371</v>
      </c>
      <c r="G24" s="26">
        <f t="shared" si="0"/>
        <v>11378129</v>
      </c>
    </row>
    <row r="25" spans="2:7" ht="14.4">
      <c r="B25" s="11" t="s">
        <v>28</v>
      </c>
      <c r="C25" s="11" t="s">
        <v>9</v>
      </c>
      <c r="D25" s="16" t="s">
        <v>29</v>
      </c>
      <c r="E25" s="17">
        <v>0</v>
      </c>
      <c r="F25" s="14"/>
      <c r="G25" s="17">
        <f t="shared" si="0"/>
        <v>0</v>
      </c>
    </row>
    <row r="26" spans="2:7" ht="14.4">
      <c r="B26" s="15"/>
      <c r="C26" s="15"/>
      <c r="D26" s="16" t="s">
        <v>30</v>
      </c>
      <c r="E26" s="17">
        <v>956</v>
      </c>
      <c r="F26" s="18">
        <v>829</v>
      </c>
      <c r="G26" s="17">
        <f t="shared" si="0"/>
        <v>127</v>
      </c>
    </row>
    <row r="27" spans="2:7" ht="14.4">
      <c r="B27" s="15"/>
      <c r="C27" s="15"/>
      <c r="D27" s="16" t="s">
        <v>31</v>
      </c>
      <c r="E27" s="17">
        <v>0</v>
      </c>
      <c r="F27" s="18"/>
      <c r="G27" s="17">
        <f t="shared" si="0"/>
        <v>0</v>
      </c>
    </row>
    <row r="28" spans="2:7" ht="14.4">
      <c r="B28" s="15"/>
      <c r="C28" s="15"/>
      <c r="D28" s="16" t="s">
        <v>32</v>
      </c>
      <c r="E28" s="17">
        <v>0</v>
      </c>
      <c r="F28" s="18"/>
      <c r="G28" s="17">
        <f t="shared" si="0"/>
        <v>0</v>
      </c>
    </row>
    <row r="29" spans="2:7" ht="14.4">
      <c r="B29" s="15"/>
      <c r="C29" s="15"/>
      <c r="D29" s="16" t="s">
        <v>33</v>
      </c>
      <c r="E29" s="17">
        <v>162771</v>
      </c>
      <c r="F29" s="19">
        <v>1227905</v>
      </c>
      <c r="G29" s="17">
        <f t="shared" si="0"/>
        <v>-1065134</v>
      </c>
    </row>
    <row r="30" spans="2:7" ht="14.4">
      <c r="B30" s="15"/>
      <c r="C30" s="20"/>
      <c r="D30" s="21" t="s">
        <v>34</v>
      </c>
      <c r="E30" s="22">
        <f>+E25+E26+E27+E28+E29</f>
        <v>163727</v>
      </c>
      <c r="F30" s="23">
        <f>+F25+F26+F27+F28+F29</f>
        <v>1228734</v>
      </c>
      <c r="G30" s="22">
        <f t="shared" si="0"/>
        <v>-1065007</v>
      </c>
    </row>
    <row r="31" spans="2:7" ht="14.4">
      <c r="B31" s="15"/>
      <c r="C31" s="11" t="s">
        <v>15</v>
      </c>
      <c r="D31" s="16" t="s">
        <v>35</v>
      </c>
      <c r="E31" s="17">
        <v>0</v>
      </c>
      <c r="F31" s="14"/>
      <c r="G31" s="17">
        <f t="shared" si="0"/>
        <v>0</v>
      </c>
    </row>
    <row r="32" spans="2:7" ht="14.4">
      <c r="B32" s="15"/>
      <c r="C32" s="15"/>
      <c r="D32" s="16" t="s">
        <v>36</v>
      </c>
      <c r="E32" s="17">
        <v>0</v>
      </c>
      <c r="F32" s="18"/>
      <c r="G32" s="17">
        <f t="shared" si="0"/>
        <v>0</v>
      </c>
    </row>
    <row r="33" spans="2:7" ht="14.4">
      <c r="B33" s="15"/>
      <c r="C33" s="15"/>
      <c r="D33" s="16" t="s">
        <v>37</v>
      </c>
      <c r="E33" s="17">
        <v>0</v>
      </c>
      <c r="F33" s="19">
        <v>729250</v>
      </c>
      <c r="G33" s="17">
        <f t="shared" si="0"/>
        <v>-729250</v>
      </c>
    </row>
    <row r="34" spans="2:7" ht="14.4">
      <c r="B34" s="15"/>
      <c r="C34" s="20"/>
      <c r="D34" s="21" t="s">
        <v>38</v>
      </c>
      <c r="E34" s="22">
        <f>+E31+E32+E33</f>
        <v>0</v>
      </c>
      <c r="F34" s="23">
        <f>+F31+F32+F33</f>
        <v>729250</v>
      </c>
      <c r="G34" s="22">
        <f t="shared" si="0"/>
        <v>-729250</v>
      </c>
    </row>
    <row r="35" spans="2:7" ht="14.4">
      <c r="B35" s="20"/>
      <c r="C35" s="24" t="s">
        <v>39</v>
      </c>
      <c r="D35" s="27"/>
      <c r="E35" s="28">
        <f xml:space="preserve"> +E30 - E34</f>
        <v>163727</v>
      </c>
      <c r="F35" s="23">
        <f xml:space="preserve"> +F30 - F34</f>
        <v>499484</v>
      </c>
      <c r="G35" s="28">
        <f t="shared" si="0"/>
        <v>-335757</v>
      </c>
    </row>
    <row r="36" spans="2:7" ht="14.4">
      <c r="B36" s="24" t="s">
        <v>40</v>
      </c>
      <c r="C36" s="29"/>
      <c r="D36" s="25"/>
      <c r="E36" s="26">
        <f xml:space="preserve"> +E24 +E35</f>
        <v>16153227</v>
      </c>
      <c r="F36" s="23">
        <f xml:space="preserve"> +F24 +F35</f>
        <v>5110855</v>
      </c>
      <c r="G36" s="26">
        <f t="shared" si="0"/>
        <v>11042372</v>
      </c>
    </row>
    <row r="37" spans="2:7" ht="14.4">
      <c r="B37" s="11" t="s">
        <v>41</v>
      </c>
      <c r="C37" s="11" t="s">
        <v>9</v>
      </c>
      <c r="D37" s="16" t="s">
        <v>42</v>
      </c>
      <c r="E37" s="17">
        <v>5000000</v>
      </c>
      <c r="F37" s="14">
        <v>1560000</v>
      </c>
      <c r="G37" s="17">
        <f t="shared" si="0"/>
        <v>3440000</v>
      </c>
    </row>
    <row r="38" spans="2:7" ht="14.4">
      <c r="B38" s="15"/>
      <c r="C38" s="15"/>
      <c r="D38" s="16" t="s">
        <v>43</v>
      </c>
      <c r="E38" s="17">
        <v>0</v>
      </c>
      <c r="F38" s="18"/>
      <c r="G38" s="17">
        <f t="shared" si="0"/>
        <v>0</v>
      </c>
    </row>
    <row r="39" spans="2:7" ht="14.4">
      <c r="B39" s="15"/>
      <c r="C39" s="15"/>
      <c r="D39" s="16" t="s">
        <v>44</v>
      </c>
      <c r="E39" s="17">
        <v>0</v>
      </c>
      <c r="F39" s="18"/>
      <c r="G39" s="17">
        <f t="shared" si="0"/>
        <v>0</v>
      </c>
    </row>
    <row r="40" spans="2:7" ht="14.4">
      <c r="B40" s="15"/>
      <c r="C40" s="15"/>
      <c r="D40" s="16" t="s">
        <v>45</v>
      </c>
      <c r="E40" s="17">
        <v>0</v>
      </c>
      <c r="F40" s="18"/>
      <c r="G40" s="17">
        <f t="shared" si="0"/>
        <v>0</v>
      </c>
    </row>
    <row r="41" spans="2:7" ht="14.4">
      <c r="B41" s="15"/>
      <c r="C41" s="15"/>
      <c r="D41" s="16" t="s">
        <v>46</v>
      </c>
      <c r="E41" s="17">
        <v>0</v>
      </c>
      <c r="F41" s="18"/>
      <c r="G41" s="17">
        <f t="shared" si="0"/>
        <v>0</v>
      </c>
    </row>
    <row r="42" spans="2:7" ht="14.4">
      <c r="B42" s="15"/>
      <c r="C42" s="15"/>
      <c r="D42" s="16" t="s">
        <v>47</v>
      </c>
      <c r="E42" s="17">
        <v>1066282</v>
      </c>
      <c r="F42" s="19">
        <v>6989128</v>
      </c>
      <c r="G42" s="17">
        <f t="shared" si="0"/>
        <v>-5922846</v>
      </c>
    </row>
    <row r="43" spans="2:7" ht="14.4">
      <c r="B43" s="15"/>
      <c r="C43" s="20"/>
      <c r="D43" s="21" t="s">
        <v>48</v>
      </c>
      <c r="E43" s="22">
        <f>+E37+E38+E39+E40+E41+E42</f>
        <v>6066282</v>
      </c>
      <c r="F43" s="23">
        <f>+F37+F38+F39+F40+F41+F42</f>
        <v>8549128</v>
      </c>
      <c r="G43" s="22">
        <f t="shared" si="0"/>
        <v>-2482846</v>
      </c>
    </row>
    <row r="44" spans="2:7" ht="14.4">
      <c r="B44" s="15"/>
      <c r="C44" s="11" t="s">
        <v>15</v>
      </c>
      <c r="D44" s="16" t="s">
        <v>49</v>
      </c>
      <c r="E44" s="17">
        <v>0</v>
      </c>
      <c r="F44" s="14"/>
      <c r="G44" s="17">
        <f t="shared" si="0"/>
        <v>0</v>
      </c>
    </row>
    <row r="45" spans="2:7" ht="14.4">
      <c r="B45" s="15"/>
      <c r="C45" s="15"/>
      <c r="D45" s="16" t="s">
        <v>50</v>
      </c>
      <c r="E45" s="17">
        <v>0</v>
      </c>
      <c r="F45" s="18">
        <v>497</v>
      </c>
      <c r="G45" s="17">
        <f t="shared" si="0"/>
        <v>-497</v>
      </c>
    </row>
    <row r="46" spans="2:7" ht="14.4">
      <c r="B46" s="15"/>
      <c r="C46" s="15"/>
      <c r="D46" s="16" t="s">
        <v>51</v>
      </c>
      <c r="E46" s="17">
        <v>0</v>
      </c>
      <c r="F46" s="18"/>
      <c r="G46" s="17">
        <f t="shared" si="0"/>
        <v>0</v>
      </c>
    </row>
    <row r="47" spans="2:7" ht="14.4">
      <c r="B47" s="15"/>
      <c r="C47" s="15"/>
      <c r="D47" s="16" t="s">
        <v>52</v>
      </c>
      <c r="E47" s="17">
        <v>0</v>
      </c>
      <c r="F47" s="18">
        <v>1560000</v>
      </c>
      <c r="G47" s="17">
        <f t="shared" si="0"/>
        <v>-1560000</v>
      </c>
    </row>
    <row r="48" spans="2:7" ht="14.4">
      <c r="B48" s="15"/>
      <c r="C48" s="15"/>
      <c r="D48" s="16" t="s">
        <v>53</v>
      </c>
      <c r="E48" s="17">
        <v>0</v>
      </c>
      <c r="F48" s="19">
        <v>0</v>
      </c>
      <c r="G48" s="17">
        <f t="shared" si="0"/>
        <v>0</v>
      </c>
    </row>
    <row r="49" spans="2:7" ht="14.4">
      <c r="B49" s="15"/>
      <c r="C49" s="20"/>
      <c r="D49" s="21" t="s">
        <v>54</v>
      </c>
      <c r="E49" s="22">
        <f>+E44+E45+E46+E47+E48</f>
        <v>0</v>
      </c>
      <c r="F49" s="23">
        <f>+F44+F45+F46+F47+F48</f>
        <v>1560497</v>
      </c>
      <c r="G49" s="22">
        <f t="shared" si="0"/>
        <v>-1560497</v>
      </c>
    </row>
    <row r="50" spans="2:7" ht="14.4">
      <c r="B50" s="20"/>
      <c r="C50" s="30" t="s">
        <v>55</v>
      </c>
      <c r="D50" s="31"/>
      <c r="E50" s="32">
        <f xml:space="preserve"> +E43 - E49</f>
        <v>6066282</v>
      </c>
      <c r="F50" s="23">
        <f xml:space="preserve"> +F43 - F49</f>
        <v>6988631</v>
      </c>
      <c r="G50" s="32">
        <f t="shared" si="0"/>
        <v>-922349</v>
      </c>
    </row>
    <row r="51" spans="2:7" ht="14.4">
      <c r="B51" s="24" t="s">
        <v>56</v>
      </c>
      <c r="C51" s="33"/>
      <c r="D51" s="34"/>
      <c r="E51" s="35">
        <f xml:space="preserve"> +E36 +E50</f>
        <v>22219509</v>
      </c>
      <c r="F51" s="23">
        <f xml:space="preserve"> +F36 +F50</f>
        <v>12099486</v>
      </c>
      <c r="G51" s="35">
        <f t="shared" si="0"/>
        <v>10120023</v>
      </c>
    </row>
    <row r="52" spans="2:7" ht="14.4">
      <c r="B52" s="36" t="s">
        <v>57</v>
      </c>
      <c r="C52" s="33" t="s">
        <v>58</v>
      </c>
      <c r="D52" s="34"/>
      <c r="E52" s="35">
        <v>283622210</v>
      </c>
      <c r="F52" s="23">
        <v>271522724</v>
      </c>
      <c r="G52" s="35">
        <f t="shared" si="0"/>
        <v>12099486</v>
      </c>
    </row>
    <row r="53" spans="2:7" ht="14.4">
      <c r="B53" s="37"/>
      <c r="C53" s="33" t="s">
        <v>59</v>
      </c>
      <c r="D53" s="34"/>
      <c r="E53" s="35">
        <f xml:space="preserve"> +E51 +E52</f>
        <v>305841719</v>
      </c>
      <c r="F53" s="23">
        <f xml:space="preserve"> +F51 +F52</f>
        <v>283622210</v>
      </c>
      <c r="G53" s="35">
        <f t="shared" si="0"/>
        <v>22219509</v>
      </c>
    </row>
    <row r="54" spans="2:7" ht="14.4">
      <c r="B54" s="37"/>
      <c r="C54" s="33" t="s">
        <v>60</v>
      </c>
      <c r="D54" s="34"/>
      <c r="E54" s="35">
        <v>0</v>
      </c>
      <c r="F54" s="23">
        <v>0</v>
      </c>
      <c r="G54" s="35">
        <f t="shared" si="0"/>
        <v>0</v>
      </c>
    </row>
    <row r="55" spans="2:7" ht="14.4">
      <c r="B55" s="37"/>
      <c r="C55" s="33" t="s">
        <v>61</v>
      </c>
      <c r="D55" s="34"/>
      <c r="E55" s="35">
        <v>0</v>
      </c>
      <c r="F55" s="23">
        <v>0</v>
      </c>
      <c r="G55" s="35">
        <f t="shared" si="0"/>
        <v>0</v>
      </c>
    </row>
    <row r="56" spans="2:7" ht="14.4">
      <c r="B56" s="37"/>
      <c r="C56" s="33" t="s">
        <v>62</v>
      </c>
      <c r="D56" s="34"/>
      <c r="E56" s="35">
        <v>0</v>
      </c>
      <c r="F56" s="23">
        <v>0</v>
      </c>
      <c r="G56" s="35">
        <f t="shared" si="0"/>
        <v>0</v>
      </c>
    </row>
    <row r="57" spans="2:7" ht="14.4">
      <c r="B57" s="38"/>
      <c r="C57" s="33" t="s">
        <v>63</v>
      </c>
      <c r="D57" s="34"/>
      <c r="E57" s="35">
        <f xml:space="preserve"> +E53 +E54 +E55 - E56</f>
        <v>305841719</v>
      </c>
      <c r="F57" s="23">
        <f xml:space="preserve"> +F53 +F54 +F55 - F56</f>
        <v>283622210</v>
      </c>
      <c r="G57" s="35">
        <f t="shared" si="0"/>
        <v>22219509</v>
      </c>
    </row>
  </sheetData>
  <mergeCells count="13">
    <mergeCell ref="B52:B57"/>
    <mergeCell ref="B25:B35"/>
    <mergeCell ref="C25:C30"/>
    <mergeCell ref="C31:C34"/>
    <mergeCell ref="B37:B50"/>
    <mergeCell ref="C37:C43"/>
    <mergeCell ref="C44:C49"/>
    <mergeCell ref="B3:G3"/>
    <mergeCell ref="B5:G5"/>
    <mergeCell ref="B7:D7"/>
    <mergeCell ref="B8:B24"/>
    <mergeCell ref="C8:C12"/>
    <mergeCell ref="C13:C23"/>
  </mergeCells>
  <phoneticPr fontId="1"/>
  <pageMargins left="0.7" right="0.7" top="0.75" bottom="0.75" header="0.3" footer="0.3"/>
  <pageSetup paperSize="9" fitToHeight="0" orientation="portrait" r:id="rId1"/>
  <headerFooter>
    <oddHeader>&amp;L社会福祉法人すばる福祉会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subaru2015-1</dc:creator>
  <cp:lastModifiedBy>subaru2015-1</cp:lastModifiedBy>
  <dcterms:created xsi:type="dcterms:W3CDTF">2021-07-06T00:36:50Z</dcterms:created>
  <dcterms:modified xsi:type="dcterms:W3CDTF">2021-07-06T00:36:50Z</dcterms:modified>
</cp:coreProperties>
</file>