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Documents\ウェルチャーム\財務\令和3年度\"/>
    </mc:Choice>
  </mc:AlternateContent>
  <xr:revisionPtr revIDLastSave="0" documentId="13_ncr:1_{07DAC5DA-83D5-4EE7-9462-AFE6F948680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令和3年度活動予算書" sheetId="20" r:id="rId1"/>
    <sheet name="多機能会計活動予算書 (2)" sheetId="14" state="hidden" r:id="rId2"/>
  </sheets>
  <definedNames>
    <definedName name="_xlnm.Print_Area" localSheetId="1">'多機能会計活動予算書 (2)'!$A$1:$P$63</definedName>
    <definedName name="_xlnm.Print_Area" localSheetId="0">令和3年度活動予算書!$A$1:$H$69</definedName>
  </definedNames>
  <calcPr calcId="181029"/>
</workbook>
</file>

<file path=xl/calcChain.xml><?xml version="1.0" encoding="utf-8"?>
<calcChain xmlns="http://schemas.openxmlformats.org/spreadsheetml/2006/main">
  <c r="G7" i="20" l="1"/>
  <c r="G12" i="20"/>
  <c r="G16" i="20"/>
  <c r="H17" i="20" s="1"/>
  <c r="G61" i="20"/>
  <c r="G38" i="20" l="1"/>
  <c r="H62" i="20" s="1"/>
  <c r="H63" i="20" l="1"/>
  <c r="H67" i="20" l="1"/>
  <c r="H69" i="20" s="1"/>
  <c r="G55" i="14" l="1"/>
  <c r="G40" i="14"/>
  <c r="O37" i="14"/>
  <c r="G32" i="14"/>
  <c r="O27" i="14"/>
  <c r="O23" i="14"/>
  <c r="G22" i="14"/>
  <c r="H33" i="14" s="1"/>
  <c r="O17" i="14"/>
  <c r="G14" i="14"/>
  <c r="G12" i="14"/>
  <c r="O10" i="14"/>
  <c r="O9" i="14"/>
  <c r="G8" i="14"/>
  <c r="H15" i="14"/>
  <c r="H56" i="14" l="1"/>
  <c r="H57" i="14" s="1"/>
  <c r="H58" i="14" s="1"/>
</calcChain>
</file>

<file path=xl/sharedStrings.xml><?xml version="1.0" encoding="utf-8"?>
<sst xmlns="http://schemas.openxmlformats.org/spreadsheetml/2006/main" count="176" uniqueCount="117">
  <si>
    <t>金    額</t>
  </si>
  <si>
    <t>特定非営利活動法人　浜田自立支援センターウェルチャーム　　</t>
    <rPh sb="10" eb="12">
      <t>ハマダ</t>
    </rPh>
    <rPh sb="12" eb="14">
      <t>ジリツ</t>
    </rPh>
    <rPh sb="14" eb="16">
      <t>シエン</t>
    </rPh>
    <phoneticPr fontId="2"/>
  </si>
  <si>
    <t xml:space="preserve">科    目 </t>
    <phoneticPr fontId="2"/>
  </si>
  <si>
    <t>Ⅰ  経常収益</t>
    <rPh sb="3" eb="5">
      <t>ケイジョウ</t>
    </rPh>
    <rPh sb="5" eb="7">
      <t>シュウエキ</t>
    </rPh>
    <phoneticPr fontId="2"/>
  </si>
  <si>
    <t>１  受取会費</t>
    <rPh sb="3" eb="5">
      <t>ウケトリ</t>
    </rPh>
    <rPh sb="5" eb="7">
      <t>カイヒ</t>
    </rPh>
    <phoneticPr fontId="2"/>
  </si>
  <si>
    <t>正会員受取会費　(10人×2,000円)</t>
    <rPh sb="0" eb="3">
      <t>セイカイイン</t>
    </rPh>
    <rPh sb="3" eb="5">
      <t>ウケトリ</t>
    </rPh>
    <rPh sb="5" eb="7">
      <t>カイヒ</t>
    </rPh>
    <rPh sb="11" eb="12">
      <t>ニン</t>
    </rPh>
    <rPh sb="18" eb="19">
      <t>エン</t>
    </rPh>
    <phoneticPr fontId="2"/>
  </si>
  <si>
    <t>賛助会員受取会費</t>
    <rPh sb="0" eb="2">
      <t>サンジョ</t>
    </rPh>
    <rPh sb="2" eb="4">
      <t>カイイン</t>
    </rPh>
    <rPh sb="4" eb="6">
      <t>ウケトリ</t>
    </rPh>
    <rPh sb="6" eb="8">
      <t>カイヒ</t>
    </rPh>
    <phoneticPr fontId="2"/>
  </si>
  <si>
    <t>２  受取寄付金</t>
    <rPh sb="3" eb="5">
      <t>ウケトリ</t>
    </rPh>
    <rPh sb="5" eb="8">
      <t>キフキン</t>
    </rPh>
    <phoneticPr fontId="2"/>
  </si>
  <si>
    <t>３  受取助成金</t>
    <rPh sb="3" eb="5">
      <t>ウケトリ</t>
    </rPh>
    <rPh sb="5" eb="8">
      <t>ジョセイキン</t>
    </rPh>
    <phoneticPr fontId="2"/>
  </si>
  <si>
    <t>　　受取民間助成金</t>
    <rPh sb="2" eb="4">
      <t>ウケトリ</t>
    </rPh>
    <rPh sb="4" eb="6">
      <t>ミンカン</t>
    </rPh>
    <rPh sb="6" eb="9">
      <t>ジョセイキン</t>
    </rPh>
    <phoneticPr fontId="2"/>
  </si>
  <si>
    <t>　　受取地方公共団体助成金</t>
    <rPh sb="2" eb="4">
      <t>ウケトリ</t>
    </rPh>
    <rPh sb="4" eb="6">
      <t>チホウ</t>
    </rPh>
    <rPh sb="6" eb="8">
      <t>コウキョウ</t>
    </rPh>
    <rPh sb="8" eb="10">
      <t>ダンタイ</t>
    </rPh>
    <rPh sb="10" eb="13">
      <t>ジョセイキン</t>
    </rPh>
    <phoneticPr fontId="2"/>
  </si>
  <si>
    <t>　　受取利息</t>
    <rPh sb="2" eb="4">
      <t>ウケトリ</t>
    </rPh>
    <rPh sb="4" eb="6">
      <t>リソク</t>
    </rPh>
    <phoneticPr fontId="2"/>
  </si>
  <si>
    <t>　　雑収益</t>
    <rPh sb="2" eb="3">
      <t>ザツ</t>
    </rPh>
    <rPh sb="3" eb="5">
      <t>シュウエキ</t>
    </rPh>
    <phoneticPr fontId="2"/>
  </si>
  <si>
    <t>　(1)人件費</t>
    <rPh sb="4" eb="7">
      <t>ジンケンヒ</t>
    </rPh>
    <phoneticPr fontId="2"/>
  </si>
  <si>
    <t>事業費計</t>
    <rPh sb="0" eb="3">
      <t>ジギョウヒ</t>
    </rPh>
    <rPh sb="3" eb="4">
      <t>ケイ</t>
    </rPh>
    <phoneticPr fontId="2"/>
  </si>
  <si>
    <t xml:space="preserve">1. 事業費  </t>
    <phoneticPr fontId="2"/>
  </si>
  <si>
    <t xml:space="preserve">２. 管理費  </t>
    <rPh sb="3" eb="5">
      <t>カンリ</t>
    </rPh>
    <phoneticPr fontId="2"/>
  </si>
  <si>
    <t>　　 旅費交通費　</t>
    <rPh sb="3" eb="5">
      <t>リョヒ</t>
    </rPh>
    <rPh sb="5" eb="8">
      <t>コウツウヒ</t>
    </rPh>
    <phoneticPr fontId="2"/>
  </si>
  <si>
    <t>　　 通信運搬費　</t>
    <rPh sb="3" eb="5">
      <t>ツウシン</t>
    </rPh>
    <rPh sb="5" eb="7">
      <t>ウンパン</t>
    </rPh>
    <rPh sb="7" eb="8">
      <t>ヒ</t>
    </rPh>
    <phoneticPr fontId="2"/>
  </si>
  <si>
    <t>　　 印刷製本費　</t>
    <rPh sb="3" eb="5">
      <t>インサツ</t>
    </rPh>
    <rPh sb="5" eb="7">
      <t>セイホン</t>
    </rPh>
    <rPh sb="7" eb="8">
      <t>ヒ</t>
    </rPh>
    <phoneticPr fontId="2"/>
  </si>
  <si>
    <t>　 その他経費計</t>
    <rPh sb="4" eb="5">
      <t>タ</t>
    </rPh>
    <rPh sb="5" eb="7">
      <t>ケイヒ</t>
    </rPh>
    <rPh sb="7" eb="8">
      <t>ケイ</t>
    </rPh>
    <phoneticPr fontId="2"/>
  </si>
  <si>
    <t xml:space="preserve"> 　当期正味財産増減額</t>
    <rPh sb="2" eb="4">
      <t>トウキ</t>
    </rPh>
    <rPh sb="4" eb="6">
      <t>ショウミ</t>
    </rPh>
    <rPh sb="6" eb="8">
      <t>ザイサン</t>
    </rPh>
    <rPh sb="8" eb="11">
      <t>ゾウゲンガク</t>
    </rPh>
    <phoneticPr fontId="2"/>
  </si>
  <si>
    <t xml:space="preserve"> 　設立時正味財産額</t>
    <rPh sb="2" eb="4">
      <t>セツリツ</t>
    </rPh>
    <rPh sb="4" eb="5">
      <t>ジ</t>
    </rPh>
    <rPh sb="5" eb="7">
      <t>ショウミ</t>
    </rPh>
    <rPh sb="7" eb="9">
      <t>ザイサン</t>
    </rPh>
    <rPh sb="9" eb="10">
      <t>ガク</t>
    </rPh>
    <phoneticPr fontId="2"/>
  </si>
  <si>
    <r>
      <t>　　障害者雇用報奨金</t>
    </r>
    <r>
      <rPr>
        <sz val="6"/>
        <color indexed="8"/>
        <rFont val="ＭＳ 明朝"/>
        <family val="1"/>
        <charset val="128"/>
      </rPr>
      <t xml:space="preserve"> </t>
    </r>
    <rPh sb="2" eb="5">
      <t>ショウガイシャ</t>
    </rPh>
    <rPh sb="5" eb="7">
      <t>コヨウ</t>
    </rPh>
    <rPh sb="7" eb="10">
      <t>ホウショウキン</t>
    </rPh>
    <phoneticPr fontId="2"/>
  </si>
  <si>
    <r>
      <t xml:space="preserve">　　 臨時雇用金 </t>
    </r>
    <r>
      <rPr>
        <sz val="6"/>
        <rFont val="ＭＳ 明朝"/>
        <family val="1"/>
        <charset val="128"/>
      </rPr>
      <t/>
    </r>
    <rPh sb="3" eb="5">
      <t>リンジ</t>
    </rPh>
    <rPh sb="5" eb="7">
      <t>コヨウ</t>
    </rPh>
    <rPh sb="7" eb="8">
      <t>キン</t>
    </rPh>
    <phoneticPr fontId="2"/>
  </si>
  <si>
    <r>
      <t>　　 交通費　</t>
    </r>
    <r>
      <rPr>
        <sz val="6"/>
        <rFont val="ＭＳ 明朝"/>
        <family val="1"/>
        <charset val="128"/>
      </rPr>
      <t>1,000円×16人×2ヶ月</t>
    </r>
    <r>
      <rPr>
        <sz val="11"/>
        <rFont val="ＭＳ 明朝"/>
        <family val="1"/>
        <charset val="128"/>
      </rPr>
      <t>　</t>
    </r>
    <rPh sb="3" eb="6">
      <t>コウツウヒ</t>
    </rPh>
    <rPh sb="12" eb="13">
      <t>エン</t>
    </rPh>
    <rPh sb="16" eb="17">
      <t>ニン</t>
    </rPh>
    <rPh sb="20" eb="21">
      <t>ゲツ</t>
    </rPh>
    <phoneticPr fontId="2"/>
  </si>
  <si>
    <t xml:space="preserve">     法定福利費 </t>
    <rPh sb="5" eb="7">
      <t>ホウテイ</t>
    </rPh>
    <rPh sb="7" eb="9">
      <t>フクリ</t>
    </rPh>
    <rPh sb="9" eb="10">
      <t>ヒ</t>
    </rPh>
    <phoneticPr fontId="2"/>
  </si>
  <si>
    <t>　　 賃貸料(備品･光熱費)　</t>
    <rPh sb="3" eb="6">
      <t>チンタイリョウ</t>
    </rPh>
    <rPh sb="7" eb="9">
      <t>ビヒン</t>
    </rPh>
    <rPh sb="10" eb="13">
      <t>コウネツヒ</t>
    </rPh>
    <phoneticPr fontId="2"/>
  </si>
  <si>
    <r>
      <t xml:space="preserve">　  </t>
    </r>
    <r>
      <rPr>
        <sz val="10"/>
        <color indexed="8"/>
        <rFont val="ＭＳ 明朝"/>
        <family val="1"/>
        <charset val="128"/>
      </rPr>
      <t>施設外就労　　　　　</t>
    </r>
    <r>
      <rPr>
        <sz val="8"/>
        <color indexed="8"/>
        <rFont val="ＭＳ 明朝"/>
        <family val="1"/>
        <charset val="128"/>
      </rPr>
      <t/>
    </r>
    <rPh sb="3" eb="8">
      <t>シセツガイシュウロウ</t>
    </rPh>
    <phoneticPr fontId="2"/>
  </si>
  <si>
    <r>
      <t>　　</t>
    </r>
    <r>
      <rPr>
        <sz val="10"/>
        <rFont val="ＭＳ 明朝"/>
        <family val="1"/>
        <charset val="128"/>
      </rPr>
      <t>施設外就労工賃　　　</t>
    </r>
    <rPh sb="2" eb="5">
      <t>シセツガイ</t>
    </rPh>
    <rPh sb="5" eb="7">
      <t>シュウロウ</t>
    </rPh>
    <rPh sb="7" eb="9">
      <t>コウチン</t>
    </rPh>
    <phoneticPr fontId="2"/>
  </si>
  <si>
    <r>
      <t xml:space="preserve">     給料手当　</t>
    </r>
    <r>
      <rPr>
        <sz val="6"/>
        <rFont val="ＭＳ 明朝"/>
        <family val="1"/>
        <charset val="128"/>
      </rPr>
      <t xml:space="preserve"> 障害者4H×23日×652円×12人×2ヶ月</t>
    </r>
    <rPh sb="5" eb="7">
      <t>キュウリョウ</t>
    </rPh>
    <rPh sb="7" eb="9">
      <t>テア</t>
    </rPh>
    <rPh sb="11" eb="14">
      <t>ショウガイシャ</t>
    </rPh>
    <rPh sb="19" eb="20">
      <t>ニチ</t>
    </rPh>
    <rPh sb="24" eb="25">
      <t>エン</t>
    </rPh>
    <rPh sb="28" eb="29">
      <t>ニン</t>
    </rPh>
    <rPh sb="32" eb="33">
      <t>ゲツ</t>
    </rPh>
    <phoneticPr fontId="2"/>
  </si>
  <si>
    <r>
      <t xml:space="preserve">  　 役員報酬　</t>
    </r>
    <r>
      <rPr>
        <sz val="6"/>
        <rFont val="ＭＳ 明朝"/>
        <family val="1"/>
        <charset val="128"/>
      </rPr>
      <t>　</t>
    </r>
    <rPh sb="4" eb="6">
      <t>ヤクイン</t>
    </rPh>
    <rPh sb="6" eb="8">
      <t>ホウシュウ</t>
    </rPh>
    <phoneticPr fontId="2"/>
  </si>
  <si>
    <t>平成２７年度　特　定　非　営　利　活　動　に　係　る　事　業　会　計　活　動　予　算　書</t>
    <rPh sb="0" eb="2">
      <t>ヘイセイ</t>
    </rPh>
    <rPh sb="4" eb="6">
      <t>ネンド</t>
    </rPh>
    <rPh sb="7" eb="8">
      <t>トク</t>
    </rPh>
    <rPh sb="9" eb="10">
      <t>サダム</t>
    </rPh>
    <rPh sb="11" eb="12">
      <t>ヒ</t>
    </rPh>
    <rPh sb="13" eb="14">
      <t>エイ</t>
    </rPh>
    <rPh sb="15" eb="16">
      <t>リ</t>
    </rPh>
    <rPh sb="17" eb="18">
      <t>カツ</t>
    </rPh>
    <rPh sb="19" eb="20">
      <t>ドウ</t>
    </rPh>
    <rPh sb="23" eb="24">
      <t>カカワ</t>
    </rPh>
    <rPh sb="27" eb="28">
      <t>コト</t>
    </rPh>
    <rPh sb="29" eb="30">
      <t>ギョウ</t>
    </rPh>
    <rPh sb="31" eb="32">
      <t>カイ</t>
    </rPh>
    <rPh sb="33" eb="34">
      <t>ケイ</t>
    </rPh>
    <rPh sb="35" eb="36">
      <t>カツ</t>
    </rPh>
    <rPh sb="37" eb="38">
      <t>ドウ</t>
    </rPh>
    <rPh sb="39" eb="40">
      <t>ヨ</t>
    </rPh>
    <rPh sb="41" eb="42">
      <t>ザン</t>
    </rPh>
    <rPh sb="43" eb="44">
      <t>ショ</t>
    </rPh>
    <phoneticPr fontId="2"/>
  </si>
  <si>
    <t>平成２８年度　特　定　非　営　利　活　動　に　係　る　事　業　会　計　活　動　予　算　書</t>
    <rPh sb="0" eb="2">
      <t>ヘイセイ</t>
    </rPh>
    <rPh sb="4" eb="6">
      <t>ネンド</t>
    </rPh>
    <rPh sb="7" eb="8">
      <t>トク</t>
    </rPh>
    <rPh sb="9" eb="10">
      <t>サダム</t>
    </rPh>
    <rPh sb="11" eb="12">
      <t>ヒ</t>
    </rPh>
    <rPh sb="13" eb="14">
      <t>エイ</t>
    </rPh>
    <rPh sb="15" eb="16">
      <t>リ</t>
    </rPh>
    <rPh sb="17" eb="18">
      <t>カツ</t>
    </rPh>
    <rPh sb="19" eb="20">
      <t>ドウ</t>
    </rPh>
    <rPh sb="23" eb="24">
      <t>カカワ</t>
    </rPh>
    <rPh sb="27" eb="28">
      <t>コト</t>
    </rPh>
    <rPh sb="29" eb="30">
      <t>ギョウ</t>
    </rPh>
    <rPh sb="31" eb="32">
      <t>カイ</t>
    </rPh>
    <rPh sb="33" eb="34">
      <t>ケイ</t>
    </rPh>
    <rPh sb="35" eb="36">
      <t>カツ</t>
    </rPh>
    <rPh sb="37" eb="38">
      <t>ドウ</t>
    </rPh>
    <rPh sb="39" eb="40">
      <t>ヨ</t>
    </rPh>
    <rPh sb="41" eb="42">
      <t>ザン</t>
    </rPh>
    <rPh sb="43" eb="44">
      <t>ショ</t>
    </rPh>
    <phoneticPr fontId="2"/>
  </si>
  <si>
    <t xml:space="preserve">      平成２８年　４月　１日  から  平成２９年　３月３１日まで</t>
    <rPh sb="6" eb="8">
      <t>ヘイセイ</t>
    </rPh>
    <rPh sb="10" eb="11">
      <t>ネン</t>
    </rPh>
    <rPh sb="13" eb="14">
      <t>ガツ</t>
    </rPh>
    <rPh sb="16" eb="17">
      <t>ヒ</t>
    </rPh>
    <rPh sb="23" eb="25">
      <t>ヘイセイ</t>
    </rPh>
    <rPh sb="27" eb="28">
      <t>ネン</t>
    </rPh>
    <phoneticPr fontId="2"/>
  </si>
  <si>
    <t>４  就労支援事業収益</t>
    <phoneticPr fontId="2"/>
  </si>
  <si>
    <r>
      <t xml:space="preserve">  　 法定福利費　2</t>
    </r>
    <r>
      <rPr>
        <sz val="9"/>
        <rFont val="ＭＳ 明朝"/>
        <family val="1"/>
        <charset val="128"/>
      </rPr>
      <t>2人</t>
    </r>
    <rPh sb="4" eb="6">
      <t>ホウテイ</t>
    </rPh>
    <rPh sb="6" eb="8">
      <t>フクリ</t>
    </rPh>
    <rPh sb="8" eb="9">
      <t>ヒ</t>
    </rPh>
    <rPh sb="12" eb="13">
      <t>ニン</t>
    </rPh>
    <phoneticPr fontId="2"/>
  </si>
  <si>
    <r>
      <t xml:space="preserve">５  </t>
    </r>
    <r>
      <rPr>
        <sz val="10"/>
        <color indexed="8"/>
        <rFont val="ＭＳ 明朝"/>
        <family val="1"/>
        <charset val="128"/>
      </rPr>
      <t>Ａ型就労支援事業収益</t>
    </r>
    <r>
      <rPr>
        <sz val="8"/>
        <color indexed="8"/>
        <rFont val="ＭＳ 明朝"/>
        <family val="1"/>
        <charset val="128"/>
      </rPr>
      <t>　</t>
    </r>
    <r>
      <rPr>
        <sz val="6"/>
        <color indexed="8"/>
        <rFont val="ＭＳ 明朝"/>
        <family val="1"/>
        <charset val="128"/>
      </rPr>
      <t>5260円×22人×23日×7ヶ月</t>
    </r>
    <rPh sb="4" eb="5">
      <t>ガタ</t>
    </rPh>
    <rPh sb="5" eb="7">
      <t>シュウロウ</t>
    </rPh>
    <rPh sb="7" eb="9">
      <t>シエン</t>
    </rPh>
    <rPh sb="9" eb="11">
      <t>ジギョウ</t>
    </rPh>
    <rPh sb="11" eb="13">
      <t>シュウエキ</t>
    </rPh>
    <rPh sb="18" eb="19">
      <t>エン</t>
    </rPh>
    <rPh sb="22" eb="23">
      <t>ニン</t>
    </rPh>
    <rPh sb="26" eb="27">
      <t>ニチ</t>
    </rPh>
    <rPh sb="30" eb="31">
      <t>ゲツ</t>
    </rPh>
    <phoneticPr fontId="2"/>
  </si>
  <si>
    <r>
      <t>６  Ｂ</t>
    </r>
    <r>
      <rPr>
        <sz val="10"/>
        <color indexed="8"/>
        <rFont val="ＭＳ 明朝"/>
        <family val="1"/>
        <charset val="128"/>
      </rPr>
      <t>型就労支援事業収益</t>
    </r>
    <r>
      <rPr>
        <sz val="8"/>
        <color indexed="8"/>
        <rFont val="ＭＳ 明朝"/>
        <family val="1"/>
        <charset val="128"/>
      </rPr>
      <t>　</t>
    </r>
    <r>
      <rPr>
        <sz val="6"/>
        <color indexed="8"/>
        <rFont val="ＭＳ 明朝"/>
        <family val="1"/>
        <charset val="128"/>
      </rPr>
      <t>5850円×12人×23日×2ヶ月</t>
    </r>
    <rPh sb="4" eb="5">
      <t>ガタ</t>
    </rPh>
    <rPh sb="5" eb="7">
      <t>シュウロウ</t>
    </rPh>
    <rPh sb="7" eb="9">
      <t>シエン</t>
    </rPh>
    <rPh sb="9" eb="11">
      <t>ジギョウ</t>
    </rPh>
    <rPh sb="11" eb="13">
      <t>シュウエキ</t>
    </rPh>
    <rPh sb="18" eb="19">
      <t>エン</t>
    </rPh>
    <rPh sb="22" eb="23">
      <t>ニン</t>
    </rPh>
    <rPh sb="26" eb="27">
      <t>ニチ</t>
    </rPh>
    <rPh sb="30" eb="31">
      <t>ゲツ</t>
    </rPh>
    <phoneticPr fontId="2"/>
  </si>
  <si>
    <t>７  その他収益</t>
    <rPh sb="5" eb="6">
      <t>タ</t>
    </rPh>
    <rPh sb="6" eb="8">
      <t>シュウエキ</t>
    </rPh>
    <phoneticPr fontId="2"/>
  </si>
  <si>
    <t>Ⅰ　経常収益</t>
    <rPh sb="2" eb="4">
      <t>ケイジョウ</t>
    </rPh>
    <rPh sb="4" eb="6">
      <t>シュウエキ</t>
    </rPh>
    <phoneticPr fontId="2"/>
  </si>
  <si>
    <t>１.受取会費</t>
    <rPh sb="2" eb="4">
      <t>ウケトリ</t>
    </rPh>
    <rPh sb="4" eb="6">
      <t>カイヒ</t>
    </rPh>
    <phoneticPr fontId="2"/>
  </si>
  <si>
    <t>２.事業収益</t>
    <rPh sb="2" eb="4">
      <t>ジギョウ</t>
    </rPh>
    <rPh sb="4" eb="6">
      <t>シュウエキ</t>
    </rPh>
    <phoneticPr fontId="2"/>
  </si>
  <si>
    <t>給付収益</t>
    <rPh sb="0" eb="2">
      <t>キュウフ</t>
    </rPh>
    <rPh sb="2" eb="4">
      <t>シュウエキ</t>
    </rPh>
    <phoneticPr fontId="2"/>
  </si>
  <si>
    <t>作業収益</t>
    <rPh sb="0" eb="2">
      <t>サギョウ</t>
    </rPh>
    <rPh sb="2" eb="4">
      <t>シュウエキ</t>
    </rPh>
    <phoneticPr fontId="2"/>
  </si>
  <si>
    <t>Ⅱ　経常費用</t>
    <rPh sb="2" eb="4">
      <t>ケイジョウ</t>
    </rPh>
    <rPh sb="4" eb="6">
      <t>ヒヨウ</t>
    </rPh>
    <phoneticPr fontId="2"/>
  </si>
  <si>
    <t>１.事業費</t>
    <rPh sb="2" eb="5">
      <t>ジギョウヒ</t>
    </rPh>
    <phoneticPr fontId="2"/>
  </si>
  <si>
    <t>給料手当</t>
    <rPh sb="0" eb="2">
      <t>キュウリョウ</t>
    </rPh>
    <rPh sb="2" eb="4">
      <t>テア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</si>
  <si>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</si>
  <si>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</si>
  <si>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(１)人件費</t>
    <rPh sb="3" eb="6">
      <t>ジンケンヒ</t>
    </rPh>
    <phoneticPr fontId="2"/>
  </si>
  <si>
    <t>(２)その他経費</t>
    <rPh sb="5" eb="6">
      <t>タ</t>
    </rPh>
    <rPh sb="6" eb="8">
      <t>ケイヒ</t>
    </rPh>
    <phoneticPr fontId="2"/>
  </si>
  <si>
    <t>３．その他収益（受取利息、受取家賃等）</t>
    <rPh sb="4" eb="5">
      <t>タ</t>
    </rPh>
    <rPh sb="5" eb="7">
      <t>シュウエキ</t>
    </rPh>
    <rPh sb="8" eb="10">
      <t>ウケトリ</t>
    </rPh>
    <rPh sb="10" eb="12">
      <t>リソク</t>
    </rPh>
    <rPh sb="13" eb="15">
      <t>ウケトリ</t>
    </rPh>
    <rPh sb="15" eb="17">
      <t>ヤチン</t>
    </rPh>
    <rPh sb="17" eb="18">
      <t>トウ</t>
    </rPh>
    <phoneticPr fontId="2"/>
  </si>
  <si>
    <t>材料費</t>
    <rPh sb="0" eb="3">
      <t>ザイリョウヒ</t>
    </rPh>
    <phoneticPr fontId="2"/>
  </si>
  <si>
    <t>包装費</t>
    <rPh sb="0" eb="2">
      <t>ホウソウ</t>
    </rPh>
    <rPh sb="2" eb="3">
      <t>ヒ</t>
    </rPh>
    <phoneticPr fontId="2"/>
  </si>
  <si>
    <t>旅費交通費</t>
    <rPh sb="0" eb="2">
      <t>リョヒ</t>
    </rPh>
    <rPh sb="2" eb="5">
      <t>コウツウヒ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</si>
  <si>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</si>
  <si>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</si>
  <si>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</si>
  <si>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</si>
  <si>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賃借料</t>
    <rPh sb="0" eb="3">
      <t>チンシャクリョウ</t>
    </rPh>
    <phoneticPr fontId="2"/>
  </si>
  <si>
    <t>研修費</t>
    <rPh sb="0" eb="3">
      <t>ケンシュウヒ</t>
    </rPh>
    <phoneticPr fontId="2"/>
  </si>
  <si>
    <t>燃料費</t>
    <rPh sb="0" eb="3">
      <t>ネンリョウヒ</t>
    </rPh>
    <phoneticPr fontId="2"/>
  </si>
  <si>
    <t>修繕費</t>
    <rPh sb="0" eb="3">
      <t>シュウゼンヒ</t>
    </rPh>
    <phoneticPr fontId="2"/>
  </si>
  <si>
    <t>水道光熱費</t>
    <rPh sb="0" eb="2">
      <t>スイドウ</t>
    </rPh>
    <rPh sb="2" eb="5">
      <t>コウネツヒ</t>
    </rPh>
    <phoneticPr fontId="2"/>
  </si>
  <si>
    <t>支払手数料</t>
    <rPh sb="0" eb="2">
      <t>シハラ</t>
    </rPh>
    <rPh sb="2" eb="5">
      <t>テスウリョウ</t>
    </rPh>
    <phoneticPr fontId="2"/>
  </si>
  <si>
    <t>雑費</t>
    <rPh sb="0" eb="2">
      <t>ザッピ</t>
    </rPh>
    <phoneticPr fontId="2"/>
  </si>
  <si>
    <t>２.管理費</t>
    <rPh sb="2" eb="5">
      <t>カンリヒ</t>
    </rPh>
    <phoneticPr fontId="2"/>
  </si>
  <si>
    <t>給与負担金</t>
    <rPh sb="0" eb="2">
      <t>キュウヨ</t>
    </rPh>
    <rPh sb="2" eb="5">
      <t>フタンキン</t>
    </rPh>
    <phoneticPr fontId="2"/>
  </si>
  <si>
    <t>保険料</t>
    <rPh sb="0" eb="3">
      <t>ホケンリョウ</t>
    </rPh>
    <phoneticPr fontId="2"/>
  </si>
  <si>
    <t>支払利息</t>
    <rPh sb="0" eb="2">
      <t>シハライ</t>
    </rPh>
    <rPh sb="2" eb="4">
      <t>リソク</t>
    </rPh>
    <phoneticPr fontId="2"/>
  </si>
  <si>
    <t>器具使用量</t>
    <rPh sb="0" eb="2">
      <t>キグ</t>
    </rPh>
    <rPh sb="2" eb="5">
      <t>シヨウリョウ</t>
    </rPh>
    <phoneticPr fontId="2"/>
  </si>
  <si>
    <t xml:space="preserve">       平成２７年　４月　１日  から  平成２８年　３月３１日まで　</t>
    <rPh sb="24" eb="26">
      <t>ヘイセイ</t>
    </rPh>
    <rPh sb="28" eb="29">
      <t>ネン</t>
    </rPh>
    <phoneticPr fontId="2"/>
  </si>
  <si>
    <t>その他費用</t>
    <rPh sb="2" eb="3">
      <t>タ</t>
    </rPh>
    <rPh sb="3" eb="5">
      <t>ヒヨウ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</si>
  <si>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</si>
  <si>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</si>
  <si>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管理費形</t>
    <rPh sb="0" eb="3">
      <t>カンリヒ</t>
    </rPh>
    <rPh sb="3" eb="4">
      <t>ケイ</t>
    </rPh>
    <phoneticPr fontId="2"/>
  </si>
  <si>
    <t>人件費計</t>
    <rPh sb="0" eb="3">
      <t>ジンケンヒ</t>
    </rPh>
    <rPh sb="3" eb="4">
      <t>ケイ</t>
    </rPh>
    <phoneticPr fontId="2"/>
  </si>
  <si>
    <t>受取会費計</t>
    <rPh sb="0" eb="2">
      <t>ウケトリ</t>
    </rPh>
    <rPh sb="2" eb="4">
      <t>カイヒ</t>
    </rPh>
    <rPh sb="4" eb="5">
      <t>ケイ</t>
    </rPh>
    <phoneticPr fontId="2"/>
  </si>
  <si>
    <t>事業収益計</t>
    <rPh sb="0" eb="2">
      <t>ジギョウ</t>
    </rPh>
    <rPh sb="2" eb="4">
      <t>シュウエキ</t>
    </rPh>
    <rPh sb="4" eb="5">
      <t>ケイ</t>
    </rPh>
    <phoneticPr fontId="2"/>
  </si>
  <si>
    <t>その他収益計</t>
    <rPh sb="2" eb="3">
      <t>タ</t>
    </rPh>
    <rPh sb="3" eb="5">
      <t>シュウエキ</t>
    </rPh>
    <rPh sb="5" eb="6">
      <t>ケイ</t>
    </rPh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</si>
  <si>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</si>
  <si>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経常収支差額</t>
    <rPh sb="0" eb="2">
      <t>ケイジョウ</t>
    </rPh>
    <rPh sb="2" eb="4">
      <t>シュウシ</t>
    </rPh>
    <rPh sb="4" eb="6">
      <t>サガク</t>
    </rPh>
    <phoneticPr fontId="2"/>
  </si>
  <si>
    <t>　浜田自立支援センターウェルチャーム　　就労支援事業所いなほの郷　　</t>
    <rPh sb="1" eb="3">
      <t>ハマダ</t>
    </rPh>
    <rPh sb="3" eb="5">
      <t>ジリツ</t>
    </rPh>
    <rPh sb="5" eb="7">
      <t>シエン</t>
    </rPh>
    <rPh sb="20" eb="22">
      <t>シュウロウ</t>
    </rPh>
    <rPh sb="22" eb="24">
      <t>シエン</t>
    </rPh>
    <rPh sb="24" eb="27">
      <t>ジギョウショ</t>
    </rPh>
    <rPh sb="31" eb="32">
      <t>サト</t>
    </rPh>
    <phoneticPr fontId="2"/>
  </si>
  <si>
    <t>正会員受取会費　(13人×2,000円)</t>
    <rPh sb="0" eb="3">
      <t>セイカイイン</t>
    </rPh>
    <rPh sb="3" eb="5">
      <t>ウケトリ</t>
    </rPh>
    <rPh sb="5" eb="7">
      <t>カイヒ</t>
    </rPh>
    <phoneticPr fontId="2"/>
  </si>
  <si>
    <t>消耗品費</t>
    <rPh sb="0" eb="3">
      <t>ショウモウヒン</t>
    </rPh>
    <rPh sb="3" eb="4">
      <t>ヒ</t>
    </rPh>
    <phoneticPr fontId="2"/>
  </si>
  <si>
    <t>車両費</t>
    <rPh sb="0" eb="2">
      <t>シャリョウ</t>
    </rPh>
    <rPh sb="2" eb="3">
      <t>ヒ</t>
    </rPh>
    <phoneticPr fontId="2"/>
  </si>
  <si>
    <t>租税公課</t>
    <rPh sb="0" eb="2">
      <t>ソゼイ</t>
    </rPh>
    <rPh sb="2" eb="4">
      <t>コウカ</t>
    </rPh>
    <phoneticPr fontId="2"/>
  </si>
  <si>
    <t>研修費</t>
    <rPh sb="0" eb="2">
      <t>ケンシュウ</t>
    </rPh>
    <rPh sb="2" eb="3">
      <t>ヒ</t>
    </rPh>
    <phoneticPr fontId="2"/>
  </si>
  <si>
    <t>受取会費等計</t>
    <rPh sb="0" eb="2">
      <t>ウケトリ</t>
    </rPh>
    <rPh sb="2" eb="4">
      <t>カイヒ</t>
    </rPh>
    <rPh sb="4" eb="5">
      <t>トウ</t>
    </rPh>
    <rPh sb="5" eb="6">
      <t>ケイ</t>
    </rPh>
    <phoneticPr fontId="2"/>
  </si>
  <si>
    <t>利用料</t>
    <rPh sb="0" eb="3">
      <t>リヨウリョウ</t>
    </rPh>
    <phoneticPr fontId="2"/>
  </si>
  <si>
    <t>３．その他収益</t>
    <rPh sb="4" eb="5">
      <t>タ</t>
    </rPh>
    <rPh sb="5" eb="7">
      <t>シュウエキ</t>
    </rPh>
    <phoneticPr fontId="2"/>
  </si>
  <si>
    <t>雑収入</t>
    <rPh sb="0" eb="1">
      <t>ザツ</t>
    </rPh>
    <rPh sb="1" eb="3">
      <t>シュウニュウ</t>
    </rPh>
    <phoneticPr fontId="2"/>
  </si>
  <si>
    <t>受取家賃</t>
    <rPh sb="0" eb="2">
      <t>ウケトリ</t>
    </rPh>
    <rPh sb="2" eb="4">
      <t>ヤチン</t>
    </rPh>
    <phoneticPr fontId="2"/>
  </si>
  <si>
    <t>管理費合計</t>
    <rPh sb="0" eb="3">
      <t>カンリヒ</t>
    </rPh>
    <rPh sb="3" eb="5">
      <t>ゴウケイ</t>
    </rPh>
    <phoneticPr fontId="2"/>
  </si>
  <si>
    <t>工賃</t>
    <rPh sb="0" eb="2">
      <t>コウチン</t>
    </rPh>
    <phoneticPr fontId="2"/>
  </si>
  <si>
    <t>リース料</t>
    <rPh sb="3" eb="4">
      <t>リョウ</t>
    </rPh>
    <phoneticPr fontId="2"/>
  </si>
  <si>
    <t>業務委託料</t>
    <rPh sb="0" eb="2">
      <t>ギョウム</t>
    </rPh>
    <rPh sb="2" eb="5">
      <t>イタクリョウ</t>
    </rPh>
    <phoneticPr fontId="2"/>
  </si>
  <si>
    <t>支払手数料</t>
    <rPh sb="0" eb="2">
      <t>シハライ</t>
    </rPh>
    <rPh sb="2" eb="5">
      <t>テスウリョウ</t>
    </rPh>
    <phoneticPr fontId="2"/>
  </si>
  <si>
    <t>賃金</t>
    <rPh sb="0" eb="2">
      <t>チンギン</t>
    </rPh>
    <phoneticPr fontId="2"/>
  </si>
  <si>
    <t>交際接待費</t>
    <rPh sb="0" eb="2">
      <t>コウサイ</t>
    </rPh>
    <rPh sb="2" eb="5">
      <t>セッタイヒ</t>
    </rPh>
    <phoneticPr fontId="2"/>
  </si>
  <si>
    <t>諸会費</t>
    <rPh sb="0" eb="1">
      <t>ショ</t>
    </rPh>
    <rPh sb="1" eb="3">
      <t>カイヒ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</si>
  <si>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</si>
  <si>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３．特別利益</t>
    <rPh sb="2" eb="4">
      <t>トクベツ</t>
    </rPh>
    <rPh sb="4" eb="6">
      <t>リエキ</t>
    </rPh>
    <phoneticPr fontId="2"/>
  </si>
  <si>
    <t>補助金積立金取崩益</t>
    <rPh sb="0" eb="3">
      <t>ホジョキン</t>
    </rPh>
    <rPh sb="3" eb="5">
      <t>ツミタテ</t>
    </rPh>
    <rPh sb="5" eb="6">
      <t>キン</t>
    </rPh>
    <rPh sb="6" eb="8">
      <t>トリクズシ</t>
    </rPh>
    <rPh sb="8" eb="9">
      <t>エキ</t>
    </rPh>
    <phoneticPr fontId="2"/>
  </si>
  <si>
    <t>法人税等</t>
    <rPh sb="0" eb="3">
      <t>ホウジンゼイ</t>
    </rPh>
    <rPh sb="3" eb="4">
      <t>トウ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</si>
  <si>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</si>
  <si>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</si>
  <si>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経常収支</t>
    <rPh sb="0" eb="2">
      <t>ケイジョウ</t>
    </rPh>
    <rPh sb="2" eb="4">
      <t>シュウシ</t>
    </rPh>
    <phoneticPr fontId="2"/>
  </si>
  <si>
    <t xml:space="preserve">       令和３年４月１日  から  令和４年３月３１日まで　</t>
    <rPh sb="7" eb="9">
      <t>レイワ</t>
    </rPh>
    <rPh sb="21" eb="23">
      <t>レイワ</t>
    </rPh>
    <rPh sb="24" eb="25">
      <t>ネン</t>
    </rPh>
    <phoneticPr fontId="2"/>
  </si>
  <si>
    <t>令和３年度　特　定　非　営　利　活　動　に　係　る　事　業　会　計　活　動　予　算　書</t>
    <rPh sb="0" eb="2">
      <t>レイワ</t>
    </rPh>
    <rPh sb="3" eb="5">
      <t>ネンド</t>
    </rPh>
    <rPh sb="4" eb="5">
      <t>ド</t>
    </rPh>
    <rPh sb="5" eb="7">
      <t>ヘイネンド</t>
    </rPh>
    <rPh sb="6" eb="7">
      <t>トク</t>
    </rPh>
    <rPh sb="8" eb="9">
      <t>サダム</t>
    </rPh>
    <rPh sb="10" eb="11">
      <t>ヒ</t>
    </rPh>
    <rPh sb="12" eb="13">
      <t>エイ</t>
    </rPh>
    <rPh sb="14" eb="15">
      <t>リ</t>
    </rPh>
    <rPh sb="16" eb="17">
      <t>カツ</t>
    </rPh>
    <rPh sb="18" eb="19">
      <t>ドウ</t>
    </rPh>
    <rPh sb="22" eb="23">
      <t>カカワ</t>
    </rPh>
    <rPh sb="26" eb="27">
      <t>コト</t>
    </rPh>
    <rPh sb="28" eb="29">
      <t>ギョウ</t>
    </rPh>
    <rPh sb="30" eb="31">
      <t>カイ</t>
    </rPh>
    <rPh sb="32" eb="33">
      <t>ケイ</t>
    </rPh>
    <rPh sb="34" eb="35">
      <t>カツ</t>
    </rPh>
    <rPh sb="36" eb="37">
      <t>ドウ</t>
    </rPh>
    <rPh sb="38" eb="39">
      <t>ヨ</t>
    </rPh>
    <rPh sb="40" eb="41">
      <t>ザン</t>
    </rPh>
    <rPh sb="42" eb="43">
      <t>ショ</t>
    </rPh>
    <phoneticPr fontId="2"/>
  </si>
  <si>
    <t xml:space="preserve">  </t>
    <phoneticPr fontId="2"/>
  </si>
  <si>
    <t>正会員受取会費　(1人×2,000円)</t>
    <rPh sb="0" eb="3">
      <t>セイカイイン</t>
    </rPh>
    <rPh sb="3" eb="5">
      <t>ウケトリ</t>
    </rPh>
    <rPh sb="5" eb="7">
      <t>カイヒ</t>
    </rPh>
    <phoneticPr fontId="2"/>
  </si>
  <si>
    <t>運搬通信費</t>
    <rPh sb="0" eb="2">
      <t>ウンパン</t>
    </rPh>
    <rPh sb="2" eb="5">
      <t>ツウシンヒ</t>
    </rPh>
    <phoneticPr fontId="2"/>
  </si>
  <si>
    <t>機械使用料</t>
    <rPh sb="0" eb="2">
      <t>キカイ</t>
    </rPh>
    <rPh sb="2" eb="4">
      <t>シヨウ</t>
    </rPh>
    <rPh sb="4" eb="5">
      <t>リョウ</t>
    </rPh>
    <phoneticPr fontId="2"/>
  </si>
  <si>
    <t>衛生費</t>
    <rPh sb="0" eb="2">
      <t>エイセイ</t>
    </rPh>
    <rPh sb="2" eb="3">
      <t>ヒ</t>
    </rPh>
    <phoneticPr fontId="2"/>
  </si>
  <si>
    <t>車両費</t>
    <rPh sb="0" eb="2">
      <t>シャリョウ</t>
    </rPh>
    <rPh sb="2" eb="3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</si>
</sst>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1"/>
      <name val="Arial Unicode MS"/>
      <family val="3"/>
      <charset val="128"/>
    </font>
    <font>
      <b/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Arial Unicode MS"/>
      <family val="3"/>
      <charset val="128"/>
    </font>
    <font>
      <b/>
      <sz val="11"/>
      <name val="ＭＳ ゴシック"/>
      <family val="3"/>
      <charset val="128"/>
    </font>
    <font>
      <b/>
      <sz val="11"/>
      <name val="BIZ UDゴシック"/>
      <family val="3"/>
      <charset val="128"/>
    </font>
    <font>
      <sz val="10"/>
      <name val="BIZ UDゴシック"/>
      <family val="3"/>
      <charset val="128"/>
    </font>
    <font>
      <b/>
      <sz val="10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sz val="10"/>
      <color indexed="10"/>
      <name val="BIZ UDゴシック"/>
      <family val="3"/>
      <charset val="128"/>
    </font>
    <font>
      <sz val="11"/>
      <name val="BIZ UD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38" fontId="14" fillId="0" borderId="4" xfId="1" applyFont="1" applyBorder="1" applyAlignment="1">
      <alignment horizontal="right" vertical="center"/>
    </xf>
    <xf numFmtId="38" fontId="14" fillId="0" borderId="4" xfId="1" applyFont="1" applyFill="1" applyBorder="1" applyAlignment="1">
      <alignment horizontal="right" vertical="center"/>
    </xf>
    <xf numFmtId="38" fontId="14" fillId="0" borderId="5" xfId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38" fontId="14" fillId="0" borderId="6" xfId="1" applyFont="1" applyFill="1" applyBorder="1" applyAlignment="1">
      <alignment horizontal="right" vertical="center"/>
    </xf>
    <xf numFmtId="38" fontId="14" fillId="0" borderId="6" xfId="1" applyFont="1" applyBorder="1" applyAlignment="1">
      <alignment horizontal="right" vertical="center"/>
    </xf>
    <xf numFmtId="38" fontId="14" fillId="0" borderId="1" xfId="1" applyFont="1" applyBorder="1" applyAlignment="1">
      <alignment horizontal="right" vertical="center"/>
    </xf>
    <xf numFmtId="38" fontId="14" fillId="0" borderId="7" xfId="1" applyFont="1" applyBorder="1" applyAlignment="1">
      <alignment horizontal="right" vertical="center"/>
    </xf>
    <xf numFmtId="38" fontId="14" fillId="0" borderId="0" xfId="1" applyFont="1" applyBorder="1" applyAlignment="1">
      <alignment horizontal="right" vertical="center"/>
    </xf>
    <xf numFmtId="38" fontId="14" fillId="0" borderId="8" xfId="1" applyFont="1" applyFill="1" applyBorder="1" applyAlignment="1">
      <alignment horizontal="right" vertical="center"/>
    </xf>
    <xf numFmtId="38" fontId="14" fillId="0" borderId="0" xfId="0" applyNumberFormat="1" applyFont="1" applyAlignment="1">
      <alignment vertical="center"/>
    </xf>
    <xf numFmtId="38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14" fillId="0" borderId="1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14" fillId="0" borderId="1" xfId="0" applyFont="1" applyBorder="1"/>
    <xf numFmtId="0" fontId="14" fillId="0" borderId="4" xfId="0" applyFont="1" applyBorder="1"/>
    <xf numFmtId="38" fontId="14" fillId="0" borderId="1" xfId="0" applyNumberFormat="1" applyFont="1" applyBorder="1"/>
    <xf numFmtId="38" fontId="14" fillId="0" borderId="7" xfId="0" applyNumberFormat="1" applyFont="1" applyBorder="1"/>
    <xf numFmtId="38" fontId="14" fillId="0" borderId="5" xfId="0" applyNumberFormat="1" applyFont="1" applyBorder="1"/>
    <xf numFmtId="38" fontId="14" fillId="0" borderId="5" xfId="1" applyFont="1" applyFill="1" applyBorder="1" applyAlignment="1">
      <alignment horizontal="right" vertical="center"/>
    </xf>
    <xf numFmtId="0" fontId="4" fillId="0" borderId="1" xfId="0" applyFont="1" applyBorder="1"/>
    <xf numFmtId="0" fontId="4" fillId="0" borderId="0" xfId="0" applyFont="1" applyBorder="1"/>
    <xf numFmtId="0" fontId="16" fillId="0" borderId="0" xfId="0" applyFont="1" applyAlignment="1">
      <alignment vertical="center"/>
    </xf>
    <xf numFmtId="0" fontId="4" fillId="0" borderId="2" xfId="0" applyFont="1" applyBorder="1"/>
    <xf numFmtId="38" fontId="14" fillId="0" borderId="9" xfId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38" fontId="14" fillId="0" borderId="4" xfId="0" applyNumberFormat="1" applyFont="1" applyBorder="1" applyAlignment="1">
      <alignment vertical="center"/>
    </xf>
    <xf numFmtId="176" fontId="14" fillId="0" borderId="4" xfId="0" applyNumberFormat="1" applyFont="1" applyBorder="1" applyAlignment="1">
      <alignment vertical="center"/>
    </xf>
    <xf numFmtId="0" fontId="14" fillId="0" borderId="4" xfId="0" applyFont="1" applyBorder="1" applyAlignment="1">
      <alignment horizontal="right"/>
    </xf>
    <xf numFmtId="0" fontId="7" fillId="0" borderId="0" xfId="0" applyFont="1" applyBorder="1"/>
    <xf numFmtId="0" fontId="17" fillId="0" borderId="0" xfId="0" applyFont="1" applyBorder="1"/>
    <xf numFmtId="176" fontId="17" fillId="0" borderId="0" xfId="0" applyNumberFormat="1" applyFont="1" applyBorder="1"/>
    <xf numFmtId="38" fontId="17" fillId="0" borderId="0" xfId="0" applyNumberFormat="1" applyFont="1" applyBorder="1"/>
    <xf numFmtId="0" fontId="16" fillId="0" borderId="2" xfId="0" applyFont="1" applyBorder="1"/>
    <xf numFmtId="0" fontId="14" fillId="0" borderId="5" xfId="0" applyFont="1" applyBorder="1" applyAlignment="1">
      <alignment horizontal="right"/>
    </xf>
    <xf numFmtId="38" fontId="14" fillId="0" borderId="7" xfId="0" applyNumberFormat="1" applyFont="1" applyBorder="1" applyAlignment="1">
      <alignment horizontal="center"/>
    </xf>
    <xf numFmtId="0" fontId="14" fillId="0" borderId="10" xfId="0" applyFont="1" applyBorder="1"/>
    <xf numFmtId="0" fontId="14" fillId="0" borderId="0" xfId="0" applyFont="1" applyBorder="1"/>
    <xf numFmtId="0" fontId="18" fillId="0" borderId="0" xfId="0" applyFont="1" applyBorder="1" applyAlignment="1">
      <alignment vertical="center"/>
    </xf>
    <xf numFmtId="0" fontId="18" fillId="0" borderId="0" xfId="0" applyFont="1" applyBorder="1"/>
    <xf numFmtId="0" fontId="18" fillId="0" borderId="0" xfId="0" applyFont="1" applyAlignment="1">
      <alignment vertical="center"/>
    </xf>
    <xf numFmtId="0" fontId="18" fillId="0" borderId="7" xfId="0" applyFont="1" applyBorder="1"/>
    <xf numFmtId="38" fontId="14" fillId="0" borderId="7" xfId="0" applyNumberFormat="1" applyFont="1" applyBorder="1" applyAlignment="1">
      <alignment vertical="center"/>
    </xf>
    <xf numFmtId="38" fontId="14" fillId="0" borderId="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14" fillId="0" borderId="0" xfId="1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8" fontId="20" fillId="0" borderId="4" xfId="1" applyFont="1" applyFill="1" applyBorder="1" applyAlignment="1">
      <alignment horizontal="right" vertical="center"/>
    </xf>
    <xf numFmtId="38" fontId="20" fillId="0" borderId="0" xfId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/>
    <xf numFmtId="0" fontId="20" fillId="0" borderId="1" xfId="0" applyFont="1" applyBorder="1"/>
    <xf numFmtId="0" fontId="21" fillId="0" borderId="0" xfId="0" applyFont="1" applyBorder="1"/>
    <xf numFmtId="0" fontId="24" fillId="0" borderId="0" xfId="0" applyFont="1" applyBorder="1"/>
    <xf numFmtId="0" fontId="24" fillId="0" borderId="2" xfId="0" applyFont="1" applyBorder="1"/>
    <xf numFmtId="0" fontId="24" fillId="0" borderId="1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1" fillId="0" borderId="1" xfId="0" applyFont="1" applyBorder="1"/>
    <xf numFmtId="0" fontId="21" fillId="0" borderId="1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38" fontId="20" fillId="0" borderId="1" xfId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/>
    <xf numFmtId="0" fontId="20" fillId="0" borderId="0" xfId="0" applyFont="1" applyFill="1" applyBorder="1"/>
    <xf numFmtId="0" fontId="20" fillId="0" borderId="4" xfId="0" applyFont="1" applyFill="1" applyBorder="1" applyAlignment="1">
      <alignment horizontal="right"/>
    </xf>
    <xf numFmtId="38" fontId="20" fillId="0" borderId="5" xfId="0" applyNumberFormat="1" applyFont="1" applyFill="1" applyBorder="1"/>
    <xf numFmtId="0" fontId="4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38" fontId="20" fillId="0" borderId="0" xfId="1" applyFont="1" applyFill="1" applyBorder="1" applyAlignment="1">
      <alignment horizontal="right" vertical="center"/>
    </xf>
    <xf numFmtId="0" fontId="20" fillId="0" borderId="4" xfId="0" applyFont="1" applyFill="1" applyBorder="1" applyAlignment="1">
      <alignment vertical="center"/>
    </xf>
    <xf numFmtId="38" fontId="20" fillId="0" borderId="5" xfId="1" applyFont="1" applyFill="1" applyBorder="1" applyAlignment="1">
      <alignment horizontal="right" vertical="center"/>
    </xf>
    <xf numFmtId="0" fontId="20" fillId="0" borderId="4" xfId="0" applyFont="1" applyFill="1" applyBorder="1"/>
    <xf numFmtId="38" fontId="20" fillId="0" borderId="4" xfId="0" applyNumberFormat="1" applyFont="1" applyFill="1" applyBorder="1" applyAlignment="1">
      <alignment vertical="center"/>
    </xf>
    <xf numFmtId="38" fontId="20" fillId="0" borderId="1" xfId="0" applyNumberFormat="1" applyFont="1" applyFill="1" applyBorder="1"/>
    <xf numFmtId="38" fontId="21" fillId="0" borderId="5" xfId="0" applyNumberFormat="1" applyFont="1" applyFill="1" applyBorder="1"/>
    <xf numFmtId="0" fontId="20" fillId="0" borderId="1" xfId="0" applyFont="1" applyFill="1" applyBorder="1" applyAlignment="1">
      <alignment horizontal="right"/>
    </xf>
    <xf numFmtId="38" fontId="21" fillId="0" borderId="4" xfId="0" applyNumberFormat="1" applyFont="1" applyFill="1" applyBorder="1"/>
    <xf numFmtId="38" fontId="20" fillId="0" borderId="6" xfId="1" applyFont="1" applyFill="1" applyBorder="1" applyAlignment="1">
      <alignment horizontal="right" vertical="center"/>
    </xf>
    <xf numFmtId="38" fontId="20" fillId="0" borderId="9" xfId="1" applyFont="1" applyFill="1" applyBorder="1" applyAlignment="1">
      <alignment horizontal="right" vertical="center"/>
    </xf>
    <xf numFmtId="38" fontId="20" fillId="0" borderId="7" xfId="0" applyNumberFormat="1" applyFont="1" applyFill="1" applyBorder="1" applyAlignment="1">
      <alignment vertical="center"/>
    </xf>
    <xf numFmtId="38" fontId="20" fillId="0" borderId="0" xfId="0" applyNumberFormat="1" applyFont="1" applyFill="1" applyBorder="1" applyAlignment="1">
      <alignment vertical="center"/>
    </xf>
    <xf numFmtId="38" fontId="20" fillId="0" borderId="7" xfId="1" applyFont="1" applyFill="1" applyBorder="1" applyAlignment="1">
      <alignment horizontal="right" vertical="center"/>
    </xf>
    <xf numFmtId="38" fontId="21" fillId="0" borderId="5" xfId="1" applyFont="1" applyFill="1" applyBorder="1" applyAlignment="1">
      <alignment horizontal="right" vertical="center"/>
    </xf>
    <xf numFmtId="176" fontId="20" fillId="0" borderId="4" xfId="0" applyNumberFormat="1" applyFont="1" applyFill="1" applyBorder="1" applyAlignment="1">
      <alignment vertical="center"/>
    </xf>
    <xf numFmtId="176" fontId="20" fillId="0" borderId="4" xfId="0" applyNumberFormat="1" applyFont="1" applyFill="1" applyBorder="1" applyAlignment="1">
      <alignment horizontal="right"/>
    </xf>
    <xf numFmtId="38" fontId="20" fillId="0" borderId="4" xfId="0" applyNumberFormat="1" applyFont="1" applyFill="1" applyBorder="1"/>
    <xf numFmtId="0" fontId="24" fillId="0" borderId="1" xfId="0" applyFont="1" applyFill="1" applyBorder="1"/>
    <xf numFmtId="0" fontId="24" fillId="0" borderId="4" xfId="0" applyFont="1" applyFill="1" applyBorder="1"/>
    <xf numFmtId="38" fontId="19" fillId="0" borderId="4" xfId="0" applyNumberFormat="1" applyFont="1" applyFill="1" applyBorder="1"/>
    <xf numFmtId="38" fontId="19" fillId="0" borderId="4" xfId="1" applyFont="1" applyFill="1" applyBorder="1"/>
    <xf numFmtId="0" fontId="24" fillId="0" borderId="7" xfId="0" applyFont="1" applyFill="1" applyBorder="1"/>
    <xf numFmtId="0" fontId="24" fillId="0" borderId="5" xfId="0" applyFont="1" applyFill="1" applyBorder="1"/>
    <xf numFmtId="38" fontId="19" fillId="0" borderId="5" xfId="0" applyNumberFormat="1" applyFont="1" applyFill="1" applyBorder="1"/>
    <xf numFmtId="0" fontId="4" fillId="0" borderId="0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38" fontId="20" fillId="0" borderId="0" xfId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/>
    <xf numFmtId="0" fontId="24" fillId="0" borderId="2" xfId="0" applyFont="1" applyFill="1" applyBorder="1"/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1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9A1D1-E6ED-45D7-9375-8F2CFD8EA531}">
  <sheetPr>
    <pageSetUpPr fitToPage="1"/>
  </sheetPr>
  <dimension ref="A1:X108"/>
  <sheetViews>
    <sheetView showGridLines="0" tabSelected="1" view="pageBreakPreview" zoomScale="128" zoomScaleNormal="115" zoomScaleSheetLayoutView="128" workbookViewId="0">
      <selection activeCell="E10" sqref="E10"/>
    </sheetView>
  </sheetViews>
  <sheetFormatPr defaultRowHeight="13.5"/>
  <cols>
    <col min="1" max="2" width="3.625" customWidth="1"/>
    <col min="3" max="3" width="7.375" customWidth="1"/>
    <col min="4" max="4" width="7.875" customWidth="1"/>
    <col min="5" max="5" width="23.75" customWidth="1"/>
    <col min="6" max="8" width="13.75" customWidth="1"/>
    <col min="9" max="9" width="14.375" customWidth="1"/>
    <col min="10" max="10" width="4.75" customWidth="1"/>
    <col min="11" max="11" width="2.25" customWidth="1"/>
    <col min="12" max="12" width="7.875" customWidth="1"/>
    <col min="13" max="13" width="23.75" customWidth="1"/>
    <col min="14" max="16" width="14.625" customWidth="1"/>
    <col min="17" max="17" width="3.375" customWidth="1"/>
    <col min="18" max="18" width="4.75" customWidth="1"/>
    <col min="19" max="19" width="2.25" customWidth="1"/>
    <col min="20" max="20" width="7.875" customWidth="1"/>
    <col min="21" max="21" width="23.75" customWidth="1"/>
    <col min="22" max="24" width="14.625" customWidth="1"/>
  </cols>
  <sheetData>
    <row r="1" spans="1:24" s="1" customFormat="1">
      <c r="A1" s="133" t="s">
        <v>110</v>
      </c>
      <c r="B1" s="133"/>
      <c r="C1" s="133"/>
      <c r="D1" s="133"/>
      <c r="E1" s="133"/>
      <c r="F1" s="133"/>
      <c r="G1" s="133"/>
      <c r="H1" s="133"/>
      <c r="I1" s="134"/>
      <c r="J1" s="134"/>
      <c r="K1" s="134"/>
      <c r="L1" s="134"/>
      <c r="M1" s="134"/>
      <c r="N1" s="134"/>
      <c r="O1" s="134"/>
      <c r="P1" s="134"/>
      <c r="Q1"/>
      <c r="R1"/>
      <c r="S1"/>
      <c r="T1"/>
      <c r="U1"/>
      <c r="V1"/>
      <c r="W1"/>
      <c r="X1"/>
    </row>
    <row r="2" spans="1:24" s="1" customFormat="1">
      <c r="A2" s="135" t="s">
        <v>109</v>
      </c>
      <c r="B2" s="135"/>
      <c r="C2" s="135"/>
      <c r="D2" s="135"/>
      <c r="E2" s="135"/>
      <c r="F2" s="135"/>
      <c r="G2" s="135"/>
      <c r="H2" s="135"/>
      <c r="I2" s="136"/>
      <c r="J2" s="136"/>
      <c r="K2" s="136"/>
      <c r="L2" s="136"/>
      <c r="M2" s="136"/>
      <c r="N2" s="136"/>
      <c r="O2" s="136"/>
      <c r="P2" s="136"/>
      <c r="Q2"/>
      <c r="R2"/>
      <c r="S2"/>
      <c r="T2"/>
      <c r="U2"/>
      <c r="V2"/>
      <c r="W2"/>
      <c r="X2"/>
    </row>
    <row r="3" spans="1:24" s="1" customFormat="1" ht="15" customHeight="1">
      <c r="A3" s="137" t="s">
        <v>2</v>
      </c>
      <c r="B3" s="138"/>
      <c r="C3" s="138"/>
      <c r="D3" s="138"/>
      <c r="E3" s="138"/>
      <c r="F3" s="139" t="s">
        <v>0</v>
      </c>
      <c r="G3" s="139"/>
      <c r="H3" s="139"/>
      <c r="I3" s="140"/>
      <c r="J3" s="140"/>
      <c r="K3" s="140"/>
      <c r="L3" s="140"/>
      <c r="M3" s="140"/>
      <c r="N3" s="140"/>
      <c r="O3" s="140"/>
      <c r="P3" s="140"/>
      <c r="Q3"/>
      <c r="R3"/>
      <c r="S3"/>
      <c r="T3"/>
      <c r="U3"/>
      <c r="V3"/>
      <c r="W3"/>
      <c r="X3"/>
    </row>
    <row r="4" spans="1:24" s="1" customFormat="1" ht="15" customHeight="1">
      <c r="A4" s="67" t="s">
        <v>40</v>
      </c>
      <c r="B4" s="68"/>
      <c r="C4" s="68"/>
      <c r="D4" s="68"/>
      <c r="E4" s="128"/>
      <c r="F4" s="109"/>
      <c r="G4" s="110"/>
      <c r="H4" s="109"/>
      <c r="I4" s="5"/>
      <c r="J4" s="5"/>
      <c r="K4" s="5"/>
      <c r="L4" s="5"/>
      <c r="M4" s="5"/>
      <c r="N4" s="24"/>
      <c r="O4" s="24"/>
      <c r="P4" s="24"/>
      <c r="Q4"/>
      <c r="R4"/>
      <c r="S4"/>
      <c r="T4"/>
      <c r="U4"/>
      <c r="V4"/>
      <c r="W4"/>
      <c r="X4"/>
    </row>
    <row r="5" spans="1:24" s="1" customFormat="1" ht="15" customHeight="1">
      <c r="A5" s="69"/>
      <c r="B5" s="70" t="s">
        <v>41</v>
      </c>
      <c r="C5" s="70"/>
      <c r="D5" s="70"/>
      <c r="E5" s="86"/>
      <c r="F5" s="72"/>
      <c r="G5" s="87"/>
      <c r="H5" s="72"/>
      <c r="I5" s="5"/>
      <c r="J5" s="5"/>
      <c r="K5" s="5"/>
      <c r="L5" s="5"/>
      <c r="M5" s="5"/>
      <c r="N5" s="24"/>
      <c r="O5" s="24"/>
      <c r="P5" s="24"/>
      <c r="Q5"/>
      <c r="R5"/>
      <c r="S5"/>
      <c r="T5"/>
      <c r="U5"/>
      <c r="V5"/>
      <c r="W5"/>
      <c r="X5"/>
    </row>
    <row r="6" spans="1:24" s="1" customFormat="1" ht="15" customHeight="1">
      <c r="A6" s="69"/>
      <c r="B6" s="70"/>
      <c r="C6" s="70" t="s">
        <v>112</v>
      </c>
      <c r="D6" s="70"/>
      <c r="E6" s="86"/>
      <c r="F6" s="72">
        <v>28000</v>
      </c>
      <c r="G6" s="86"/>
      <c r="H6" s="72"/>
      <c r="I6" s="5"/>
      <c r="J6" s="5"/>
      <c r="K6" s="5"/>
      <c r="L6" s="5"/>
      <c r="M6" s="5"/>
      <c r="N6" s="24"/>
      <c r="O6" s="65"/>
      <c r="P6" s="24"/>
      <c r="Q6"/>
      <c r="R6"/>
      <c r="S6"/>
      <c r="T6"/>
      <c r="U6"/>
      <c r="V6"/>
      <c r="W6"/>
      <c r="X6"/>
    </row>
    <row r="7" spans="1:24" s="1" customFormat="1" ht="15" customHeight="1">
      <c r="A7" s="69"/>
      <c r="B7" s="70"/>
      <c r="C7" s="71" t="s">
        <v>89</v>
      </c>
      <c r="D7" s="70"/>
      <c r="E7" s="86"/>
      <c r="F7" s="72"/>
      <c r="G7" s="111">
        <f>SUM(F6:F6)</f>
        <v>28000</v>
      </c>
      <c r="H7" s="72"/>
      <c r="I7" s="5"/>
      <c r="J7" s="5"/>
      <c r="K7" s="5"/>
      <c r="L7" s="5"/>
      <c r="M7" s="5"/>
      <c r="N7" s="24"/>
      <c r="O7" s="65"/>
      <c r="P7" s="24"/>
      <c r="Q7"/>
      <c r="R7"/>
      <c r="S7"/>
      <c r="T7"/>
      <c r="U7"/>
      <c r="V7"/>
      <c r="W7"/>
      <c r="X7"/>
    </row>
    <row r="8" spans="1:24" s="1" customFormat="1" ht="15" customHeight="1">
      <c r="A8" s="69"/>
      <c r="B8" s="70" t="s">
        <v>42</v>
      </c>
      <c r="C8" s="70"/>
      <c r="D8" s="70"/>
      <c r="E8" s="86"/>
      <c r="F8" s="72"/>
      <c r="G8" s="112"/>
      <c r="H8" s="72"/>
      <c r="I8" s="5"/>
      <c r="J8" s="5"/>
      <c r="K8" s="5"/>
      <c r="L8" s="5"/>
      <c r="M8" s="5"/>
      <c r="N8" s="24"/>
      <c r="O8" s="27"/>
      <c r="P8" s="24"/>
      <c r="Q8"/>
      <c r="R8"/>
      <c r="S8"/>
      <c r="T8"/>
      <c r="U8"/>
      <c r="V8"/>
      <c r="W8"/>
      <c r="X8"/>
    </row>
    <row r="9" spans="1:24" s="1" customFormat="1" ht="15" customHeight="1">
      <c r="A9" s="69"/>
      <c r="B9" s="70"/>
      <c r="C9" s="70" t="s">
        <v>43</v>
      </c>
      <c r="D9" s="70"/>
      <c r="E9" s="86"/>
      <c r="F9" s="72">
        <v>28800000</v>
      </c>
      <c r="G9" s="87"/>
      <c r="H9" s="72"/>
      <c r="I9" s="5"/>
      <c r="J9" s="5"/>
      <c r="K9" s="5"/>
      <c r="L9" s="5"/>
      <c r="M9" s="5"/>
      <c r="N9" s="24"/>
      <c r="O9" s="24"/>
      <c r="P9" s="24"/>
      <c r="Q9"/>
      <c r="R9"/>
      <c r="S9"/>
      <c r="T9"/>
      <c r="U9"/>
      <c r="V9"/>
      <c r="W9"/>
      <c r="X9"/>
    </row>
    <row r="10" spans="1:24" s="1" customFormat="1" ht="15" customHeight="1">
      <c r="A10" s="69"/>
      <c r="B10" s="70"/>
      <c r="C10" s="70" t="s">
        <v>44</v>
      </c>
      <c r="D10" s="70"/>
      <c r="E10" s="86"/>
      <c r="F10" s="72">
        <v>26700000</v>
      </c>
      <c r="G10" s="86"/>
      <c r="H10" s="72"/>
      <c r="I10" s="5"/>
      <c r="J10" s="5"/>
      <c r="K10" s="5"/>
      <c r="L10" s="5"/>
      <c r="M10" s="5"/>
      <c r="N10" s="24"/>
      <c r="O10" s="24"/>
      <c r="P10" s="24"/>
      <c r="Q10"/>
      <c r="R10"/>
      <c r="S10"/>
      <c r="T10"/>
      <c r="U10"/>
      <c r="V10"/>
      <c r="W10"/>
      <c r="X10"/>
    </row>
    <row r="11" spans="1:24" s="1" customFormat="1" ht="15" customHeight="1">
      <c r="A11" s="69"/>
      <c r="B11" s="70"/>
      <c r="C11" s="70" t="s">
        <v>90</v>
      </c>
      <c r="D11" s="70"/>
      <c r="E11" s="86"/>
      <c r="F11" s="102">
        <v>111600</v>
      </c>
      <c r="G11" s="86"/>
      <c r="H11" s="72"/>
      <c r="I11" s="5"/>
      <c r="J11" s="5"/>
      <c r="K11" s="5"/>
      <c r="L11" s="5"/>
      <c r="M11" s="5"/>
      <c r="N11" s="24"/>
      <c r="O11" s="24"/>
      <c r="P11" s="24"/>
      <c r="Q11"/>
      <c r="R11"/>
      <c r="S11"/>
      <c r="T11"/>
      <c r="U11"/>
      <c r="V11"/>
      <c r="W11"/>
      <c r="X11"/>
    </row>
    <row r="12" spans="1:24" s="1" customFormat="1" ht="15" customHeight="1">
      <c r="A12" s="69"/>
      <c r="B12" s="70"/>
      <c r="C12" s="70" t="s">
        <v>79</v>
      </c>
      <c r="D12" s="70"/>
      <c r="E12" s="86"/>
      <c r="F12" s="72"/>
      <c r="G12" s="113">
        <f>SUM(F9:F11)</f>
        <v>55611600</v>
      </c>
      <c r="H12" s="72"/>
      <c r="I12" s="5"/>
      <c r="J12" s="5"/>
      <c r="K12" s="5"/>
      <c r="L12" s="5"/>
      <c r="M12" s="5"/>
      <c r="N12" s="24"/>
      <c r="O12" s="24"/>
      <c r="P12" s="24"/>
      <c r="Q12"/>
      <c r="R12"/>
      <c r="S12"/>
      <c r="T12"/>
      <c r="U12"/>
      <c r="V12"/>
      <c r="W12"/>
      <c r="X12"/>
    </row>
    <row r="13" spans="1:24" s="1" customFormat="1" ht="15" customHeight="1">
      <c r="A13" s="69"/>
      <c r="B13" s="70" t="s">
        <v>91</v>
      </c>
      <c r="C13" s="70"/>
      <c r="D13" s="70"/>
      <c r="E13" s="86"/>
      <c r="F13" s="72"/>
      <c r="G13" s="100"/>
      <c r="H13" s="72"/>
      <c r="I13" s="5"/>
      <c r="J13" s="5"/>
      <c r="K13" s="5"/>
      <c r="L13" s="5"/>
      <c r="M13" s="5"/>
      <c r="N13" s="24"/>
      <c r="O13" s="24"/>
      <c r="P13" s="24"/>
      <c r="Q13"/>
      <c r="R13"/>
      <c r="S13"/>
      <c r="T13"/>
      <c r="U13"/>
      <c r="V13"/>
      <c r="W13"/>
      <c r="X13"/>
    </row>
    <row r="14" spans="1:24" s="1" customFormat="1" ht="15" customHeight="1">
      <c r="A14" s="69"/>
      <c r="B14" s="70"/>
      <c r="C14" s="70" t="s">
        <v>93</v>
      </c>
      <c r="D14" s="70"/>
      <c r="E14" s="86"/>
      <c r="F14" s="72">
        <v>880000</v>
      </c>
      <c r="G14" s="100"/>
      <c r="H14" s="72"/>
      <c r="I14" s="5"/>
      <c r="J14" s="5"/>
      <c r="K14" s="5"/>
      <c r="L14" s="5"/>
      <c r="M14" s="5"/>
      <c r="N14" s="24"/>
      <c r="O14" s="24"/>
      <c r="P14" s="24"/>
      <c r="Q14"/>
      <c r="R14"/>
      <c r="S14"/>
      <c r="T14"/>
      <c r="U14"/>
      <c r="V14"/>
      <c r="W14"/>
      <c r="X14"/>
    </row>
    <row r="15" spans="1:24" s="1" customFormat="1" ht="15" customHeight="1">
      <c r="A15" s="69"/>
      <c r="B15" s="70"/>
      <c r="C15" s="70" t="s">
        <v>92</v>
      </c>
      <c r="D15" s="70"/>
      <c r="E15" s="86"/>
      <c r="F15" s="102">
        <v>1550000</v>
      </c>
      <c r="G15" s="86"/>
      <c r="H15" s="101"/>
      <c r="I15" s="5"/>
      <c r="J15" s="5"/>
      <c r="K15" s="5"/>
      <c r="L15" s="5"/>
      <c r="M15" s="5"/>
      <c r="N15" s="66"/>
      <c r="O15" s="24"/>
      <c r="P15" s="24"/>
      <c r="Q15"/>
      <c r="R15"/>
      <c r="S15"/>
      <c r="T15"/>
      <c r="U15"/>
      <c r="V15"/>
      <c r="W15"/>
      <c r="X15"/>
    </row>
    <row r="16" spans="1:24" s="1" customFormat="1" ht="15" customHeight="1">
      <c r="A16" s="69"/>
      <c r="B16" s="70"/>
      <c r="C16" s="70" t="s">
        <v>80</v>
      </c>
      <c r="D16" s="70"/>
      <c r="E16" s="86"/>
      <c r="F16" s="72"/>
      <c r="G16" s="113">
        <f>SUM(F14:F15)</f>
        <v>2430000</v>
      </c>
      <c r="H16" s="72"/>
      <c r="I16" s="5"/>
      <c r="J16" s="5"/>
      <c r="K16" s="5"/>
      <c r="L16" s="5"/>
      <c r="M16" s="5"/>
      <c r="N16" s="66"/>
      <c r="O16" s="24"/>
      <c r="P16" s="24"/>
      <c r="Q16"/>
      <c r="R16"/>
      <c r="S16"/>
      <c r="T16"/>
      <c r="U16"/>
      <c r="V16"/>
      <c r="W16"/>
      <c r="X16"/>
    </row>
    <row r="17" spans="1:24" s="1" customFormat="1" ht="15" customHeight="1">
      <c r="A17" s="69"/>
      <c r="B17" s="71" t="s">
        <v>81</v>
      </c>
      <c r="C17" s="70"/>
      <c r="D17" s="70"/>
      <c r="E17" s="86"/>
      <c r="F17" s="72"/>
      <c r="G17" s="87"/>
      <c r="H17" s="114">
        <f>SUM(G4:G16)</f>
        <v>58069600</v>
      </c>
      <c r="I17" s="5"/>
      <c r="J17" s="5"/>
      <c r="K17" s="5"/>
      <c r="L17" s="5"/>
      <c r="M17" s="5"/>
      <c r="N17" s="66"/>
      <c r="O17" s="24"/>
      <c r="P17" s="24"/>
      <c r="Q17"/>
      <c r="R17"/>
      <c r="S17"/>
      <c r="T17"/>
      <c r="U17"/>
      <c r="V17"/>
      <c r="W17"/>
      <c r="X17"/>
    </row>
    <row r="18" spans="1:24" s="1" customFormat="1" ht="15" customHeight="1">
      <c r="A18" s="69" t="s">
        <v>45</v>
      </c>
      <c r="B18" s="70"/>
      <c r="C18" s="70"/>
      <c r="D18" s="73"/>
      <c r="E18" s="129"/>
      <c r="F18" s="72"/>
      <c r="G18" s="87"/>
      <c r="H18" s="72"/>
      <c r="I18" s="5"/>
      <c r="J18" s="5"/>
      <c r="K18" s="5"/>
      <c r="L18" s="7"/>
      <c r="M18" s="7"/>
      <c r="N18" s="66"/>
      <c r="O18" s="24"/>
      <c r="P18" s="24"/>
      <c r="Q18"/>
      <c r="R18"/>
      <c r="S18"/>
      <c r="T18"/>
      <c r="U18"/>
      <c r="V18"/>
      <c r="W18"/>
      <c r="X18"/>
    </row>
    <row r="19" spans="1:24" s="1" customFormat="1" ht="15" customHeight="1">
      <c r="A19" s="69"/>
      <c r="B19" s="74" t="s">
        <v>46</v>
      </c>
      <c r="C19" s="75"/>
      <c r="D19" s="75"/>
      <c r="E19" s="130"/>
      <c r="F19" s="72"/>
      <c r="G19" s="87"/>
      <c r="H19" s="72"/>
      <c r="I19" s="5"/>
      <c r="J19" s="13"/>
      <c r="K19" s="12"/>
      <c r="L19" s="12"/>
      <c r="M19" s="12"/>
      <c r="N19" s="24"/>
      <c r="O19" s="24"/>
      <c r="P19" s="24"/>
      <c r="Q19"/>
      <c r="R19"/>
      <c r="S19"/>
      <c r="T19"/>
      <c r="U19"/>
      <c r="V19"/>
      <c r="W19"/>
      <c r="X19"/>
    </row>
    <row r="20" spans="1:24" s="1" customFormat="1" ht="15" customHeight="1">
      <c r="A20" s="142" t="s">
        <v>50</v>
      </c>
      <c r="B20" s="143"/>
      <c r="C20" s="143"/>
      <c r="D20" s="70" t="s">
        <v>99</v>
      </c>
      <c r="E20" s="130"/>
      <c r="F20" s="72">
        <v>13750000</v>
      </c>
      <c r="G20" s="100"/>
      <c r="H20" s="72"/>
      <c r="I20" s="5"/>
      <c r="J20" s="13"/>
      <c r="K20" s="12"/>
      <c r="L20" s="12"/>
      <c r="M20" s="12"/>
      <c r="N20" s="24"/>
      <c r="O20" s="24"/>
      <c r="P20" s="24"/>
      <c r="Q20"/>
      <c r="R20"/>
      <c r="S20"/>
      <c r="T20"/>
      <c r="U20"/>
      <c r="V20"/>
      <c r="W20"/>
      <c r="X20"/>
    </row>
    <row r="21" spans="1:24" s="1" customFormat="1" ht="15" customHeight="1">
      <c r="A21" s="94"/>
      <c r="B21" s="95"/>
      <c r="C21" s="95"/>
      <c r="D21" s="70" t="s">
        <v>95</v>
      </c>
      <c r="E21" s="130"/>
      <c r="F21" s="72">
        <v>750000</v>
      </c>
      <c r="G21" s="100"/>
      <c r="H21" s="72"/>
      <c r="I21" s="5"/>
      <c r="J21" s="13"/>
      <c r="K21" s="12"/>
      <c r="L21" s="12"/>
      <c r="M21" s="12"/>
      <c r="N21" s="24"/>
      <c r="O21" s="24"/>
      <c r="P21" s="24"/>
      <c r="Q21"/>
      <c r="R21"/>
      <c r="S21"/>
      <c r="T21"/>
      <c r="U21"/>
      <c r="V21"/>
      <c r="W21"/>
      <c r="X21"/>
    </row>
    <row r="22" spans="1:24" s="1" customFormat="1" ht="15" customHeight="1">
      <c r="A22" s="144"/>
      <c r="B22" s="145"/>
      <c r="C22" s="145"/>
      <c r="D22" s="70" t="s">
        <v>47</v>
      </c>
      <c r="E22" s="86"/>
      <c r="F22" s="72">
        <v>12700000</v>
      </c>
      <c r="G22" s="86"/>
      <c r="H22" s="72"/>
      <c r="I22" s="5"/>
      <c r="J22" s="13"/>
      <c r="K22" s="5"/>
      <c r="L22" s="5"/>
      <c r="M22" s="5"/>
      <c r="N22" s="24"/>
      <c r="O22" s="28"/>
      <c r="P22" s="24"/>
      <c r="Q22"/>
      <c r="R22"/>
      <c r="S22"/>
      <c r="T22"/>
      <c r="U22"/>
      <c r="V22"/>
      <c r="W22"/>
      <c r="X22"/>
    </row>
    <row r="23" spans="1:24" s="1" customFormat="1" ht="15" customHeight="1">
      <c r="A23" s="69"/>
      <c r="B23" s="74"/>
      <c r="C23" s="70"/>
      <c r="D23" s="70" t="s">
        <v>48</v>
      </c>
      <c r="E23" s="86"/>
      <c r="F23" s="72">
        <v>2310000</v>
      </c>
      <c r="G23" s="87"/>
      <c r="H23" s="72"/>
      <c r="I23" s="5"/>
      <c r="J23" s="13"/>
      <c r="K23" s="5"/>
      <c r="L23" s="5"/>
      <c r="M23" s="5"/>
      <c r="N23" s="24"/>
      <c r="O23" s="24"/>
      <c r="P23" s="24"/>
      <c r="Q23"/>
      <c r="R23"/>
      <c r="S23"/>
      <c r="T23"/>
      <c r="U23"/>
      <c r="V23"/>
      <c r="W23"/>
      <c r="X23"/>
    </row>
    <row r="24" spans="1:24" s="1" customFormat="1" ht="15" customHeight="1">
      <c r="A24" s="69"/>
      <c r="B24" s="74"/>
      <c r="C24" s="70"/>
      <c r="D24" s="70" t="s">
        <v>49</v>
      </c>
      <c r="E24" s="86"/>
      <c r="F24" s="72">
        <v>760000</v>
      </c>
      <c r="G24" s="86"/>
      <c r="H24" s="72"/>
      <c r="I24" s="5"/>
      <c r="J24" s="13"/>
      <c r="K24" s="5"/>
      <c r="L24" s="5"/>
      <c r="M24" s="5"/>
      <c r="N24" s="24"/>
      <c r="O24" s="24"/>
      <c r="P24" s="24"/>
      <c r="Q24"/>
      <c r="R24"/>
      <c r="S24"/>
      <c r="T24"/>
      <c r="U24"/>
      <c r="V24"/>
      <c r="W24"/>
      <c r="X24"/>
    </row>
    <row r="25" spans="1:24" s="1" customFormat="1" ht="15" customHeight="1">
      <c r="A25" s="142" t="s">
        <v>51</v>
      </c>
      <c r="B25" s="143"/>
      <c r="C25" s="143"/>
      <c r="D25" s="70" t="s">
        <v>53</v>
      </c>
      <c r="E25" s="86"/>
      <c r="F25" s="72">
        <v>2880000</v>
      </c>
      <c r="G25" s="87"/>
      <c r="H25" s="72"/>
      <c r="I25" s="5"/>
      <c r="J25" s="5"/>
      <c r="K25" s="5"/>
      <c r="L25" s="5"/>
      <c r="M25" s="5"/>
      <c r="N25" s="24"/>
      <c r="O25" s="24"/>
      <c r="P25" s="24"/>
      <c r="Q25"/>
      <c r="R25"/>
      <c r="S25"/>
      <c r="T25"/>
      <c r="U25"/>
      <c r="V25"/>
      <c r="W25"/>
      <c r="X25"/>
    </row>
    <row r="26" spans="1:24" s="1" customFormat="1" ht="15" customHeight="1">
      <c r="A26" s="69"/>
      <c r="B26" s="70"/>
      <c r="C26" s="70"/>
      <c r="D26" s="70" t="s">
        <v>54</v>
      </c>
      <c r="E26" s="86"/>
      <c r="F26" s="72">
        <v>200000</v>
      </c>
      <c r="G26" s="87"/>
      <c r="H26" s="72"/>
      <c r="I26" s="5"/>
      <c r="J26" s="5"/>
      <c r="K26" s="5"/>
      <c r="L26" s="5"/>
      <c r="M26" s="5"/>
      <c r="N26" s="24"/>
      <c r="O26" s="24"/>
      <c r="P26" s="24"/>
      <c r="Q26"/>
      <c r="R26"/>
      <c r="S26"/>
      <c r="T26"/>
      <c r="U26"/>
      <c r="V26"/>
      <c r="W26"/>
      <c r="X26"/>
    </row>
    <row r="27" spans="1:24" s="1" customFormat="1" ht="15" customHeight="1">
      <c r="A27" s="69"/>
      <c r="B27" s="70"/>
      <c r="C27" s="70"/>
      <c r="D27" s="70" t="s">
        <v>85</v>
      </c>
      <c r="E27" s="86"/>
      <c r="F27" s="72">
        <v>930000</v>
      </c>
      <c r="G27" s="87"/>
      <c r="H27" s="72"/>
      <c r="I27" s="5"/>
      <c r="J27" s="5"/>
      <c r="K27" s="5"/>
      <c r="L27" s="5"/>
      <c r="M27" s="5"/>
      <c r="N27" s="24"/>
      <c r="O27" s="24"/>
      <c r="P27" s="24"/>
      <c r="Q27"/>
      <c r="R27"/>
      <c r="S27"/>
      <c r="T27"/>
      <c r="U27"/>
      <c r="V27"/>
      <c r="W27"/>
      <c r="X27"/>
    </row>
    <row r="28" spans="1:24" s="1" customFormat="1" ht="15" customHeight="1">
      <c r="A28" s="69"/>
      <c r="B28" s="70"/>
      <c r="C28" s="70"/>
      <c r="D28" s="70" t="s">
        <v>59</v>
      </c>
      <c r="E28" s="86"/>
      <c r="F28" s="72">
        <v>1850000</v>
      </c>
      <c r="G28" s="87"/>
      <c r="H28" s="72"/>
      <c r="I28" s="5"/>
      <c r="J28" s="5"/>
      <c r="K28" s="5"/>
      <c r="L28" s="5"/>
      <c r="M28" s="5"/>
      <c r="N28" s="24"/>
      <c r="O28" s="24"/>
      <c r="P28" s="24"/>
      <c r="Q28"/>
      <c r="R28"/>
      <c r="S28"/>
      <c r="T28"/>
      <c r="U28"/>
      <c r="V28"/>
      <c r="W28"/>
      <c r="X28"/>
    </row>
    <row r="29" spans="1:24" s="1" customFormat="1" ht="15" customHeight="1">
      <c r="A29" s="69"/>
      <c r="B29" s="73"/>
      <c r="C29" s="70"/>
      <c r="D29" s="70" t="s">
        <v>62</v>
      </c>
      <c r="E29" s="86"/>
      <c r="F29" s="72">
        <v>3300000</v>
      </c>
      <c r="G29" s="87"/>
      <c r="H29" s="72"/>
      <c r="I29" s="5"/>
      <c r="J29" s="11"/>
      <c r="K29" s="5"/>
      <c r="L29" s="65"/>
      <c r="M29" s="5"/>
      <c r="N29" s="66"/>
      <c r="O29" s="24"/>
      <c r="P29" s="24"/>
      <c r="Q29"/>
      <c r="R29"/>
      <c r="S29"/>
      <c r="T29"/>
      <c r="U29"/>
      <c r="V29"/>
      <c r="W29"/>
      <c r="X29"/>
    </row>
    <row r="30" spans="1:24" s="1" customFormat="1" ht="15" customHeight="1">
      <c r="A30" s="69"/>
      <c r="B30" s="70"/>
      <c r="C30" s="70"/>
      <c r="D30" s="70" t="s">
        <v>63</v>
      </c>
      <c r="E30" s="86"/>
      <c r="F30" s="72">
        <v>470000</v>
      </c>
      <c r="G30" s="87"/>
      <c r="H30" s="72"/>
      <c r="I30" s="5"/>
      <c r="J30" s="5"/>
      <c r="K30" s="5"/>
      <c r="L30" s="10"/>
      <c r="M30" s="5"/>
      <c r="N30" s="24"/>
      <c r="O30" s="24"/>
      <c r="P30" s="24"/>
      <c r="Q30"/>
      <c r="R30"/>
      <c r="S30"/>
      <c r="T30"/>
      <c r="U30"/>
      <c r="V30"/>
      <c r="W30"/>
      <c r="X30"/>
    </row>
    <row r="31" spans="1:24" s="1" customFormat="1" ht="15" customHeight="1">
      <c r="A31" s="69"/>
      <c r="B31" s="70"/>
      <c r="C31" s="70"/>
      <c r="D31" s="70" t="s">
        <v>113</v>
      </c>
      <c r="E31" s="86"/>
      <c r="F31" s="72">
        <v>40000</v>
      </c>
      <c r="G31" s="100"/>
      <c r="H31" s="72"/>
      <c r="I31" s="5"/>
      <c r="J31" s="5"/>
      <c r="K31" s="5"/>
      <c r="L31" s="10"/>
      <c r="M31" s="5"/>
      <c r="N31" s="24"/>
      <c r="O31" s="24"/>
      <c r="P31" s="24"/>
      <c r="Q31"/>
      <c r="R31"/>
      <c r="S31"/>
      <c r="T31"/>
      <c r="U31"/>
      <c r="V31"/>
      <c r="W31"/>
      <c r="X31"/>
    </row>
    <row r="32" spans="1:24" s="1" customFormat="1" ht="15" customHeight="1">
      <c r="A32" s="69"/>
      <c r="B32" s="70"/>
      <c r="C32" s="70"/>
      <c r="D32" s="70" t="s">
        <v>64</v>
      </c>
      <c r="E32" s="86"/>
      <c r="F32" s="72">
        <v>2070000</v>
      </c>
      <c r="G32" s="86"/>
      <c r="H32" s="101"/>
      <c r="I32" s="5"/>
      <c r="J32" s="5"/>
      <c r="K32" s="5"/>
      <c r="L32" s="10"/>
      <c r="M32" s="5"/>
      <c r="N32" s="24"/>
      <c r="O32" s="24"/>
      <c r="P32" s="24"/>
      <c r="Q32"/>
      <c r="R32"/>
      <c r="S32"/>
      <c r="T32"/>
      <c r="U32"/>
      <c r="V32"/>
      <c r="W32"/>
      <c r="X32"/>
    </row>
    <row r="33" spans="1:24" s="1" customFormat="1" ht="15" customHeight="1">
      <c r="A33" s="69"/>
      <c r="B33" s="70"/>
      <c r="C33" s="70"/>
      <c r="D33" s="70" t="s">
        <v>86</v>
      </c>
      <c r="E33" s="86"/>
      <c r="F33" s="72">
        <v>150000</v>
      </c>
      <c r="G33" s="86"/>
      <c r="H33" s="101"/>
      <c r="I33" s="5"/>
      <c r="J33" s="5"/>
      <c r="K33" s="5"/>
      <c r="L33" s="10"/>
      <c r="M33" s="5"/>
      <c r="N33" s="24"/>
      <c r="O33" s="24"/>
      <c r="P33" s="24"/>
      <c r="Q33"/>
      <c r="R33"/>
      <c r="S33"/>
      <c r="T33"/>
      <c r="U33"/>
      <c r="V33"/>
      <c r="W33"/>
      <c r="X33"/>
    </row>
    <row r="34" spans="1:24" s="1" customFormat="1" ht="15" customHeight="1">
      <c r="A34" s="69"/>
      <c r="B34" s="70"/>
      <c r="C34" s="70"/>
      <c r="D34" s="70" t="s">
        <v>96</v>
      </c>
      <c r="E34" s="86"/>
      <c r="F34" s="72">
        <v>140000</v>
      </c>
      <c r="G34" s="86"/>
      <c r="H34" s="101"/>
      <c r="I34" s="5"/>
      <c r="J34" s="5"/>
      <c r="K34" s="5"/>
      <c r="L34" s="10"/>
      <c r="M34" s="5"/>
      <c r="N34" s="24"/>
      <c r="O34" s="24"/>
      <c r="P34" s="24"/>
      <c r="Q34"/>
      <c r="R34"/>
      <c r="S34"/>
      <c r="T34"/>
      <c r="U34"/>
      <c r="V34"/>
      <c r="W34"/>
      <c r="X34"/>
    </row>
    <row r="35" spans="1:24" s="1" customFormat="1" ht="15" customHeight="1">
      <c r="A35" s="69"/>
      <c r="B35" s="70"/>
      <c r="C35" s="70"/>
      <c r="D35" s="70" t="s">
        <v>98</v>
      </c>
      <c r="E35" s="86"/>
      <c r="F35" s="72">
        <v>20000</v>
      </c>
      <c r="G35" s="86"/>
      <c r="H35" s="101"/>
      <c r="I35" s="5"/>
      <c r="J35" s="5"/>
      <c r="K35" s="5"/>
      <c r="L35" s="10"/>
      <c r="M35" s="5"/>
      <c r="N35" s="24"/>
      <c r="O35" s="24"/>
      <c r="P35" s="24"/>
      <c r="Q35"/>
      <c r="R35"/>
      <c r="S35"/>
      <c r="T35"/>
      <c r="U35"/>
      <c r="V35"/>
      <c r="W35"/>
      <c r="X35"/>
    </row>
    <row r="36" spans="1:24" s="1" customFormat="1" ht="15" customHeight="1">
      <c r="A36" s="69"/>
      <c r="B36" s="70"/>
      <c r="C36" s="70"/>
      <c r="D36" s="70" t="s">
        <v>114</v>
      </c>
      <c r="E36" s="86"/>
      <c r="F36" s="72">
        <v>1640000</v>
      </c>
      <c r="G36" s="86"/>
      <c r="H36" s="101"/>
      <c r="I36" s="5"/>
      <c r="J36" s="5"/>
      <c r="K36" s="5"/>
      <c r="L36" s="10"/>
      <c r="M36" s="5"/>
      <c r="N36" s="24"/>
      <c r="O36" s="24"/>
      <c r="P36" s="24"/>
      <c r="Q36"/>
      <c r="R36"/>
      <c r="S36"/>
      <c r="T36"/>
      <c r="U36"/>
      <c r="V36"/>
      <c r="W36"/>
      <c r="X36"/>
    </row>
    <row r="37" spans="1:24" s="1" customFormat="1" ht="15" customHeight="1">
      <c r="A37" s="69"/>
      <c r="B37" s="70"/>
      <c r="C37" s="70"/>
      <c r="D37" s="70" t="s">
        <v>66</v>
      </c>
      <c r="E37" s="86"/>
      <c r="F37" s="102">
        <v>220000</v>
      </c>
      <c r="G37" s="86"/>
      <c r="H37" s="101"/>
      <c r="I37" s="5"/>
      <c r="J37" s="5"/>
      <c r="K37" s="5"/>
      <c r="L37" s="10"/>
      <c r="M37" s="5"/>
      <c r="N37" s="24"/>
      <c r="O37" s="24"/>
      <c r="P37" s="24"/>
      <c r="Q37"/>
      <c r="R37"/>
      <c r="S37"/>
      <c r="T37"/>
      <c r="U37"/>
      <c r="V37"/>
      <c r="W37"/>
      <c r="X37"/>
    </row>
    <row r="38" spans="1:24" s="1" customFormat="1" ht="15" customHeight="1">
      <c r="A38" s="69"/>
      <c r="B38" s="70"/>
      <c r="C38" s="70" t="s">
        <v>14</v>
      </c>
      <c r="D38" s="70"/>
      <c r="E38" s="86"/>
      <c r="F38" s="72"/>
      <c r="G38" s="102">
        <f>SUM(F20:F37)</f>
        <v>44180000</v>
      </c>
      <c r="H38" s="72"/>
      <c r="I38" s="5"/>
      <c r="J38" s="5"/>
      <c r="K38" s="5"/>
      <c r="L38" s="10"/>
      <c r="M38" s="5"/>
      <c r="N38" s="24"/>
      <c r="O38" s="24"/>
      <c r="P38" s="24"/>
      <c r="Q38"/>
      <c r="R38"/>
      <c r="S38"/>
      <c r="T38"/>
      <c r="U38"/>
      <c r="V38"/>
      <c r="W38"/>
      <c r="X38"/>
    </row>
    <row r="39" spans="1:24" s="1" customFormat="1" ht="15" customHeight="1">
      <c r="A39" s="69"/>
      <c r="B39" s="70" t="s">
        <v>67</v>
      </c>
      <c r="C39" s="70"/>
      <c r="D39" s="70"/>
      <c r="E39" s="86"/>
      <c r="F39" s="72"/>
      <c r="G39" s="87"/>
      <c r="H39" s="72"/>
      <c r="I39" s="5"/>
      <c r="J39" s="5"/>
      <c r="K39" s="5"/>
      <c r="L39" s="5"/>
      <c r="M39" s="5"/>
      <c r="N39" s="66"/>
      <c r="O39" s="24"/>
      <c r="P39" s="24"/>
      <c r="Q39"/>
      <c r="R39"/>
      <c r="S39"/>
      <c r="T39"/>
      <c r="U39"/>
      <c r="V39"/>
      <c r="W39"/>
      <c r="X39"/>
    </row>
    <row r="40" spans="1:24" s="1" customFormat="1" ht="15" customHeight="1">
      <c r="A40" s="146" t="s">
        <v>50</v>
      </c>
      <c r="B40" s="147"/>
      <c r="C40" s="147"/>
      <c r="D40" s="86" t="s">
        <v>68</v>
      </c>
      <c r="E40" s="86"/>
      <c r="F40" s="72">
        <v>960000</v>
      </c>
      <c r="G40" s="87"/>
      <c r="H40" s="72"/>
      <c r="I40" s="5"/>
      <c r="J40" s="5"/>
      <c r="K40" s="5"/>
      <c r="L40" s="9"/>
      <c r="M40" s="5"/>
      <c r="N40" s="66"/>
      <c r="O40" s="24"/>
      <c r="P40" s="24"/>
      <c r="Q40"/>
      <c r="R40"/>
      <c r="S40"/>
      <c r="T40"/>
      <c r="U40"/>
      <c r="V40"/>
      <c r="W40"/>
      <c r="X40"/>
    </row>
    <row r="41" spans="1:24" s="1" customFormat="1" ht="15" customHeight="1">
      <c r="A41" s="96"/>
      <c r="B41" s="97"/>
      <c r="C41" s="97"/>
      <c r="D41" s="86" t="s">
        <v>49</v>
      </c>
      <c r="E41" s="127"/>
      <c r="F41" s="72">
        <v>240000</v>
      </c>
      <c r="G41" s="86"/>
      <c r="H41" s="72"/>
      <c r="I41" s="5"/>
      <c r="J41" s="5"/>
      <c r="K41" s="5"/>
      <c r="L41" s="5"/>
      <c r="M41" s="5"/>
      <c r="N41" s="24"/>
      <c r="O41" s="24"/>
      <c r="P41" s="24"/>
      <c r="Q41"/>
      <c r="R41"/>
      <c r="S41"/>
      <c r="T41"/>
      <c r="U41"/>
      <c r="V41"/>
      <c r="W41"/>
      <c r="X41"/>
    </row>
    <row r="42" spans="1:24" s="1" customFormat="1" ht="15" customHeight="1">
      <c r="A42" s="146" t="s">
        <v>51</v>
      </c>
      <c r="B42" s="147"/>
      <c r="C42" s="147"/>
      <c r="D42" s="86" t="s">
        <v>59</v>
      </c>
      <c r="E42" s="86"/>
      <c r="F42" s="72">
        <v>6700000</v>
      </c>
      <c r="G42" s="87"/>
      <c r="H42" s="72"/>
      <c r="I42" s="5"/>
      <c r="J42" s="5"/>
      <c r="K42" s="5"/>
      <c r="L42" s="5"/>
      <c r="M42" s="5"/>
      <c r="N42" s="24"/>
      <c r="O42" s="24"/>
      <c r="P42" s="24"/>
      <c r="Q42"/>
      <c r="R42"/>
      <c r="S42"/>
      <c r="T42"/>
      <c r="U42"/>
      <c r="V42"/>
      <c r="W42"/>
      <c r="X42"/>
    </row>
    <row r="43" spans="1:24" s="1" customFormat="1" ht="15" customHeight="1">
      <c r="A43" s="88"/>
      <c r="B43" s="86"/>
      <c r="C43" s="86"/>
      <c r="D43" s="86" t="s">
        <v>60</v>
      </c>
      <c r="E43" s="86"/>
      <c r="F43" s="72">
        <v>600000</v>
      </c>
      <c r="G43" s="87"/>
      <c r="H43" s="72"/>
      <c r="I43" s="5"/>
      <c r="J43" s="5"/>
      <c r="K43" s="5"/>
      <c r="L43" s="5"/>
      <c r="M43" s="5"/>
      <c r="N43" s="24"/>
      <c r="O43" s="24"/>
      <c r="P43" s="24"/>
      <c r="Q43"/>
      <c r="R43"/>
      <c r="S43"/>
      <c r="T43"/>
      <c r="U43"/>
      <c r="V43"/>
      <c r="W43"/>
      <c r="X43"/>
    </row>
    <row r="44" spans="1:24" s="1" customFormat="1" ht="15" customHeight="1">
      <c r="A44" s="88"/>
      <c r="B44" s="86"/>
      <c r="C44" s="86"/>
      <c r="D44" s="86" t="s">
        <v>88</v>
      </c>
      <c r="E44" s="86"/>
      <c r="F44" s="72">
        <v>50000</v>
      </c>
      <c r="G44" s="87"/>
      <c r="H44" s="72"/>
      <c r="I44" s="5"/>
      <c r="J44" s="5"/>
      <c r="K44" s="5"/>
      <c r="L44" s="5"/>
      <c r="M44" s="5"/>
      <c r="N44" s="24"/>
      <c r="O44" s="24"/>
      <c r="P44" s="24"/>
      <c r="Q44"/>
      <c r="R44"/>
      <c r="S44"/>
      <c r="T44"/>
      <c r="U44"/>
      <c r="V44"/>
      <c r="W44"/>
      <c r="X44"/>
    </row>
    <row r="45" spans="1:24" s="1" customFormat="1" ht="15" customHeight="1">
      <c r="A45" s="88"/>
      <c r="B45" s="86"/>
      <c r="C45" s="86"/>
      <c r="D45" s="86" t="s">
        <v>97</v>
      </c>
      <c r="E45" s="86"/>
      <c r="F45" s="72">
        <v>220000</v>
      </c>
      <c r="G45" s="87"/>
      <c r="H45" s="72"/>
      <c r="I45" s="5"/>
      <c r="J45" s="5"/>
      <c r="K45" s="5"/>
      <c r="L45" s="5"/>
      <c r="M45" s="5"/>
      <c r="N45" s="24"/>
      <c r="O45" s="24"/>
      <c r="P45" s="24"/>
      <c r="Q45"/>
      <c r="R45"/>
      <c r="S45"/>
      <c r="T45"/>
      <c r="U45"/>
      <c r="V45"/>
      <c r="W45"/>
      <c r="X45"/>
    </row>
    <row r="46" spans="1:24" s="1" customFormat="1" ht="15" customHeight="1">
      <c r="A46" s="88"/>
      <c r="B46" s="86"/>
      <c r="C46" s="86"/>
      <c r="D46" s="86" t="s">
        <v>115</v>
      </c>
      <c r="E46" s="86"/>
      <c r="F46" s="72">
        <v>300000</v>
      </c>
      <c r="G46" s="87"/>
      <c r="H46" s="72"/>
      <c r="I46" s="5"/>
      <c r="J46" s="5"/>
      <c r="K46" s="5"/>
      <c r="L46" s="5"/>
      <c r="M46" s="5"/>
      <c r="N46" s="24"/>
      <c r="O46" s="24"/>
      <c r="P46" s="24"/>
      <c r="Q46"/>
      <c r="R46"/>
      <c r="S46"/>
      <c r="T46"/>
      <c r="U46"/>
      <c r="V46"/>
      <c r="W46"/>
      <c r="X46"/>
    </row>
    <row r="47" spans="1:24" s="1" customFormat="1" ht="15" customHeight="1">
      <c r="A47" s="88"/>
      <c r="B47" s="86"/>
      <c r="C47" s="86"/>
      <c r="D47" s="86" t="s">
        <v>63</v>
      </c>
      <c r="E47" s="86"/>
      <c r="F47" s="72">
        <v>270000</v>
      </c>
      <c r="G47" s="87"/>
      <c r="H47" s="72"/>
      <c r="I47" s="5"/>
      <c r="J47" s="5"/>
      <c r="K47" s="5"/>
      <c r="L47" s="5"/>
      <c r="M47" s="5"/>
      <c r="N47" s="24"/>
      <c r="O47" s="24"/>
      <c r="P47" s="24"/>
      <c r="Q47"/>
      <c r="R47"/>
      <c r="S47"/>
      <c r="T47"/>
      <c r="U47"/>
      <c r="V47"/>
      <c r="W47"/>
      <c r="X47"/>
    </row>
    <row r="48" spans="1:24" s="1" customFormat="1" ht="15" customHeight="1">
      <c r="A48" s="88"/>
      <c r="B48" s="86"/>
      <c r="C48" s="86"/>
      <c r="D48" s="86" t="s">
        <v>57</v>
      </c>
      <c r="E48" s="86"/>
      <c r="F48" s="72">
        <v>100000</v>
      </c>
      <c r="G48" s="87"/>
      <c r="H48" s="72"/>
      <c r="I48" s="5"/>
      <c r="J48" s="5"/>
      <c r="K48" s="5"/>
      <c r="L48" s="5"/>
      <c r="M48" s="5"/>
      <c r="N48" s="24"/>
      <c r="O48" s="24"/>
      <c r="P48" s="24"/>
      <c r="Q48"/>
      <c r="R48"/>
      <c r="S48"/>
      <c r="T48"/>
      <c r="U48"/>
      <c r="V48"/>
      <c r="W48"/>
      <c r="X48"/>
    </row>
    <row r="49" spans="1:24" s="1" customFormat="1" ht="15" customHeight="1">
      <c r="A49" s="88"/>
      <c r="B49" s="86"/>
      <c r="C49" s="86"/>
      <c r="D49" s="86" t="s">
        <v>64</v>
      </c>
      <c r="E49" s="86"/>
      <c r="F49" s="72">
        <v>210000</v>
      </c>
      <c r="G49" s="87"/>
      <c r="H49" s="72"/>
      <c r="I49" s="5"/>
      <c r="J49" s="5"/>
      <c r="K49" s="5"/>
      <c r="L49" s="5"/>
      <c r="M49" s="5"/>
      <c r="N49" s="24"/>
      <c r="O49" s="24"/>
      <c r="P49" s="24"/>
      <c r="Q49"/>
      <c r="R49"/>
      <c r="S49"/>
      <c r="T49"/>
      <c r="U49"/>
      <c r="V49"/>
      <c r="W49"/>
      <c r="X49"/>
    </row>
    <row r="50" spans="1:24" s="1" customFormat="1" ht="15" customHeight="1">
      <c r="A50" s="88"/>
      <c r="B50" s="86"/>
      <c r="C50" s="86"/>
      <c r="D50" s="86" t="s">
        <v>55</v>
      </c>
      <c r="E50" s="86"/>
      <c r="F50" s="72">
        <v>0</v>
      </c>
      <c r="G50" s="87"/>
      <c r="H50" s="72"/>
      <c r="I50" s="5"/>
      <c r="J50" s="5"/>
      <c r="K50" s="5"/>
      <c r="L50" s="5"/>
      <c r="M50" s="5"/>
      <c r="N50" s="24"/>
      <c r="O50" s="24"/>
      <c r="P50" s="24"/>
      <c r="Q50"/>
      <c r="R50"/>
      <c r="S50"/>
      <c r="T50"/>
      <c r="U50"/>
      <c r="V50"/>
      <c r="W50"/>
      <c r="X50"/>
    </row>
    <row r="51" spans="1:24" s="1" customFormat="1" ht="15" customHeight="1">
      <c r="A51" s="88"/>
      <c r="B51" s="86"/>
      <c r="C51" s="86"/>
      <c r="D51" s="86" t="s">
        <v>65</v>
      </c>
      <c r="E51" s="86"/>
      <c r="F51" s="72">
        <v>700000</v>
      </c>
      <c r="G51" s="87"/>
      <c r="H51" s="72"/>
      <c r="I51" s="5"/>
      <c r="J51" s="5"/>
      <c r="K51" s="5"/>
      <c r="L51" s="5"/>
      <c r="M51" s="5"/>
      <c r="N51" s="24"/>
      <c r="O51" s="24"/>
      <c r="P51" s="24"/>
      <c r="Q51"/>
      <c r="R51"/>
      <c r="S51"/>
      <c r="T51"/>
      <c r="U51"/>
      <c r="V51"/>
      <c r="W51"/>
      <c r="X51"/>
    </row>
    <row r="52" spans="1:24" s="1" customFormat="1" ht="15" customHeight="1">
      <c r="A52" s="88"/>
      <c r="B52" s="86"/>
      <c r="C52" s="86"/>
      <c r="D52" s="86" t="s">
        <v>87</v>
      </c>
      <c r="E52" s="86"/>
      <c r="F52" s="72">
        <v>100000</v>
      </c>
      <c r="G52" s="87"/>
      <c r="H52" s="72"/>
      <c r="I52" s="5"/>
      <c r="J52" s="5"/>
      <c r="K52" s="5"/>
      <c r="L52" s="5"/>
      <c r="M52" s="5"/>
      <c r="N52" s="24"/>
      <c r="O52" s="24"/>
      <c r="P52" s="24"/>
      <c r="Q52"/>
      <c r="R52"/>
      <c r="S52"/>
      <c r="T52"/>
      <c r="U52"/>
      <c r="V52"/>
      <c r="W52"/>
      <c r="X52"/>
    </row>
    <row r="53" spans="1:24" s="1" customFormat="1" ht="15" customHeight="1">
      <c r="A53" s="88"/>
      <c r="B53" s="86"/>
      <c r="C53" s="86"/>
      <c r="D53" s="86" t="s">
        <v>100</v>
      </c>
      <c r="E53" s="86"/>
      <c r="F53" s="72">
        <v>200000</v>
      </c>
      <c r="G53" s="87"/>
      <c r="H53" s="72"/>
      <c r="I53" s="5"/>
      <c r="J53" s="5"/>
      <c r="K53" s="5"/>
      <c r="L53" s="5"/>
      <c r="M53" s="5"/>
      <c r="N53" s="24"/>
      <c r="O53" s="24"/>
      <c r="P53" s="24"/>
      <c r="Q53"/>
      <c r="R53"/>
      <c r="S53"/>
      <c r="T53"/>
      <c r="U53"/>
      <c r="V53"/>
      <c r="W53"/>
      <c r="X53"/>
    </row>
    <row r="54" spans="1:24" s="1" customFormat="1" ht="15" customHeight="1">
      <c r="A54" s="88"/>
      <c r="B54" s="86"/>
      <c r="C54" s="86"/>
      <c r="D54" s="86" t="s">
        <v>69</v>
      </c>
      <c r="E54" s="86"/>
      <c r="F54" s="72">
        <v>350000</v>
      </c>
      <c r="G54" s="87"/>
      <c r="H54" s="72"/>
      <c r="I54" s="5"/>
      <c r="J54" s="5"/>
      <c r="K54" s="5"/>
      <c r="L54" s="5"/>
      <c r="M54" s="5"/>
      <c r="N54" s="24"/>
      <c r="O54" s="24"/>
      <c r="P54" s="24"/>
      <c r="Q54"/>
      <c r="R54"/>
      <c r="S54"/>
      <c r="T54"/>
      <c r="U54"/>
      <c r="V54"/>
      <c r="W54"/>
      <c r="X54"/>
    </row>
    <row r="55" spans="1:24" s="1" customFormat="1" ht="15" customHeight="1">
      <c r="A55" s="88"/>
      <c r="B55" s="86"/>
      <c r="C55" s="86"/>
      <c r="D55" s="86" t="s">
        <v>56</v>
      </c>
      <c r="E55" s="86"/>
      <c r="F55" s="72">
        <v>40000</v>
      </c>
      <c r="G55" s="87"/>
      <c r="H55" s="72"/>
      <c r="I55" s="5"/>
      <c r="J55" s="5"/>
      <c r="K55" s="5"/>
      <c r="L55" s="5"/>
      <c r="M55" s="5"/>
      <c r="N55" s="24"/>
      <c r="O55" s="24"/>
      <c r="P55" s="24"/>
      <c r="Q55"/>
      <c r="R55"/>
      <c r="S55"/>
      <c r="T55"/>
      <c r="U55"/>
      <c r="V55"/>
      <c r="W55"/>
      <c r="X55"/>
    </row>
    <row r="56" spans="1:24" s="1" customFormat="1" ht="15" customHeight="1">
      <c r="A56" s="148"/>
      <c r="B56" s="149"/>
      <c r="C56" s="86"/>
      <c r="D56" s="86" t="s">
        <v>101</v>
      </c>
      <c r="E56" s="86"/>
      <c r="F56" s="115">
        <v>20000</v>
      </c>
      <c r="G56" s="88"/>
      <c r="H56" s="101"/>
      <c r="I56" s="140"/>
      <c r="J56" s="140"/>
      <c r="K56" s="5"/>
      <c r="L56" s="5"/>
      <c r="M56" s="5"/>
      <c r="N56" s="5"/>
      <c r="O56" s="5"/>
      <c r="P56" s="5"/>
      <c r="Q56"/>
      <c r="R56"/>
      <c r="S56"/>
      <c r="T56"/>
      <c r="U56"/>
      <c r="V56"/>
      <c r="W56"/>
      <c r="X56"/>
    </row>
    <row r="57" spans="1:24" s="1" customFormat="1" ht="15" customHeight="1">
      <c r="A57" s="126"/>
      <c r="B57" s="127"/>
      <c r="C57" s="86"/>
      <c r="D57" s="86" t="s">
        <v>116</v>
      </c>
      <c r="E57" s="86"/>
      <c r="F57" s="115">
        <v>120000</v>
      </c>
      <c r="G57" s="88"/>
      <c r="H57" s="101"/>
      <c r="I57" s="125"/>
      <c r="J57" s="125"/>
      <c r="K57" s="5"/>
      <c r="L57" s="5"/>
      <c r="M57" s="5"/>
      <c r="N57" s="5"/>
      <c r="O57" s="5"/>
      <c r="P57" s="5"/>
      <c r="Q57"/>
      <c r="R57"/>
      <c r="S57"/>
      <c r="T57"/>
      <c r="U57"/>
      <c r="V57"/>
      <c r="W57"/>
      <c r="X57"/>
    </row>
    <row r="58" spans="1:24" s="1" customFormat="1" ht="15" customHeight="1">
      <c r="A58" s="98"/>
      <c r="B58" s="99"/>
      <c r="C58" s="86"/>
      <c r="D58" s="86" t="s">
        <v>70</v>
      </c>
      <c r="E58" s="86"/>
      <c r="F58" s="115">
        <v>800000</v>
      </c>
      <c r="G58" s="88"/>
      <c r="H58" s="101"/>
      <c r="I58" s="93"/>
      <c r="J58" s="93"/>
      <c r="K58" s="5"/>
      <c r="L58" s="5"/>
      <c r="M58" s="5"/>
      <c r="N58" s="5"/>
      <c r="O58" s="5"/>
      <c r="P58" s="5"/>
      <c r="Q58"/>
      <c r="R58"/>
      <c r="S58"/>
      <c r="T58"/>
      <c r="U58"/>
      <c r="V58"/>
      <c r="W58"/>
      <c r="X58"/>
    </row>
    <row r="59" spans="1:24" s="1" customFormat="1" ht="15" customHeight="1">
      <c r="A59" s="98"/>
      <c r="B59" s="99"/>
      <c r="C59" s="86"/>
      <c r="D59" s="86" t="s">
        <v>96</v>
      </c>
      <c r="E59" s="86"/>
      <c r="F59" s="115">
        <v>100000</v>
      </c>
      <c r="G59" s="88"/>
      <c r="H59" s="101"/>
      <c r="I59" s="93"/>
      <c r="J59" s="93"/>
      <c r="K59" s="5"/>
      <c r="L59" s="5"/>
      <c r="M59" s="5"/>
      <c r="N59" s="5"/>
      <c r="O59" s="5"/>
      <c r="P59" s="5"/>
      <c r="Q59"/>
      <c r="R59"/>
      <c r="S59"/>
      <c r="T59"/>
      <c r="U59"/>
      <c r="V59"/>
      <c r="W59"/>
      <c r="X59"/>
    </row>
    <row r="60" spans="1:24" s="1" customFormat="1" ht="15" customHeight="1">
      <c r="A60" s="89"/>
      <c r="B60" s="90"/>
      <c r="C60" s="90"/>
      <c r="D60" s="86" t="s">
        <v>66</v>
      </c>
      <c r="E60" s="90"/>
      <c r="F60" s="72">
        <v>120000</v>
      </c>
      <c r="G60" s="89"/>
      <c r="H60" s="103"/>
      <c r="I60" s="32"/>
      <c r="J60" s="32"/>
      <c r="K60" s="32"/>
      <c r="L60" s="32"/>
      <c r="M60" s="32"/>
      <c r="N60" s="32"/>
      <c r="O60" s="32"/>
      <c r="P60" s="32"/>
    </row>
    <row r="61" spans="1:24" s="1" customFormat="1" ht="15" customHeight="1">
      <c r="A61" s="89"/>
      <c r="B61" s="90"/>
      <c r="C61" s="86" t="s">
        <v>94</v>
      </c>
      <c r="D61" s="86"/>
      <c r="E61" s="86"/>
      <c r="F61" s="91"/>
      <c r="G61" s="92">
        <f>SUM(F40:F60)</f>
        <v>12200000</v>
      </c>
      <c r="H61" s="104"/>
      <c r="I61" s="32"/>
      <c r="J61" s="32"/>
      <c r="K61" s="32"/>
      <c r="L61" s="32"/>
      <c r="M61" s="32"/>
      <c r="N61" s="32"/>
      <c r="O61" s="32"/>
      <c r="P61" s="32"/>
    </row>
    <row r="62" spans="1:24" s="1" customFormat="1" ht="15" customHeight="1">
      <c r="A62" s="77"/>
      <c r="B62" s="78" t="s">
        <v>75</v>
      </c>
      <c r="C62" s="70"/>
      <c r="D62" s="70"/>
      <c r="E62" s="90"/>
      <c r="F62" s="91"/>
      <c r="G62" s="105"/>
      <c r="H62" s="106">
        <f>SUM(G19:G61)</f>
        <v>56380000</v>
      </c>
      <c r="I62" s="32"/>
      <c r="J62" s="32"/>
      <c r="K62" s="32"/>
      <c r="L62" s="32"/>
      <c r="M62" s="32"/>
      <c r="N62" s="32"/>
      <c r="O62" s="32"/>
      <c r="P62" s="32"/>
    </row>
    <row r="63" spans="1:24" s="1" customFormat="1" ht="15" customHeight="1">
      <c r="A63" s="83" t="s">
        <v>108</v>
      </c>
      <c r="B63" s="78"/>
      <c r="C63" s="70"/>
      <c r="D63" s="70"/>
      <c r="E63" s="90"/>
      <c r="F63" s="107"/>
      <c r="G63" s="105"/>
      <c r="H63" s="108">
        <f>H17-H62</f>
        <v>1689600</v>
      </c>
      <c r="I63" s="32"/>
      <c r="J63" s="32"/>
      <c r="K63" s="32"/>
      <c r="L63" s="32"/>
      <c r="M63" s="32"/>
      <c r="N63" s="32"/>
      <c r="O63" s="32"/>
      <c r="P63" s="32"/>
    </row>
    <row r="64" spans="1:24" s="1" customFormat="1" ht="15" customHeight="1">
      <c r="A64" s="81"/>
      <c r="B64" s="70" t="s">
        <v>103</v>
      </c>
      <c r="C64" s="82"/>
      <c r="D64" s="76"/>
      <c r="E64" s="90"/>
      <c r="F64" s="89"/>
      <c r="G64" s="103"/>
      <c r="H64" s="101"/>
      <c r="I64" s="32"/>
      <c r="J64" s="32"/>
      <c r="K64" s="32"/>
      <c r="L64" s="32"/>
      <c r="M64" s="32"/>
      <c r="N64" s="32"/>
      <c r="O64" s="32"/>
      <c r="P64" s="32"/>
    </row>
    <row r="65" spans="1:16" s="1" customFormat="1" ht="13.5" customHeight="1">
      <c r="A65" s="81"/>
      <c r="B65" s="76"/>
      <c r="C65" s="76"/>
      <c r="D65" s="76" t="s">
        <v>104</v>
      </c>
      <c r="E65" s="90"/>
      <c r="F65" s="116">
        <v>5400000</v>
      </c>
      <c r="G65" s="116">
        <v>5400000</v>
      </c>
      <c r="H65" s="116">
        <v>5400000</v>
      </c>
      <c r="I65"/>
      <c r="J65"/>
      <c r="K65"/>
      <c r="L65"/>
      <c r="M65"/>
      <c r="N65"/>
      <c r="O65"/>
      <c r="P65"/>
    </row>
    <row r="66" spans="1:16" s="1" customFormat="1" ht="13.5" customHeight="1">
      <c r="A66" s="81"/>
      <c r="B66" s="76" t="s">
        <v>105</v>
      </c>
      <c r="C66" s="82"/>
      <c r="D66" s="82"/>
      <c r="E66" s="90"/>
      <c r="F66" s="117">
        <v>81000</v>
      </c>
      <c r="G66" s="117">
        <v>81000</v>
      </c>
      <c r="H66" s="92">
        <v>81000</v>
      </c>
      <c r="I66"/>
      <c r="J66"/>
      <c r="K66"/>
      <c r="L66"/>
      <c r="M66"/>
      <c r="N66"/>
      <c r="O66"/>
      <c r="P66"/>
    </row>
    <row r="67" spans="1:16" s="1" customFormat="1" ht="13.5" customHeight="1">
      <c r="A67" s="83" t="s">
        <v>102</v>
      </c>
      <c r="B67" s="79"/>
      <c r="C67" s="79"/>
      <c r="D67" s="82"/>
      <c r="E67" s="131"/>
      <c r="F67" s="118"/>
      <c r="G67" s="119"/>
      <c r="H67" s="120">
        <f>H17-H62+H65-H66</f>
        <v>7008600</v>
      </c>
      <c r="I67"/>
      <c r="J67"/>
      <c r="K67"/>
      <c r="L67"/>
      <c r="M67"/>
      <c r="N67"/>
      <c r="O67"/>
      <c r="P67"/>
    </row>
    <row r="68" spans="1:16" s="1" customFormat="1" ht="15" customHeight="1">
      <c r="A68" s="84" t="s">
        <v>106</v>
      </c>
      <c r="B68" s="79"/>
      <c r="C68" s="79"/>
      <c r="D68" s="79"/>
      <c r="E68" s="131"/>
      <c r="F68" s="118" t="s">
        <v>111</v>
      </c>
      <c r="G68" s="119"/>
      <c r="H68" s="121">
        <v>3837740</v>
      </c>
      <c r="I68"/>
      <c r="J68"/>
      <c r="K68"/>
      <c r="L68"/>
      <c r="M68"/>
      <c r="N68"/>
      <c r="O68"/>
      <c r="P68"/>
    </row>
    <row r="69" spans="1:16" s="1" customFormat="1" ht="15" customHeight="1">
      <c r="A69" s="85" t="s">
        <v>107</v>
      </c>
      <c r="B69" s="80"/>
      <c r="C69" s="80"/>
      <c r="D69" s="80"/>
      <c r="E69" s="132"/>
      <c r="F69" s="122"/>
      <c r="G69" s="123"/>
      <c r="H69" s="124">
        <f>H67+H68</f>
        <v>10846340</v>
      </c>
      <c r="I69"/>
      <c r="J69"/>
      <c r="K69"/>
      <c r="L69"/>
      <c r="M69"/>
      <c r="N69"/>
      <c r="O69"/>
      <c r="P69"/>
    </row>
    <row r="70" spans="1:16" s="1" customFormat="1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s="1" customFormat="1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s="1" customFormat="1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s="1" customFormat="1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s="1" customFormat="1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s="1" customFormat="1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s="1" customFormat="1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s="1" customFormat="1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s="1" customFormat="1" ht="1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s="1" customFormat="1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s="1" customFormat="1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s="1" customFormat="1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s="1" customFormat="1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s="1" customFormat="1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s="1" customFormat="1" ht="32.2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s="1" customFormat="1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s="1" customFormat="1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s="1" customFormat="1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s="1" customFormat="1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s="1" customFormat="1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s="1" customFormat="1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s="1" customFormat="1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s="1" customFormat="1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s="1" customFormat="1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s="1" customFormat="1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s="1" customFormat="1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s="1" customFormat="1" ht="1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24" s="1" customFormat="1" ht="1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24" s="1" customFormat="1" ht="1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24" s="1" customFormat="1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24" s="1" customFormat="1" ht="1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24" s="1" customFormat="1" ht="1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</row>
    <row r="102" spans="1:24" s="1" customFormat="1" ht="26.2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</row>
    <row r="103" spans="1:24" s="1" customFormat="1" ht="30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</row>
    <row r="104" spans="1:24" s="1" customFormat="1" ht="1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</row>
    <row r="105" spans="1:24" s="1" customFormat="1" ht="1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</row>
    <row r="106" spans="1:24" s="1" customFormat="1" ht="30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</row>
    <row r="107" spans="1:24" s="1" customFormat="1" ht="32.25" customHeight="1">
      <c r="A107" s="141"/>
      <c r="B107" s="141"/>
      <c r="C107" s="2"/>
      <c r="D107" s="8"/>
      <c r="E107" s="2"/>
      <c r="F107" s="2"/>
      <c r="G107" s="2"/>
      <c r="H107" s="2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:24" ht="14.25" customHeight="1"/>
  </sheetData>
  <mergeCells count="16">
    <mergeCell ref="I56:J56"/>
    <mergeCell ref="A107:B107"/>
    <mergeCell ref="A20:C20"/>
    <mergeCell ref="A22:C22"/>
    <mergeCell ref="A25:C25"/>
    <mergeCell ref="A40:C40"/>
    <mergeCell ref="A42:C42"/>
    <mergeCell ref="A56:B56"/>
    <mergeCell ref="A1:H1"/>
    <mergeCell ref="I1:P1"/>
    <mergeCell ref="A2:H2"/>
    <mergeCell ref="I2:P2"/>
    <mergeCell ref="A3:E3"/>
    <mergeCell ref="F3:H3"/>
    <mergeCell ref="I3:M3"/>
    <mergeCell ref="N3:P3"/>
  </mergeCells>
  <phoneticPr fontId="2"/>
  <printOptions horizontalCentered="1" verticalCentered="1"/>
  <pageMargins left="0.78740157480314965" right="0.78740157480314965" top="0.19685039370078741" bottom="0.19685039370078741" header="0.51181102362204722" footer="0.51181102362204722"/>
  <pageSetup paperSize="9" scale="87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102"/>
  <sheetViews>
    <sheetView zoomScale="115" zoomScaleNormal="115" workbookViewId="0">
      <selection activeCell="F10" sqref="F10"/>
    </sheetView>
  </sheetViews>
  <sheetFormatPr defaultRowHeight="13.5"/>
  <cols>
    <col min="1" max="3" width="3.625" customWidth="1"/>
    <col min="4" max="4" width="7.875" customWidth="1"/>
    <col min="5" max="5" width="23.75" customWidth="1"/>
    <col min="6" max="8" width="14.625" customWidth="1"/>
    <col min="9" max="9" width="3.375" customWidth="1"/>
    <col min="10" max="10" width="4.75" customWidth="1"/>
    <col min="11" max="11" width="2.25" customWidth="1"/>
    <col min="12" max="12" width="7.875" customWidth="1"/>
    <col min="13" max="13" width="23.75" customWidth="1"/>
    <col min="14" max="16" width="14.625" customWidth="1"/>
    <col min="17" max="17" width="3.375" customWidth="1"/>
    <col min="18" max="18" width="4.75" customWidth="1"/>
    <col min="19" max="19" width="2.25" customWidth="1"/>
    <col min="20" max="20" width="7.875" customWidth="1"/>
    <col min="21" max="21" width="23.75" customWidth="1"/>
    <col min="22" max="24" width="14.625" customWidth="1"/>
  </cols>
  <sheetData>
    <row r="1" spans="1:24" s="1" customFormat="1" ht="15" customHeight="1">
      <c r="A1" s="150" t="s">
        <v>32</v>
      </c>
      <c r="B1" s="150"/>
      <c r="C1" s="150"/>
      <c r="D1" s="150"/>
      <c r="E1" s="150"/>
      <c r="F1" s="150"/>
      <c r="G1" s="150"/>
      <c r="H1" s="150"/>
      <c r="I1" s="151" t="s">
        <v>33</v>
      </c>
      <c r="J1" s="151"/>
      <c r="K1" s="151"/>
      <c r="L1" s="151"/>
      <c r="M1" s="151"/>
      <c r="N1" s="151"/>
      <c r="O1" s="151"/>
      <c r="P1" s="151"/>
      <c r="Q1"/>
      <c r="R1"/>
      <c r="S1"/>
      <c r="T1"/>
      <c r="U1"/>
      <c r="V1"/>
      <c r="W1"/>
      <c r="X1"/>
    </row>
    <row r="2" spans="1:24" s="1" customFormat="1" ht="15" customHeight="1">
      <c r="A2" s="152" t="s">
        <v>72</v>
      </c>
      <c r="B2" s="152"/>
      <c r="C2" s="152"/>
      <c r="D2" s="152"/>
      <c r="E2" s="152"/>
      <c r="F2" s="152"/>
      <c r="G2" s="152"/>
      <c r="H2" s="152"/>
      <c r="I2" s="153" t="s">
        <v>34</v>
      </c>
      <c r="J2" s="153"/>
      <c r="K2" s="153"/>
      <c r="L2" s="153"/>
      <c r="M2" s="153"/>
      <c r="N2" s="153"/>
      <c r="O2" s="153"/>
      <c r="P2" s="153"/>
      <c r="Q2"/>
      <c r="R2"/>
      <c r="S2"/>
      <c r="T2"/>
      <c r="U2"/>
      <c r="V2"/>
      <c r="W2"/>
      <c r="X2"/>
    </row>
    <row r="3" spans="1:24" s="1" customFormat="1" ht="15" customHeight="1">
      <c r="A3" s="154" t="s">
        <v>83</v>
      </c>
      <c r="B3" s="154"/>
      <c r="C3" s="154"/>
      <c r="D3" s="154"/>
      <c r="E3" s="154"/>
      <c r="F3" s="154"/>
      <c r="G3" s="154"/>
      <c r="H3" s="154"/>
      <c r="I3" s="2"/>
      <c r="J3" s="2"/>
      <c r="K3" s="2"/>
      <c r="L3" s="2"/>
      <c r="M3" s="2"/>
      <c r="N3" s="2"/>
      <c r="O3" s="2"/>
      <c r="P3" s="3" t="s">
        <v>1</v>
      </c>
      <c r="Q3"/>
      <c r="R3"/>
      <c r="S3"/>
      <c r="T3"/>
      <c r="U3"/>
      <c r="V3"/>
      <c r="W3"/>
      <c r="X3"/>
    </row>
    <row r="4" spans="1:24" s="1" customFormat="1" ht="15" customHeight="1">
      <c r="A4" s="155" t="s">
        <v>2</v>
      </c>
      <c r="B4" s="156"/>
      <c r="C4" s="156"/>
      <c r="D4" s="156"/>
      <c r="E4" s="156"/>
      <c r="F4" s="157" t="s">
        <v>0</v>
      </c>
      <c r="G4" s="157"/>
      <c r="H4" s="157"/>
      <c r="I4" s="155" t="s">
        <v>2</v>
      </c>
      <c r="J4" s="156"/>
      <c r="K4" s="156"/>
      <c r="L4" s="156"/>
      <c r="M4" s="156"/>
      <c r="N4" s="157" t="s">
        <v>0</v>
      </c>
      <c r="O4" s="157"/>
      <c r="P4" s="157"/>
      <c r="Q4"/>
      <c r="R4"/>
      <c r="S4"/>
      <c r="T4"/>
      <c r="U4"/>
      <c r="V4"/>
      <c r="W4"/>
      <c r="X4"/>
    </row>
    <row r="5" spans="1:24" s="1" customFormat="1" ht="15" customHeight="1">
      <c r="A5" s="29" t="s">
        <v>40</v>
      </c>
      <c r="B5" s="30"/>
      <c r="C5" s="30"/>
      <c r="D5" s="30"/>
      <c r="E5" s="30"/>
      <c r="F5" s="21"/>
      <c r="G5" s="45"/>
      <c r="H5" s="21"/>
      <c r="I5" s="5" t="s">
        <v>3</v>
      </c>
      <c r="J5" s="5"/>
      <c r="K5" s="5"/>
      <c r="L5" s="5"/>
      <c r="M5" s="5"/>
      <c r="N5" s="16"/>
      <c r="O5" s="16"/>
      <c r="P5" s="16"/>
      <c r="Q5"/>
      <c r="R5"/>
      <c r="S5"/>
      <c r="T5"/>
      <c r="U5"/>
      <c r="V5"/>
      <c r="W5"/>
      <c r="X5"/>
    </row>
    <row r="6" spans="1:24" s="1" customFormat="1" ht="15" customHeight="1">
      <c r="A6" s="4"/>
      <c r="B6" s="5" t="s">
        <v>41</v>
      </c>
      <c r="C6" s="5"/>
      <c r="D6" s="5"/>
      <c r="E6" s="5"/>
      <c r="F6" s="16"/>
      <c r="G6" s="22"/>
      <c r="H6" s="16"/>
      <c r="I6" s="5"/>
      <c r="J6" s="5" t="s">
        <v>4</v>
      </c>
      <c r="K6" s="5"/>
      <c r="L6" s="5"/>
      <c r="M6" s="5"/>
      <c r="N6" s="16"/>
      <c r="O6" s="16"/>
      <c r="P6" s="16"/>
      <c r="Q6"/>
      <c r="R6"/>
      <c r="S6"/>
      <c r="T6"/>
      <c r="U6"/>
      <c r="V6"/>
      <c r="W6"/>
      <c r="X6"/>
    </row>
    <row r="7" spans="1:24" s="1" customFormat="1" ht="15" customHeight="1">
      <c r="A7" s="4"/>
      <c r="B7" s="5"/>
      <c r="C7" s="5" t="s">
        <v>84</v>
      </c>
      <c r="D7" s="5"/>
      <c r="E7" s="5"/>
      <c r="F7" s="18">
        <v>26000</v>
      </c>
      <c r="H7" s="16"/>
      <c r="I7" s="5"/>
      <c r="J7" s="5"/>
      <c r="K7" s="5" t="s">
        <v>5</v>
      </c>
      <c r="L7" s="5"/>
      <c r="M7" s="15"/>
      <c r="N7" s="16">
        <v>20000</v>
      </c>
      <c r="P7" s="16"/>
      <c r="Q7"/>
      <c r="R7"/>
      <c r="S7"/>
      <c r="T7"/>
      <c r="U7"/>
      <c r="V7"/>
      <c r="W7"/>
      <c r="X7"/>
    </row>
    <row r="8" spans="1:24" s="1" customFormat="1" ht="15" customHeight="1">
      <c r="A8" s="4"/>
      <c r="B8" s="5"/>
      <c r="C8" s="59" t="s">
        <v>78</v>
      </c>
      <c r="D8" s="5"/>
      <c r="E8" s="5"/>
      <c r="F8" s="16"/>
      <c r="G8" s="63">
        <f>F7</f>
        <v>26000</v>
      </c>
      <c r="H8" s="16"/>
      <c r="I8" s="5"/>
      <c r="J8" s="5"/>
      <c r="K8" s="5"/>
      <c r="L8" s="5"/>
      <c r="M8" s="15"/>
      <c r="N8" s="16"/>
      <c r="P8" s="16"/>
      <c r="Q8"/>
      <c r="R8"/>
      <c r="S8"/>
      <c r="T8"/>
      <c r="U8"/>
      <c r="V8"/>
      <c r="W8"/>
      <c r="X8"/>
    </row>
    <row r="9" spans="1:24" s="1" customFormat="1" ht="15" customHeight="1">
      <c r="A9" s="4"/>
      <c r="B9" s="5" t="s">
        <v>42</v>
      </c>
      <c r="C9" s="5"/>
      <c r="D9" s="5"/>
      <c r="E9" s="5"/>
      <c r="F9" s="16"/>
      <c r="G9" s="27"/>
      <c r="H9" s="16"/>
      <c r="I9" s="5"/>
      <c r="J9" s="5"/>
      <c r="K9" s="5" t="s">
        <v>6</v>
      </c>
      <c r="L9" s="5"/>
      <c r="M9" s="15"/>
      <c r="N9" s="16">
        <v>0</v>
      </c>
      <c r="O9" s="26">
        <f>SUM(N7:N9)</f>
        <v>20000</v>
      </c>
      <c r="P9" s="16"/>
      <c r="Q9"/>
      <c r="R9"/>
      <c r="S9"/>
      <c r="T9"/>
      <c r="U9"/>
      <c r="V9"/>
      <c r="W9"/>
      <c r="X9"/>
    </row>
    <row r="10" spans="1:24" s="1" customFormat="1" ht="15" customHeight="1">
      <c r="A10" s="4"/>
      <c r="B10" s="5"/>
      <c r="C10" s="5" t="s">
        <v>43</v>
      </c>
      <c r="D10" s="5"/>
      <c r="E10" s="5"/>
      <c r="F10" s="16">
        <v>23307530</v>
      </c>
      <c r="G10" s="22"/>
      <c r="H10" s="16"/>
      <c r="I10" s="5"/>
      <c r="J10" s="5" t="s">
        <v>7</v>
      </c>
      <c r="K10" s="5"/>
      <c r="L10" s="5"/>
      <c r="M10" s="5"/>
      <c r="N10" s="16">
        <v>0</v>
      </c>
      <c r="O10" s="16">
        <f>SUM(N10)</f>
        <v>0</v>
      </c>
      <c r="P10" s="16"/>
      <c r="Q10"/>
      <c r="R10"/>
      <c r="S10"/>
      <c r="T10"/>
      <c r="U10"/>
      <c r="V10"/>
      <c r="W10"/>
      <c r="X10"/>
    </row>
    <row r="11" spans="1:24" s="1" customFormat="1" ht="15" customHeight="1">
      <c r="A11" s="4"/>
      <c r="B11" s="5"/>
      <c r="C11" s="5" t="s">
        <v>44</v>
      </c>
      <c r="D11" s="5"/>
      <c r="E11" s="5"/>
      <c r="F11" s="18">
        <v>21328324</v>
      </c>
      <c r="H11" s="16"/>
      <c r="I11" s="5"/>
      <c r="J11" s="5" t="s">
        <v>8</v>
      </c>
      <c r="K11" s="5"/>
      <c r="L11" s="5"/>
      <c r="M11" s="5"/>
      <c r="N11" s="16"/>
      <c r="O11" s="16"/>
      <c r="P11" s="16"/>
      <c r="Q11"/>
      <c r="R11"/>
      <c r="S11"/>
      <c r="T11"/>
      <c r="U11"/>
      <c r="V11"/>
      <c r="W11"/>
      <c r="X11"/>
    </row>
    <row r="12" spans="1:24" s="1" customFormat="1" ht="15" customHeight="1">
      <c r="A12" s="4"/>
      <c r="B12" s="5"/>
      <c r="C12" s="59" t="s">
        <v>79</v>
      </c>
      <c r="D12" s="5"/>
      <c r="E12" s="5"/>
      <c r="F12" s="16"/>
      <c r="G12" s="23">
        <f>SUM(F10:F11)</f>
        <v>44635854</v>
      </c>
      <c r="H12" s="16"/>
      <c r="I12" s="5"/>
      <c r="J12" s="5"/>
      <c r="K12" s="5"/>
      <c r="L12" s="5"/>
      <c r="M12" s="5"/>
      <c r="N12" s="16"/>
      <c r="O12" s="16"/>
      <c r="P12" s="16"/>
      <c r="Q12"/>
      <c r="R12"/>
      <c r="S12"/>
      <c r="T12"/>
      <c r="U12"/>
      <c r="V12"/>
      <c r="W12"/>
      <c r="X12"/>
    </row>
    <row r="13" spans="1:24" s="1" customFormat="1" ht="15" customHeight="1">
      <c r="A13" s="4"/>
      <c r="B13" s="5" t="s">
        <v>52</v>
      </c>
      <c r="C13" s="5"/>
      <c r="D13" s="5"/>
      <c r="E13" s="5"/>
      <c r="F13" s="40">
        <v>4509000</v>
      </c>
      <c r="H13" s="46"/>
      <c r="I13" s="5"/>
      <c r="J13" s="5" t="s">
        <v>9</v>
      </c>
      <c r="K13" s="5"/>
      <c r="L13" s="5"/>
      <c r="M13" s="5"/>
      <c r="N13" s="17">
        <v>0</v>
      </c>
      <c r="O13" s="16"/>
      <c r="P13" s="16"/>
      <c r="Q13"/>
      <c r="R13"/>
      <c r="S13"/>
      <c r="T13"/>
      <c r="U13"/>
      <c r="V13"/>
      <c r="W13"/>
      <c r="X13"/>
    </row>
    <row r="14" spans="1:24" s="1" customFormat="1" ht="15" customHeight="1">
      <c r="A14" s="4"/>
      <c r="B14" s="5"/>
      <c r="C14" s="59" t="s">
        <v>80</v>
      </c>
      <c r="D14" s="5"/>
      <c r="E14" s="5"/>
      <c r="F14" s="17"/>
      <c r="G14" s="23">
        <f>SUM(F13)</f>
        <v>4509000</v>
      </c>
      <c r="H14" s="16"/>
      <c r="I14" s="5"/>
      <c r="J14" s="5"/>
      <c r="K14" s="5"/>
      <c r="L14" s="5"/>
      <c r="M14" s="5"/>
      <c r="N14" s="17"/>
      <c r="O14" s="16"/>
      <c r="P14" s="16"/>
      <c r="Q14"/>
      <c r="R14"/>
      <c r="S14"/>
      <c r="T14"/>
      <c r="U14"/>
      <c r="V14"/>
      <c r="W14"/>
      <c r="X14"/>
    </row>
    <row r="15" spans="1:24" s="1" customFormat="1" ht="15" customHeight="1">
      <c r="A15" s="4"/>
      <c r="B15" s="59" t="s">
        <v>81</v>
      </c>
      <c r="C15" s="5"/>
      <c r="D15" s="5"/>
      <c r="E15" s="5"/>
      <c r="F15" s="17"/>
      <c r="G15" s="22"/>
      <c r="H15" s="18">
        <f>SUM(G5:G14)</f>
        <v>49170854</v>
      </c>
      <c r="I15" s="5"/>
      <c r="J15" s="5"/>
      <c r="K15" s="5"/>
      <c r="L15" s="5"/>
      <c r="M15" s="5"/>
      <c r="N15" s="17"/>
      <c r="O15" s="16"/>
      <c r="P15" s="16"/>
      <c r="Q15"/>
      <c r="R15"/>
      <c r="S15"/>
      <c r="T15"/>
      <c r="U15"/>
      <c r="V15"/>
      <c r="W15"/>
      <c r="X15"/>
    </row>
    <row r="16" spans="1:24" s="1" customFormat="1" ht="15" customHeight="1">
      <c r="A16" s="4" t="s">
        <v>45</v>
      </c>
      <c r="B16" s="5"/>
      <c r="C16" s="5"/>
      <c r="D16" s="11"/>
      <c r="E16" s="11"/>
      <c r="F16" s="17"/>
      <c r="G16" s="22"/>
      <c r="H16" s="16"/>
      <c r="I16" s="5"/>
      <c r="J16" s="5" t="s">
        <v>10</v>
      </c>
      <c r="K16" s="5"/>
      <c r="L16" s="7"/>
      <c r="M16" s="7"/>
      <c r="N16" s="17">
        <v>0</v>
      </c>
      <c r="O16" s="16"/>
      <c r="P16" s="16"/>
      <c r="Q16"/>
      <c r="R16"/>
      <c r="S16"/>
      <c r="T16"/>
      <c r="U16"/>
      <c r="V16"/>
      <c r="W16"/>
      <c r="X16"/>
    </row>
    <row r="17" spans="1:24" s="1" customFormat="1" ht="15" customHeight="1">
      <c r="A17" s="4"/>
      <c r="B17" s="13" t="s">
        <v>46</v>
      </c>
      <c r="C17" s="12"/>
      <c r="D17" s="12"/>
      <c r="E17" s="12"/>
      <c r="F17" s="16"/>
      <c r="G17" s="22"/>
      <c r="H17" s="16"/>
      <c r="I17" s="5"/>
      <c r="J17" s="13" t="s">
        <v>23</v>
      </c>
      <c r="K17" s="12"/>
      <c r="L17" s="12"/>
      <c r="M17" s="12"/>
      <c r="N17" s="18">
        <v>0</v>
      </c>
      <c r="O17" s="16">
        <f>SUM(N13:N17)</f>
        <v>0</v>
      </c>
      <c r="P17" s="16"/>
      <c r="Q17"/>
      <c r="R17"/>
      <c r="S17"/>
      <c r="T17"/>
      <c r="U17"/>
      <c r="V17"/>
      <c r="W17"/>
      <c r="X17"/>
    </row>
    <row r="18" spans="1:24" s="1" customFormat="1" ht="15" customHeight="1">
      <c r="A18" s="4"/>
      <c r="B18" s="13"/>
      <c r="C18" s="5" t="s">
        <v>50</v>
      </c>
      <c r="D18" s="5"/>
      <c r="E18" s="12"/>
      <c r="F18" s="16"/>
      <c r="G18" s="24"/>
      <c r="H18" s="16"/>
      <c r="I18" s="5"/>
      <c r="J18" s="13" t="s">
        <v>35</v>
      </c>
      <c r="K18" s="12"/>
      <c r="L18" s="12"/>
      <c r="M18" s="12"/>
      <c r="N18" s="16"/>
      <c r="O18" s="24"/>
      <c r="P18" s="16"/>
      <c r="Q18"/>
      <c r="R18"/>
      <c r="S18"/>
      <c r="T18"/>
      <c r="U18"/>
      <c r="V18"/>
      <c r="W18"/>
      <c r="X18"/>
    </row>
    <row r="19" spans="1:24" s="1" customFormat="1" ht="15" customHeight="1">
      <c r="A19" s="4"/>
      <c r="B19" s="13"/>
      <c r="C19" s="5"/>
      <c r="D19" s="5" t="s">
        <v>47</v>
      </c>
      <c r="E19" s="5"/>
      <c r="F19" s="16">
        <v>23520000</v>
      </c>
      <c r="G19" s="28"/>
      <c r="H19" s="16"/>
      <c r="I19" s="5"/>
      <c r="J19" s="13" t="s">
        <v>37</v>
      </c>
      <c r="K19" s="5"/>
      <c r="L19" s="5"/>
      <c r="M19" s="5"/>
      <c r="N19" s="16">
        <v>44635854</v>
      </c>
      <c r="O19" s="19"/>
      <c r="P19" s="16"/>
      <c r="Q19"/>
      <c r="R19"/>
      <c r="S19"/>
      <c r="T19"/>
      <c r="U19"/>
      <c r="V19"/>
      <c r="W19"/>
      <c r="X19"/>
    </row>
    <row r="20" spans="1:24" s="1" customFormat="1" ht="15" customHeight="1">
      <c r="A20" s="4"/>
      <c r="B20" s="13"/>
      <c r="C20" s="5"/>
      <c r="D20" s="5" t="s">
        <v>48</v>
      </c>
      <c r="E20" s="5"/>
      <c r="F20" s="16">
        <v>2424000</v>
      </c>
      <c r="G20" s="22"/>
      <c r="H20" s="16"/>
      <c r="I20" s="5"/>
      <c r="J20" s="13" t="s">
        <v>28</v>
      </c>
      <c r="K20" s="5"/>
      <c r="L20" s="5"/>
      <c r="M20" s="15"/>
      <c r="N20" s="16">
        <v>0</v>
      </c>
      <c r="O20" s="16"/>
      <c r="P20" s="16"/>
      <c r="Q20"/>
      <c r="R20"/>
      <c r="S20"/>
      <c r="T20"/>
      <c r="U20"/>
      <c r="V20"/>
      <c r="W20"/>
      <c r="X20"/>
    </row>
    <row r="21" spans="1:24" s="1" customFormat="1" ht="15" customHeight="1">
      <c r="A21" s="4"/>
      <c r="B21" s="13"/>
      <c r="C21" s="5"/>
      <c r="D21" s="5" t="s">
        <v>49</v>
      </c>
      <c r="E21" s="5"/>
      <c r="F21" s="18">
        <v>840000</v>
      </c>
      <c r="H21" s="16"/>
      <c r="I21" s="5"/>
      <c r="J21" s="13" t="s">
        <v>38</v>
      </c>
      <c r="K21" s="5"/>
      <c r="L21" s="5"/>
      <c r="M21" s="5"/>
      <c r="N21" s="16"/>
      <c r="O21" s="16"/>
      <c r="P21" s="16"/>
      <c r="Q21"/>
      <c r="R21"/>
      <c r="S21"/>
      <c r="T21"/>
      <c r="U21"/>
      <c r="V21"/>
      <c r="W21"/>
      <c r="X21"/>
    </row>
    <row r="22" spans="1:24" s="1" customFormat="1" ht="15" customHeight="1">
      <c r="A22" s="4"/>
      <c r="B22" s="13"/>
      <c r="D22" s="59" t="s">
        <v>77</v>
      </c>
      <c r="E22" s="5"/>
      <c r="F22" s="16"/>
      <c r="G22" s="23">
        <f>SUM(F19:F21)</f>
        <v>26784000</v>
      </c>
      <c r="H22" s="16"/>
      <c r="I22" s="5"/>
      <c r="J22" s="13"/>
      <c r="K22" s="5"/>
      <c r="L22" s="5"/>
      <c r="M22" s="5"/>
      <c r="N22" s="16"/>
      <c r="O22" s="16"/>
      <c r="P22" s="16"/>
      <c r="Q22"/>
      <c r="R22"/>
      <c r="S22"/>
      <c r="T22"/>
      <c r="U22"/>
      <c r="V22"/>
      <c r="W22"/>
      <c r="X22"/>
    </row>
    <row r="23" spans="1:24" s="1" customFormat="1" ht="15" customHeight="1">
      <c r="A23" s="4"/>
      <c r="B23" s="13"/>
      <c r="C23" s="5" t="s">
        <v>51</v>
      </c>
      <c r="D23" s="5"/>
      <c r="E23" s="5"/>
      <c r="F23" s="16"/>
      <c r="G23" s="22"/>
      <c r="H23" s="16"/>
      <c r="I23" s="5"/>
      <c r="J23" s="13" t="s">
        <v>28</v>
      </c>
      <c r="K23" s="5"/>
      <c r="L23" s="5"/>
      <c r="M23" s="15"/>
      <c r="N23" s="16"/>
      <c r="O23" s="16">
        <f>SUM(N19:N23)</f>
        <v>44635854</v>
      </c>
      <c r="P23" s="16"/>
      <c r="Q23"/>
      <c r="R23"/>
      <c r="S23"/>
      <c r="T23"/>
      <c r="U23"/>
      <c r="V23"/>
      <c r="W23"/>
      <c r="X23"/>
    </row>
    <row r="24" spans="1:24" s="1" customFormat="1" ht="15" customHeight="1">
      <c r="A24" s="4"/>
      <c r="B24" s="5"/>
      <c r="C24" s="5"/>
      <c r="D24" s="5" t="s">
        <v>53</v>
      </c>
      <c r="E24" s="5"/>
      <c r="F24" s="16">
        <v>672000</v>
      </c>
      <c r="G24" s="22"/>
      <c r="H24" s="16"/>
      <c r="I24" s="5"/>
      <c r="J24" s="5" t="s">
        <v>39</v>
      </c>
      <c r="K24" s="5"/>
      <c r="L24" s="5"/>
      <c r="M24" s="5"/>
      <c r="N24" s="16"/>
      <c r="O24" s="16"/>
      <c r="P24" s="16"/>
      <c r="Q24"/>
      <c r="R24"/>
      <c r="S24"/>
      <c r="T24"/>
      <c r="U24"/>
      <c r="V24"/>
      <c r="W24"/>
      <c r="X24"/>
    </row>
    <row r="25" spans="1:24" s="1" customFormat="1" ht="15" customHeight="1">
      <c r="A25" s="4"/>
      <c r="B25" s="5"/>
      <c r="C25" s="5"/>
      <c r="D25" s="5" t="s">
        <v>54</v>
      </c>
      <c r="E25" s="5"/>
      <c r="F25" s="16">
        <v>120000</v>
      </c>
      <c r="G25" s="22"/>
      <c r="H25" s="16"/>
      <c r="I25" s="5"/>
      <c r="J25" s="5" t="s">
        <v>11</v>
      </c>
      <c r="K25" s="5"/>
      <c r="L25" s="5"/>
      <c r="M25" s="5"/>
      <c r="N25" s="16">
        <v>50923</v>
      </c>
      <c r="O25" s="16"/>
      <c r="P25" s="16"/>
      <c r="Q25"/>
      <c r="R25"/>
      <c r="S25"/>
      <c r="T25"/>
      <c r="U25"/>
      <c r="V25"/>
      <c r="W25"/>
      <c r="X25"/>
    </row>
    <row r="26" spans="1:24" s="1" customFormat="1" ht="15" customHeight="1">
      <c r="A26" s="4"/>
      <c r="B26" s="5"/>
      <c r="C26" s="5"/>
      <c r="D26" s="5" t="s">
        <v>55</v>
      </c>
      <c r="E26" s="5"/>
      <c r="F26" s="16">
        <v>12000</v>
      </c>
      <c r="G26" s="22"/>
      <c r="H26" s="16"/>
      <c r="I26" s="5"/>
      <c r="J26" s="5" t="s">
        <v>12</v>
      </c>
      <c r="K26" s="5"/>
      <c r="L26" s="5"/>
      <c r="M26" s="5"/>
      <c r="N26" s="16">
        <v>4509000</v>
      </c>
      <c r="O26" s="16"/>
      <c r="P26" s="16"/>
      <c r="Q26"/>
      <c r="R26"/>
      <c r="S26"/>
      <c r="T26"/>
      <c r="U26"/>
      <c r="V26"/>
      <c r="W26"/>
      <c r="X26"/>
    </row>
    <row r="27" spans="1:24" s="1" customFormat="1" ht="15" customHeight="1">
      <c r="A27" s="4"/>
      <c r="B27" s="5"/>
      <c r="C27" s="5"/>
      <c r="D27" s="5" t="s">
        <v>56</v>
      </c>
      <c r="E27" s="5"/>
      <c r="F27" s="16">
        <v>27600</v>
      </c>
      <c r="G27" s="22"/>
      <c r="H27" s="16"/>
      <c r="I27" s="5"/>
      <c r="J27" s="5" t="s">
        <v>29</v>
      </c>
      <c r="K27" s="5"/>
      <c r="L27" s="5"/>
      <c r="M27" s="5"/>
      <c r="N27" s="18"/>
      <c r="O27" s="18">
        <f>SUM(N25:N27)</f>
        <v>4559923</v>
      </c>
      <c r="P27" s="16"/>
      <c r="Q27"/>
      <c r="R27"/>
      <c r="S27"/>
      <c r="T27"/>
      <c r="U27"/>
      <c r="V27"/>
      <c r="W27"/>
      <c r="X27"/>
    </row>
    <row r="28" spans="1:24" s="1" customFormat="1" ht="15" customHeight="1">
      <c r="A28" s="4"/>
      <c r="B28" s="5"/>
      <c r="C28" s="5"/>
      <c r="D28" s="5" t="s">
        <v>60</v>
      </c>
      <c r="E28" s="5"/>
      <c r="F28" s="16">
        <v>2316000</v>
      </c>
      <c r="G28" s="22"/>
      <c r="H28" s="16"/>
      <c r="I28" s="5"/>
      <c r="J28" s="5" t="s">
        <v>15</v>
      </c>
      <c r="K28" s="5"/>
      <c r="L28" s="5"/>
      <c r="M28" s="5"/>
      <c r="N28" s="16"/>
      <c r="O28" s="16"/>
      <c r="P28" s="16"/>
      <c r="Q28"/>
      <c r="R28"/>
      <c r="S28"/>
      <c r="T28"/>
      <c r="U28"/>
      <c r="V28"/>
      <c r="W28"/>
      <c r="X28"/>
    </row>
    <row r="29" spans="1:24" s="1" customFormat="1" ht="15" customHeight="1">
      <c r="A29" s="4"/>
      <c r="B29" s="11"/>
      <c r="C29" s="5"/>
      <c r="D29" s="5" t="s">
        <v>62</v>
      </c>
      <c r="E29" s="5"/>
      <c r="F29" s="17">
        <v>6360000</v>
      </c>
      <c r="G29" s="22"/>
      <c r="H29" s="16"/>
      <c r="I29" s="5"/>
      <c r="J29" s="11" t="s">
        <v>30</v>
      </c>
      <c r="K29" s="5"/>
      <c r="M29" s="5"/>
      <c r="N29" s="17">
        <v>23520000</v>
      </c>
      <c r="O29" s="16"/>
      <c r="P29" s="16"/>
      <c r="Q29"/>
      <c r="R29"/>
      <c r="S29"/>
      <c r="T29"/>
      <c r="U29"/>
      <c r="V29"/>
      <c r="W29"/>
      <c r="X29"/>
    </row>
    <row r="30" spans="1:24" s="1" customFormat="1" ht="15" customHeight="1">
      <c r="A30" s="4"/>
      <c r="B30" s="5"/>
      <c r="C30" s="5"/>
      <c r="D30" s="5" t="s">
        <v>63</v>
      </c>
      <c r="E30" s="5"/>
      <c r="F30" s="16">
        <v>240000</v>
      </c>
      <c r="G30" s="22"/>
      <c r="H30" s="16"/>
      <c r="I30" s="5"/>
      <c r="J30" s="5" t="s">
        <v>24</v>
      </c>
      <c r="K30" s="5"/>
      <c r="L30" s="10"/>
      <c r="M30" s="5"/>
      <c r="N30" s="16">
        <v>0</v>
      </c>
      <c r="O30" s="16"/>
      <c r="P30" s="16"/>
      <c r="Q30"/>
      <c r="R30"/>
      <c r="S30"/>
      <c r="T30"/>
      <c r="U30"/>
      <c r="V30"/>
      <c r="W30"/>
      <c r="X30"/>
    </row>
    <row r="31" spans="1:24" s="1" customFormat="1" ht="15" customHeight="1">
      <c r="A31" s="4"/>
      <c r="B31" s="5"/>
      <c r="C31" s="5"/>
      <c r="D31" s="5" t="s">
        <v>64</v>
      </c>
      <c r="E31" s="5"/>
      <c r="F31" s="18">
        <v>2088000</v>
      </c>
      <c r="H31" s="46"/>
      <c r="I31" s="5"/>
      <c r="J31" s="5" t="s">
        <v>36</v>
      </c>
      <c r="K31" s="5"/>
      <c r="L31" s="10"/>
      <c r="M31" s="5"/>
      <c r="N31" s="16">
        <v>2424000</v>
      </c>
      <c r="O31" s="16"/>
      <c r="P31" s="16"/>
      <c r="Q31"/>
      <c r="R31"/>
      <c r="S31"/>
      <c r="T31"/>
      <c r="U31"/>
      <c r="V31"/>
      <c r="W31"/>
      <c r="X31"/>
    </row>
    <row r="32" spans="1:24" s="1" customFormat="1" ht="15" customHeight="1">
      <c r="A32" s="4"/>
      <c r="B32" s="5"/>
      <c r="C32" s="43"/>
      <c r="D32" s="60" t="s">
        <v>74</v>
      </c>
      <c r="E32" s="5"/>
      <c r="F32" s="16"/>
      <c r="G32" s="23">
        <f>SUM(F24:F31)</f>
        <v>11835600</v>
      </c>
      <c r="H32" s="16"/>
      <c r="I32" s="5"/>
      <c r="J32" s="5"/>
      <c r="K32" s="5"/>
      <c r="L32" s="10"/>
      <c r="M32" s="5"/>
      <c r="N32" s="16"/>
      <c r="O32" s="16"/>
      <c r="P32" s="16"/>
      <c r="Q32"/>
      <c r="R32"/>
      <c r="S32"/>
      <c r="T32"/>
      <c r="U32"/>
      <c r="V32"/>
      <c r="W32"/>
      <c r="X32"/>
    </row>
    <row r="33" spans="1:24" s="1" customFormat="1" ht="15" customHeight="1">
      <c r="A33" s="4"/>
      <c r="B33" s="5"/>
      <c r="C33" s="59" t="s">
        <v>14</v>
      </c>
      <c r="D33" s="5"/>
      <c r="E33" s="5"/>
      <c r="F33" s="16"/>
      <c r="G33" s="22"/>
      <c r="H33" s="16">
        <f>SUM(G17:G32)</f>
        <v>38619600</v>
      </c>
      <c r="I33" s="5"/>
      <c r="J33" s="5"/>
      <c r="K33" s="5"/>
      <c r="L33" s="10"/>
      <c r="M33" s="5"/>
      <c r="N33" s="16"/>
      <c r="O33" s="16"/>
      <c r="P33" s="16"/>
      <c r="Q33"/>
      <c r="R33"/>
      <c r="S33"/>
      <c r="T33"/>
      <c r="U33"/>
      <c r="V33"/>
      <c r="W33"/>
      <c r="X33"/>
    </row>
    <row r="34" spans="1:24" s="1" customFormat="1" ht="15" customHeight="1">
      <c r="A34" s="4"/>
      <c r="B34" s="5" t="s">
        <v>67</v>
      </c>
      <c r="C34" s="5"/>
      <c r="D34" s="5"/>
      <c r="E34" s="5"/>
      <c r="F34" s="17"/>
      <c r="G34" s="22"/>
      <c r="H34" s="16"/>
      <c r="I34" s="5"/>
      <c r="J34" s="5" t="s">
        <v>25</v>
      </c>
      <c r="K34" s="5"/>
      <c r="L34" s="5"/>
      <c r="M34" s="5"/>
      <c r="N34" s="17">
        <v>12000</v>
      </c>
      <c r="O34" s="16"/>
      <c r="P34" s="16"/>
      <c r="Q34"/>
      <c r="R34"/>
      <c r="S34"/>
      <c r="T34"/>
      <c r="U34"/>
      <c r="V34"/>
      <c r="W34"/>
      <c r="X34"/>
    </row>
    <row r="35" spans="1:24" s="1" customFormat="1" ht="15" customHeight="1">
      <c r="A35" s="4"/>
      <c r="B35" s="5"/>
      <c r="C35" s="5" t="s">
        <v>50</v>
      </c>
      <c r="D35" s="5"/>
      <c r="E35" s="5"/>
      <c r="F35" s="17"/>
      <c r="G35" s="22"/>
      <c r="H35" s="16"/>
      <c r="I35" s="5"/>
      <c r="J35" s="5" t="s">
        <v>18</v>
      </c>
      <c r="K35" s="5"/>
      <c r="L35" s="5"/>
      <c r="M35" s="5"/>
      <c r="N35" s="17">
        <v>27600</v>
      </c>
      <c r="O35" s="16"/>
      <c r="P35" s="16"/>
      <c r="Q35"/>
      <c r="R35"/>
      <c r="S35"/>
      <c r="T35"/>
      <c r="U35"/>
      <c r="V35"/>
      <c r="W35"/>
      <c r="X35"/>
    </row>
    <row r="36" spans="1:24" s="1" customFormat="1" ht="15" customHeight="1">
      <c r="A36" s="4"/>
      <c r="B36" s="5"/>
      <c r="C36" s="5"/>
      <c r="D36" s="5" t="s">
        <v>47</v>
      </c>
      <c r="E36" s="5"/>
      <c r="F36" s="17">
        <v>2880000</v>
      </c>
      <c r="G36" s="22"/>
      <c r="H36" s="16"/>
      <c r="I36" s="5"/>
      <c r="J36" s="5" t="s">
        <v>19</v>
      </c>
      <c r="K36" s="5"/>
      <c r="L36" s="5"/>
      <c r="M36" s="5"/>
      <c r="N36" s="17"/>
      <c r="O36" s="16"/>
      <c r="P36" s="16"/>
      <c r="Q36"/>
      <c r="R36"/>
      <c r="S36"/>
      <c r="T36"/>
      <c r="U36"/>
      <c r="V36"/>
      <c r="W36"/>
      <c r="X36"/>
    </row>
    <row r="37" spans="1:24" s="1" customFormat="1" ht="15" customHeight="1">
      <c r="A37" s="4"/>
      <c r="B37" s="5"/>
      <c r="C37" s="5"/>
      <c r="D37" s="5" t="s">
        <v>68</v>
      </c>
      <c r="E37" s="5"/>
      <c r="F37" s="17">
        <v>1200000</v>
      </c>
      <c r="G37" s="22"/>
      <c r="H37" s="16"/>
      <c r="I37" s="5"/>
      <c r="J37" s="5" t="s">
        <v>20</v>
      </c>
      <c r="K37" s="5"/>
      <c r="L37" s="9"/>
      <c r="M37" s="5"/>
      <c r="N37" s="25"/>
      <c r="O37" s="16">
        <f>SUM(N34:N36)</f>
        <v>39600</v>
      </c>
      <c r="P37" s="16"/>
      <c r="Q37"/>
      <c r="R37"/>
      <c r="S37"/>
      <c r="T37"/>
      <c r="U37"/>
      <c r="V37"/>
      <c r="W37"/>
      <c r="X37"/>
    </row>
    <row r="38" spans="1:24" s="1" customFormat="1" ht="15" customHeight="1">
      <c r="A38" s="4"/>
      <c r="B38" s="5"/>
      <c r="C38" s="5"/>
      <c r="D38" s="5" t="s">
        <v>48</v>
      </c>
      <c r="E38" s="5"/>
      <c r="F38" s="17">
        <v>290000</v>
      </c>
      <c r="G38" s="22"/>
      <c r="H38" s="16"/>
      <c r="I38" s="5"/>
      <c r="J38" s="5" t="s">
        <v>14</v>
      </c>
      <c r="K38" s="5"/>
      <c r="L38" s="5"/>
      <c r="M38" s="5"/>
      <c r="N38" s="20"/>
      <c r="O38" s="16"/>
      <c r="P38" s="16"/>
      <c r="Q38"/>
      <c r="R38"/>
      <c r="S38"/>
      <c r="T38"/>
      <c r="U38"/>
      <c r="V38"/>
      <c r="W38"/>
      <c r="X38"/>
    </row>
    <row r="39" spans="1:24" s="1" customFormat="1" ht="15" customHeight="1">
      <c r="A39" s="4"/>
      <c r="B39" s="5"/>
      <c r="C39" s="5"/>
      <c r="D39" s="5" t="s">
        <v>49</v>
      </c>
      <c r="E39" s="14"/>
      <c r="F39" s="18">
        <v>72000</v>
      </c>
      <c r="H39" s="16"/>
      <c r="I39" s="5"/>
      <c r="J39" s="5" t="s">
        <v>16</v>
      </c>
      <c r="K39" s="5"/>
      <c r="L39" s="5"/>
      <c r="M39" s="5"/>
      <c r="N39" s="16"/>
      <c r="O39" s="16"/>
      <c r="P39" s="16"/>
      <c r="Q39"/>
      <c r="R39"/>
      <c r="S39"/>
      <c r="T39"/>
      <c r="U39"/>
      <c r="V39"/>
      <c r="W39"/>
      <c r="X39"/>
    </row>
    <row r="40" spans="1:24" s="1" customFormat="1" ht="15" customHeight="1">
      <c r="A40" s="4"/>
      <c r="B40" s="5"/>
      <c r="D40" s="59" t="s">
        <v>77</v>
      </c>
      <c r="E40" s="14"/>
      <c r="F40" s="16"/>
      <c r="G40" s="23">
        <f>SUM(F36:F39)</f>
        <v>4442000</v>
      </c>
      <c r="H40" s="16"/>
      <c r="I40" s="5"/>
      <c r="J40" s="5"/>
      <c r="K40" s="5"/>
      <c r="L40" s="5"/>
      <c r="M40" s="5"/>
      <c r="N40" s="16"/>
      <c r="O40" s="16"/>
      <c r="P40" s="16"/>
      <c r="Q40"/>
      <c r="R40"/>
      <c r="S40"/>
      <c r="T40"/>
      <c r="U40"/>
      <c r="V40"/>
      <c r="W40"/>
      <c r="X40"/>
    </row>
    <row r="41" spans="1:24" s="1" customFormat="1" ht="15" customHeight="1">
      <c r="A41" s="4"/>
      <c r="B41" s="5"/>
      <c r="C41" s="5" t="s">
        <v>51</v>
      </c>
      <c r="D41" s="5"/>
      <c r="E41" s="5"/>
      <c r="F41" s="16"/>
      <c r="G41" s="22"/>
      <c r="H41" s="16"/>
      <c r="I41" s="5"/>
      <c r="J41" s="5" t="s">
        <v>13</v>
      </c>
      <c r="K41" s="5"/>
      <c r="L41" s="5"/>
      <c r="M41" s="5"/>
      <c r="N41" s="16"/>
      <c r="O41" s="16"/>
      <c r="P41" s="16"/>
      <c r="Q41"/>
      <c r="R41"/>
      <c r="S41"/>
      <c r="T41"/>
      <c r="U41"/>
      <c r="V41"/>
      <c r="W41"/>
      <c r="X41"/>
    </row>
    <row r="42" spans="1:24" s="1" customFormat="1" ht="15" customHeight="1">
      <c r="A42" s="4"/>
      <c r="B42" s="5"/>
      <c r="C42" s="5"/>
      <c r="D42" s="5" t="s">
        <v>59</v>
      </c>
      <c r="E42" s="5"/>
      <c r="F42" s="16">
        <v>2796000</v>
      </c>
      <c r="G42" s="22"/>
      <c r="H42" s="16"/>
      <c r="I42" s="5"/>
      <c r="J42" s="5" t="s">
        <v>31</v>
      </c>
      <c r="K42" s="5"/>
      <c r="L42" s="5"/>
      <c r="M42" s="5"/>
      <c r="N42" s="16"/>
      <c r="O42" s="16"/>
      <c r="P42" s="16"/>
      <c r="Q42"/>
      <c r="R42"/>
      <c r="S42"/>
      <c r="T42"/>
      <c r="U42"/>
      <c r="V42"/>
      <c r="W42"/>
      <c r="X42"/>
    </row>
    <row r="43" spans="1:24" s="1" customFormat="1" ht="15" customHeight="1">
      <c r="A43" s="4"/>
      <c r="B43" s="5"/>
      <c r="C43" s="5"/>
      <c r="D43" s="5" t="s">
        <v>60</v>
      </c>
      <c r="E43" s="5"/>
      <c r="F43" s="16">
        <v>84000</v>
      </c>
      <c r="G43" s="22"/>
      <c r="H43" s="16"/>
      <c r="I43" s="5"/>
      <c r="J43" s="5" t="s">
        <v>26</v>
      </c>
      <c r="K43" s="5"/>
      <c r="L43" s="5"/>
      <c r="M43" s="5"/>
      <c r="N43" s="18">
        <v>290000</v>
      </c>
      <c r="O43" s="16"/>
      <c r="P43" s="16"/>
      <c r="Q43"/>
      <c r="R43"/>
      <c r="S43"/>
      <c r="T43"/>
      <c r="U43"/>
      <c r="V43"/>
      <c r="W43"/>
      <c r="X43"/>
    </row>
    <row r="44" spans="1:24" s="1" customFormat="1" ht="15" customHeight="1">
      <c r="A44" s="4"/>
      <c r="B44" s="5"/>
      <c r="C44" s="5"/>
      <c r="D44" s="5" t="s">
        <v>58</v>
      </c>
      <c r="E44" s="5"/>
      <c r="F44" s="16">
        <v>72000</v>
      </c>
      <c r="G44" s="22"/>
      <c r="H44" s="16"/>
      <c r="I44" s="5"/>
      <c r="J44" s="5" t="s">
        <v>27</v>
      </c>
      <c r="K44" s="5"/>
      <c r="L44" s="5"/>
      <c r="M44" s="5"/>
      <c r="N44" s="16">
        <v>144</v>
      </c>
      <c r="O44" s="16"/>
      <c r="P44" s="16"/>
      <c r="Q44"/>
      <c r="R44"/>
      <c r="S44"/>
      <c r="T44"/>
      <c r="U44"/>
      <c r="V44"/>
      <c r="W44"/>
      <c r="X44"/>
    </row>
    <row r="45" spans="1:24" s="1" customFormat="1" ht="15" customHeight="1">
      <c r="A45" s="4"/>
      <c r="B45" s="5"/>
      <c r="C45" s="5"/>
      <c r="D45" s="5" t="s">
        <v>57</v>
      </c>
      <c r="E45" s="5"/>
      <c r="F45" s="16">
        <v>36000</v>
      </c>
      <c r="G45" s="22"/>
      <c r="H45" s="16"/>
      <c r="I45" s="5"/>
      <c r="J45" s="5" t="s">
        <v>17</v>
      </c>
      <c r="K45" s="5"/>
      <c r="L45" s="5"/>
      <c r="M45" s="5"/>
      <c r="N45" s="16"/>
      <c r="O45" s="16"/>
      <c r="P45" s="16"/>
      <c r="Q45"/>
      <c r="R45"/>
      <c r="S45"/>
      <c r="T45"/>
      <c r="U45"/>
      <c r="V45"/>
      <c r="W45"/>
      <c r="X45"/>
    </row>
    <row r="46" spans="1:24" s="1" customFormat="1" ht="15" customHeight="1">
      <c r="A46" s="4"/>
      <c r="B46" s="5"/>
      <c r="C46" s="5"/>
      <c r="D46" s="5" t="s">
        <v>55</v>
      </c>
      <c r="E46" s="5"/>
      <c r="F46" s="16">
        <v>12000</v>
      </c>
      <c r="G46" s="22"/>
      <c r="H46" s="16"/>
      <c r="I46" s="5"/>
      <c r="J46" s="5" t="s">
        <v>19</v>
      </c>
      <c r="K46" s="5"/>
      <c r="L46" s="5"/>
      <c r="M46" s="5"/>
      <c r="N46" s="16"/>
      <c r="O46" s="16"/>
      <c r="P46" s="16"/>
      <c r="Q46"/>
      <c r="R46"/>
      <c r="S46"/>
      <c r="T46"/>
      <c r="U46"/>
      <c r="V46"/>
      <c r="W46"/>
      <c r="X46"/>
    </row>
    <row r="47" spans="1:24" s="1" customFormat="1" ht="15" customHeight="1">
      <c r="A47" s="4"/>
      <c r="B47" s="5"/>
      <c r="C47" s="5"/>
      <c r="D47" s="5" t="s">
        <v>65</v>
      </c>
      <c r="E47" s="5"/>
      <c r="F47" s="16">
        <v>214972</v>
      </c>
      <c r="G47" s="22"/>
      <c r="H47" s="16"/>
      <c r="I47" s="5"/>
      <c r="J47" s="5" t="s">
        <v>20</v>
      </c>
      <c r="K47" s="5"/>
      <c r="L47" s="5"/>
      <c r="M47" s="5"/>
      <c r="N47" s="18">
        <v>551200</v>
      </c>
      <c r="O47" s="16"/>
      <c r="P47" s="16"/>
      <c r="Q47"/>
      <c r="R47"/>
      <c r="S47"/>
      <c r="T47"/>
      <c r="U47"/>
      <c r="V47"/>
      <c r="W47"/>
      <c r="X47"/>
    </row>
    <row r="48" spans="1:24" s="1" customFormat="1" ht="15" customHeight="1">
      <c r="A48" s="4"/>
      <c r="B48" s="5"/>
      <c r="C48" s="5"/>
      <c r="D48" s="5" t="s">
        <v>69</v>
      </c>
      <c r="E48" s="5"/>
      <c r="F48" s="16">
        <v>423222</v>
      </c>
      <c r="G48" s="22"/>
      <c r="H48" s="16"/>
      <c r="I48" s="5"/>
      <c r="J48" s="5" t="s">
        <v>21</v>
      </c>
      <c r="K48" s="5"/>
      <c r="L48" s="5"/>
      <c r="M48" s="5"/>
      <c r="N48" s="16"/>
      <c r="O48" s="22"/>
      <c r="P48" s="16"/>
      <c r="Q48"/>
      <c r="R48"/>
      <c r="S48"/>
      <c r="T48"/>
      <c r="U48"/>
      <c r="V48"/>
      <c r="W48"/>
      <c r="X48"/>
    </row>
    <row r="49" spans="1:24" s="1" customFormat="1" ht="15" customHeight="1">
      <c r="A49" s="4"/>
      <c r="B49" s="5"/>
      <c r="C49" s="5"/>
      <c r="D49" s="5" t="s">
        <v>56</v>
      </c>
      <c r="E49" s="5"/>
      <c r="F49" s="16">
        <v>22800</v>
      </c>
      <c r="G49" s="22"/>
      <c r="H49" s="16"/>
      <c r="I49" s="5"/>
      <c r="J49" s="5" t="s">
        <v>22</v>
      </c>
      <c r="K49" s="5"/>
      <c r="L49" s="5"/>
      <c r="M49" s="5"/>
      <c r="N49" s="16"/>
      <c r="O49" s="22"/>
      <c r="P49" s="18"/>
      <c r="Q49"/>
      <c r="R49"/>
      <c r="S49"/>
      <c r="T49"/>
      <c r="U49"/>
      <c r="V49"/>
      <c r="W49"/>
      <c r="X49"/>
    </row>
    <row r="50" spans="1:24" s="1" customFormat="1" ht="15" customHeight="1">
      <c r="A50" s="158"/>
      <c r="B50" s="140"/>
      <c r="C50" s="5"/>
      <c r="D50" s="5" t="s">
        <v>70</v>
      </c>
      <c r="E50" s="5"/>
      <c r="F50" s="48">
        <v>976070</v>
      </c>
      <c r="G50" s="33"/>
      <c r="H50" s="34"/>
      <c r="I50" s="140"/>
      <c r="J50" s="140"/>
      <c r="K50" s="5"/>
      <c r="L50" s="5"/>
      <c r="M50" s="5"/>
      <c r="N50" s="5"/>
      <c r="O50" s="5"/>
      <c r="P50" s="5"/>
      <c r="Q50"/>
      <c r="R50"/>
      <c r="S50"/>
      <c r="T50"/>
      <c r="U50"/>
      <c r="V50"/>
      <c r="W50"/>
      <c r="X50"/>
    </row>
    <row r="51" spans="1:24" s="1" customFormat="1" ht="15" customHeight="1">
      <c r="A51" s="31"/>
      <c r="B51" s="14"/>
      <c r="C51" s="5"/>
      <c r="D51" s="5" t="s">
        <v>61</v>
      </c>
      <c r="E51" s="5"/>
      <c r="F51" s="48">
        <v>12000</v>
      </c>
      <c r="G51" s="33"/>
      <c r="H51" s="34"/>
      <c r="I51" s="14"/>
      <c r="J51" s="14"/>
      <c r="K51" s="5"/>
      <c r="L51" s="5"/>
      <c r="M51" s="5"/>
      <c r="N51" s="5"/>
      <c r="O51" s="5"/>
      <c r="P51" s="5"/>
      <c r="Q51"/>
      <c r="R51"/>
      <c r="S51"/>
      <c r="T51"/>
      <c r="U51"/>
      <c r="V51"/>
      <c r="W51"/>
      <c r="X51"/>
    </row>
    <row r="52" spans="1:24" s="1" customFormat="1" ht="15" customHeight="1">
      <c r="A52" s="41"/>
      <c r="B52" s="42"/>
      <c r="C52" s="42"/>
      <c r="D52" s="5" t="s">
        <v>66</v>
      </c>
      <c r="E52" s="42"/>
      <c r="F52" s="17">
        <v>60000</v>
      </c>
      <c r="G52" s="35"/>
      <c r="H52" s="36"/>
      <c r="I52"/>
      <c r="J52"/>
      <c r="K52"/>
      <c r="L52"/>
      <c r="M52"/>
      <c r="N52"/>
      <c r="O52"/>
      <c r="P52"/>
    </row>
    <row r="53" spans="1:24" s="1" customFormat="1" ht="15" customHeight="1">
      <c r="A53" s="41"/>
      <c r="B53" s="42"/>
      <c r="C53" s="42"/>
      <c r="D53" s="5" t="s">
        <v>71</v>
      </c>
      <c r="E53" s="42"/>
      <c r="F53" s="17">
        <v>204000</v>
      </c>
      <c r="G53" s="35"/>
      <c r="H53" s="36"/>
      <c r="I53"/>
      <c r="J53"/>
      <c r="K53"/>
      <c r="L53"/>
      <c r="M53"/>
      <c r="N53"/>
      <c r="O53"/>
      <c r="P53"/>
    </row>
    <row r="54" spans="1:24" s="1" customFormat="1" ht="15" customHeight="1">
      <c r="A54" s="41"/>
      <c r="B54" s="42"/>
      <c r="C54" s="42"/>
      <c r="D54" s="5" t="s">
        <v>73</v>
      </c>
      <c r="E54" s="42"/>
      <c r="F54" s="17">
        <v>551200</v>
      </c>
      <c r="G54" s="35"/>
      <c r="H54" s="36"/>
      <c r="I54"/>
      <c r="J54"/>
      <c r="K54"/>
      <c r="L54"/>
      <c r="M54"/>
      <c r="N54"/>
      <c r="O54"/>
      <c r="P54"/>
    </row>
    <row r="55" spans="1:24" s="1" customFormat="1" ht="15" customHeight="1">
      <c r="A55" s="41"/>
      <c r="B55" s="42"/>
      <c r="C55" s="2"/>
      <c r="D55" s="60" t="s">
        <v>74</v>
      </c>
      <c r="E55" s="2"/>
      <c r="F55" s="49"/>
      <c r="G55" s="38">
        <f>SUM(F42:F55)</f>
        <v>5464264</v>
      </c>
      <c r="H55" s="46"/>
      <c r="I55"/>
      <c r="J55"/>
      <c r="K55"/>
      <c r="L55"/>
      <c r="M55"/>
      <c r="N55"/>
      <c r="O55"/>
      <c r="P55"/>
    </row>
    <row r="56" spans="1:24" s="1" customFormat="1" ht="15" customHeight="1">
      <c r="A56" s="41"/>
      <c r="B56" s="42"/>
      <c r="C56" s="61" t="s">
        <v>76</v>
      </c>
      <c r="D56" s="5"/>
      <c r="E56" s="2"/>
      <c r="F56" s="49"/>
      <c r="G56" s="37"/>
      <c r="H56" s="47">
        <f>SUM(G34:G55)</f>
        <v>9906264</v>
      </c>
      <c r="I56"/>
      <c r="J56"/>
      <c r="K56"/>
      <c r="L56"/>
      <c r="M56"/>
      <c r="N56"/>
      <c r="O56"/>
      <c r="P56"/>
    </row>
    <row r="57" spans="1:24" s="1" customFormat="1" ht="15" customHeight="1">
      <c r="A57" s="41"/>
      <c r="B57" s="60" t="s">
        <v>75</v>
      </c>
      <c r="C57" s="2"/>
      <c r="D57" s="5"/>
      <c r="E57" s="42"/>
      <c r="F57" s="49"/>
      <c r="G57" s="37"/>
      <c r="H57" s="39">
        <f>SUM(H16:H56)</f>
        <v>48525864</v>
      </c>
      <c r="I57"/>
      <c r="J57"/>
      <c r="K57"/>
      <c r="L57"/>
      <c r="M57"/>
      <c r="N57"/>
      <c r="O57"/>
      <c r="P57"/>
    </row>
    <row r="58" spans="1:24" s="1" customFormat="1" ht="15" customHeight="1">
      <c r="A58" s="62" t="s">
        <v>82</v>
      </c>
      <c r="B58" s="54"/>
      <c r="C58" s="6"/>
      <c r="D58" s="6"/>
      <c r="E58" s="44"/>
      <c r="F58" s="55"/>
      <c r="G58" s="56"/>
      <c r="H58" s="64">
        <f>$H$15-$H$57</f>
        <v>644990</v>
      </c>
      <c r="I58"/>
      <c r="J58"/>
      <c r="K58"/>
      <c r="L58"/>
      <c r="M58"/>
      <c r="N58"/>
      <c r="O58"/>
      <c r="P58"/>
    </row>
    <row r="59" spans="1:24" s="1" customFormat="1" ht="13.5" customHeight="1">
      <c r="B59" s="42"/>
      <c r="C59" s="42"/>
      <c r="D59" s="42"/>
      <c r="E59" s="42"/>
      <c r="F59" s="57"/>
      <c r="G59" s="58"/>
      <c r="I59"/>
      <c r="J59"/>
      <c r="K59"/>
      <c r="L59"/>
      <c r="M59"/>
      <c r="N59"/>
      <c r="O59"/>
      <c r="P59"/>
    </row>
    <row r="60" spans="1:24" s="1" customFormat="1" ht="13.5" customHeight="1">
      <c r="A60" s="50"/>
      <c r="B60" s="50"/>
      <c r="C60" s="50"/>
      <c r="D60" s="50"/>
      <c r="E60" s="50"/>
      <c r="F60" s="51"/>
      <c r="G60" s="51"/>
      <c r="H60" s="52"/>
      <c r="I60"/>
      <c r="J60"/>
      <c r="K60"/>
      <c r="L60"/>
      <c r="M60"/>
      <c r="N60"/>
      <c r="O60"/>
      <c r="P60"/>
    </row>
    <row r="61" spans="1:24" s="1" customFormat="1" ht="13.5" customHeight="1">
      <c r="A61" s="50"/>
      <c r="B61" s="50"/>
      <c r="C61" s="50"/>
      <c r="D61" s="50"/>
      <c r="E61" s="50"/>
      <c r="F61" s="51"/>
      <c r="G61" s="51"/>
      <c r="H61" s="53"/>
      <c r="I61"/>
      <c r="J61"/>
      <c r="K61"/>
      <c r="L61"/>
      <c r="M61"/>
      <c r="N61"/>
      <c r="O61"/>
      <c r="P61"/>
    </row>
    <row r="62" spans="1:24" s="1" customFormat="1" ht="15" customHeight="1">
      <c r="A62" s="32"/>
      <c r="B62" s="32"/>
      <c r="C62" s="32"/>
      <c r="D62" s="32"/>
      <c r="E62" s="32"/>
      <c r="F62" s="32"/>
      <c r="G62" s="32"/>
      <c r="H62" s="32"/>
      <c r="I62"/>
      <c r="J62"/>
      <c r="K62"/>
      <c r="L62"/>
      <c r="M62"/>
      <c r="N62"/>
      <c r="O62"/>
      <c r="P62"/>
    </row>
    <row r="63" spans="1:24" s="1" customFormat="1" ht="1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</row>
    <row r="64" spans="1:24" s="1" customFormat="1" ht="1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6" s="1" customFormat="1" ht="1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</row>
    <row r="66" spans="1:16" s="1" customFormat="1" ht="1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</row>
    <row r="67" spans="1:16" s="1" customFormat="1" ht="1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</row>
    <row r="68" spans="1:16" s="1" customFormat="1" ht="1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</row>
    <row r="69" spans="1:16" s="1" customFormat="1" ht="1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  <row r="70" spans="1:16" s="1" customFormat="1" ht="1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</row>
    <row r="71" spans="1:16" s="1" customFormat="1" ht="1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</row>
    <row r="72" spans="1:16" s="1" customFormat="1" ht="1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</row>
    <row r="73" spans="1:16" s="1" customFormat="1" ht="1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</row>
    <row r="74" spans="1:16" s="1" customFormat="1" ht="1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</row>
    <row r="75" spans="1:16" s="1" customFormat="1" ht="1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</row>
    <row r="76" spans="1:16" s="1" customFormat="1" ht="1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</row>
    <row r="77" spans="1:16" s="1" customFormat="1" ht="1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</row>
    <row r="78" spans="1:16" s="1" customFormat="1" ht="32.2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</row>
    <row r="79" spans="1:16" s="1" customFormat="1" ht="1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</row>
    <row r="80" spans="1:16" s="1" customFormat="1" ht="1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</row>
    <row r="81" spans="1:16" s="1" customFormat="1" ht="1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</row>
    <row r="82" spans="1:16" s="1" customFormat="1" ht="1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</row>
    <row r="83" spans="1:16" s="1" customFormat="1" ht="1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</row>
    <row r="84" spans="1:16" s="1" customFormat="1" ht="1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</row>
    <row r="85" spans="1:16" s="1" customFormat="1" ht="1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</row>
    <row r="86" spans="1:16" s="1" customFormat="1" ht="1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</row>
    <row r="87" spans="1:16" s="1" customFormat="1" ht="1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</row>
    <row r="88" spans="1:16" s="1" customFormat="1" ht="1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</row>
    <row r="89" spans="1:16" s="1" customFormat="1" ht="1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</row>
    <row r="90" spans="1:16" s="1" customFormat="1" ht="1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</row>
    <row r="91" spans="1:16" s="1" customFormat="1" ht="1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</row>
    <row r="92" spans="1:16" s="1" customFormat="1" ht="1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</row>
    <row r="93" spans="1:16" s="1" customFormat="1" ht="1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</row>
    <row r="94" spans="1:16" s="1" customFormat="1" ht="1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</row>
    <row r="95" spans="1:16" s="1" customFormat="1" ht="1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</row>
    <row r="96" spans="1:16" s="1" customFormat="1" ht="26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</row>
    <row r="97" spans="1:24" s="1" customFormat="1" ht="30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</row>
    <row r="98" spans="1:24" s="1" customFormat="1" ht="1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</row>
    <row r="99" spans="1:24" s="1" customFormat="1" ht="1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</row>
    <row r="100" spans="1:24" s="1" customFormat="1" ht="30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</row>
    <row r="101" spans="1:24" s="1" customFormat="1" ht="32.25" customHeight="1">
      <c r="A101" s="141"/>
      <c r="B101" s="141"/>
      <c r="C101" s="2"/>
      <c r="D101" s="8"/>
      <c r="E101" s="2"/>
      <c r="F101" s="2"/>
      <c r="G101" s="2"/>
      <c r="H101" s="2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:24" ht="14.25" customHeight="1"/>
  </sheetData>
  <mergeCells count="12">
    <mergeCell ref="I4:M4"/>
    <mergeCell ref="N4:P4"/>
    <mergeCell ref="A50:B50"/>
    <mergeCell ref="I50:J50"/>
    <mergeCell ref="A101:B101"/>
    <mergeCell ref="A4:E4"/>
    <mergeCell ref="F4:H4"/>
    <mergeCell ref="A1:H1"/>
    <mergeCell ref="I1:P1"/>
    <mergeCell ref="A2:H2"/>
    <mergeCell ref="I2:P2"/>
    <mergeCell ref="A3:H3"/>
  </mergeCells>
  <phoneticPr fontId="2"/>
  <pageMargins left="0.78740157480314965" right="0.78740157480314965" top="0.39370078740157483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令和3年度活動予算書</vt:lpstr>
      <vt:lpstr>多機能会計活動予算書 (2)</vt:lpstr>
      <vt:lpstr>'多機能会計活動予算書 (2)'!Print_Area</vt:lpstr>
      <vt:lpstr>令和3年度活動予算書!Print_Area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ウェルチャーム吉川</cp:lastModifiedBy>
  <cp:lastPrinted>2021-05-21T07:30:42Z</cp:lastPrinted>
  <dcterms:created xsi:type="dcterms:W3CDTF">2001-11-20T06:16:42Z</dcterms:created>
  <dcterms:modified xsi:type="dcterms:W3CDTF">2021-05-21T07:30:46Z</dcterms:modified>
</cp:coreProperties>
</file>