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0.254\share\2021飯嶋USB\#麦の会総会\麦の会総会\2025麦の会総会\"/>
    </mc:Choice>
  </mc:AlternateContent>
  <xr:revisionPtr revIDLastSave="0" documentId="8_{9562EDC4-2D89-4923-A42B-E967E243F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産目録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O36" i="4" l="1"/>
  <c r="N15" i="4"/>
  <c r="N10" i="4"/>
  <c r="O47" i="4"/>
  <c r="O26" i="4" l="1"/>
  <c r="P48" i="4" l="1"/>
  <c r="O33" i="4"/>
  <c r="O37" i="4" l="1"/>
  <c r="P38" i="4" s="1"/>
  <c r="P49" i="4" s="1"/>
</calcChain>
</file>

<file path=xl/sharedStrings.xml><?xml version="1.0" encoding="utf-8"?>
<sst xmlns="http://schemas.openxmlformats.org/spreadsheetml/2006/main" count="60" uniqueCount="59">
  <si>
    <t>特定非営利活動法人　麦の会</t>
  </si>
  <si>
    <t>現在</t>
  </si>
  <si>
    <t>科目・摘要</t>
  </si>
  <si>
    <t>金額</t>
  </si>
  <si>
    <t>資産の部</t>
  </si>
  <si>
    <t>1　　流動資産</t>
  </si>
  <si>
    <t>現金</t>
  </si>
  <si>
    <t>普通預金</t>
  </si>
  <si>
    <t>七十七銀行河原町支店</t>
  </si>
  <si>
    <t>定期預金</t>
  </si>
  <si>
    <t>仙台銀行中央通支店</t>
  </si>
  <si>
    <t>ゆうちょ銀行</t>
    <phoneticPr fontId="3"/>
  </si>
  <si>
    <t>売掛金</t>
  </si>
  <si>
    <t>販売代金</t>
  </si>
  <si>
    <t>原材料</t>
  </si>
  <si>
    <t>商品</t>
  </si>
  <si>
    <t>仕掛品</t>
  </si>
  <si>
    <t>未収入金</t>
  </si>
  <si>
    <t>預け金</t>
  </si>
  <si>
    <t>自動車リサイクル料</t>
  </si>
  <si>
    <t>流動資産合計</t>
  </si>
  <si>
    <t>2　　固定資産</t>
  </si>
  <si>
    <t>機械装置</t>
  </si>
  <si>
    <t>車両運搬具</t>
  </si>
  <si>
    <t>器具備品</t>
  </si>
  <si>
    <t>コールドテーブル他</t>
  </si>
  <si>
    <t>有形固定資産計</t>
  </si>
  <si>
    <t>敷金</t>
  </si>
  <si>
    <t>投資等計</t>
  </si>
  <si>
    <t>固定資産合計</t>
  </si>
  <si>
    <t>資産合計</t>
  </si>
  <si>
    <t>負債の部</t>
  </si>
  <si>
    <t>1　　流動負債</t>
  </si>
  <si>
    <t>買掛金</t>
  </si>
  <si>
    <t>材料仕入代金他</t>
  </si>
  <si>
    <t>未払金</t>
  </si>
  <si>
    <t>未払費用</t>
  </si>
  <si>
    <t>３月分人件費他</t>
  </si>
  <si>
    <t>預り金</t>
  </si>
  <si>
    <t>流動負債合計</t>
  </si>
  <si>
    <t>負債合計</t>
  </si>
  <si>
    <t>正味財産</t>
  </si>
  <si>
    <t>ろうきん</t>
    <phoneticPr fontId="1"/>
  </si>
  <si>
    <t>立替金</t>
    <rPh sb="0" eb="3">
      <t>タテカエキン</t>
    </rPh>
    <phoneticPr fontId="1"/>
  </si>
  <si>
    <t>年末調整還付分</t>
    <rPh sb="0" eb="2">
      <t>ネンマツ</t>
    </rPh>
    <rPh sb="2" eb="4">
      <t>チョウセイ</t>
    </rPh>
    <rPh sb="4" eb="6">
      <t>カンプ</t>
    </rPh>
    <rPh sb="6" eb="7">
      <t>フン</t>
    </rPh>
    <phoneticPr fontId="1"/>
  </si>
  <si>
    <t>事業所内部造作　他</t>
    <rPh sb="8" eb="9">
      <t>ホカ</t>
    </rPh>
    <phoneticPr fontId="1"/>
  </si>
  <si>
    <t>ベーカリーオーブン他</t>
    <rPh sb="9" eb="10">
      <t>タ</t>
    </rPh>
    <phoneticPr fontId="1"/>
  </si>
  <si>
    <t>出資金</t>
    <rPh sb="0" eb="3">
      <t>シュッシキン</t>
    </rPh>
    <phoneticPr fontId="1"/>
  </si>
  <si>
    <t>前受金</t>
    <rPh sb="0" eb="3">
      <t>マエウケキンキン</t>
    </rPh>
    <phoneticPr fontId="1"/>
  </si>
  <si>
    <t>WATALIS</t>
    <phoneticPr fontId="1"/>
  </si>
  <si>
    <t>郵便貯金</t>
    <rPh sb="0" eb="2">
      <t>ユウビン</t>
    </rPh>
    <rPh sb="2" eb="4">
      <t>チョキン</t>
    </rPh>
    <phoneticPr fontId="1"/>
  </si>
  <si>
    <t>郵便振替口座</t>
    <rPh sb="0" eb="2">
      <t>ユウビン</t>
    </rPh>
    <rPh sb="2" eb="6">
      <t>フリカエコウザ</t>
    </rPh>
    <phoneticPr fontId="1"/>
  </si>
  <si>
    <t>宮城県国保連</t>
    <phoneticPr fontId="1"/>
  </si>
  <si>
    <t>確定消費税</t>
    <phoneticPr fontId="1"/>
  </si>
  <si>
    <t>その他</t>
    <rPh sb="2" eb="3">
      <t>タ</t>
    </rPh>
    <phoneticPr fontId="1"/>
  </si>
  <si>
    <t>2024年度特定非営利活動に係る事業会計財産目録</t>
    <phoneticPr fontId="3"/>
  </si>
  <si>
    <t>建物(付属設備含)</t>
    <rPh sb="3" eb="7">
      <t>フゾクセツビ</t>
    </rPh>
    <rPh sb="7" eb="8">
      <t>フク</t>
    </rPh>
    <phoneticPr fontId="1"/>
  </si>
  <si>
    <t>車両5台</t>
    <rPh sb="0" eb="2">
      <t>シャリョウ</t>
    </rPh>
    <phoneticPr fontId="1"/>
  </si>
  <si>
    <t>住民税</t>
    <rPh sb="0" eb="3">
      <t>ジュウミンゼイ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</si>
</sst>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7" fillId="0" borderId="0" xfId="0" applyFont="1">
      <alignment vertical="center"/>
    </xf>
    <xf numFmtId="38" fontId="7" fillId="0" borderId="6" xfId="3" applyFont="1" applyBorder="1" applyAlignment="1">
      <alignment vertical="center"/>
    </xf>
    <xf numFmtId="38" fontId="7" fillId="0" borderId="7" xfId="3" applyFont="1" applyBorder="1" applyAlignment="1">
      <alignment vertical="center"/>
    </xf>
    <xf numFmtId="38" fontId="7" fillId="0" borderId="7" xfId="3" applyFont="1" applyBorder="1" applyAlignment="1">
      <alignment horizontal="distributed" vertical="center"/>
    </xf>
    <xf numFmtId="38" fontId="7" fillId="0" borderId="8" xfId="3" applyFont="1" applyBorder="1" applyAlignment="1">
      <alignment vertical="center"/>
    </xf>
    <xf numFmtId="38" fontId="7" fillId="0" borderId="0" xfId="3" applyFont="1" applyBorder="1" applyAlignment="1">
      <alignment vertical="center"/>
    </xf>
    <xf numFmtId="38" fontId="7" fillId="0" borderId="9" xfId="3" applyFont="1" applyBorder="1" applyAlignment="1">
      <alignment vertical="center"/>
    </xf>
    <xf numFmtId="38" fontId="7" fillId="0" borderId="2" xfId="3" applyFont="1" applyBorder="1" applyAlignment="1">
      <alignment vertical="center"/>
    </xf>
    <xf numFmtId="38" fontId="7" fillId="0" borderId="1" xfId="3" applyFont="1" applyBorder="1" applyAlignment="1">
      <alignment vertical="center"/>
    </xf>
    <xf numFmtId="38" fontId="7" fillId="0" borderId="10" xfId="3" applyFont="1" applyBorder="1" applyAlignment="1">
      <alignment vertical="center"/>
    </xf>
    <xf numFmtId="38" fontId="8" fillId="0" borderId="0" xfId="3" applyFont="1" applyBorder="1" applyAlignment="1">
      <alignment horizontal="distributed" vertical="center"/>
    </xf>
    <xf numFmtId="38" fontId="7" fillId="0" borderId="11" xfId="3" applyFont="1" applyBorder="1" applyAlignment="1">
      <alignment vertical="center"/>
    </xf>
    <xf numFmtId="38" fontId="7" fillId="0" borderId="0" xfId="3" applyFont="1" applyBorder="1" applyAlignment="1">
      <alignment horizontal="distributed" vertical="center"/>
    </xf>
    <xf numFmtId="38" fontId="8" fillId="0" borderId="0" xfId="3" applyFont="1" applyBorder="1" applyAlignment="1">
      <alignment vertical="center"/>
    </xf>
    <xf numFmtId="38" fontId="7" fillId="0" borderId="12" xfId="3" applyFont="1" applyBorder="1" applyAlignment="1">
      <alignment vertical="center"/>
    </xf>
    <xf numFmtId="38" fontId="13" fillId="0" borderId="11" xfId="3" applyFont="1" applyBorder="1" applyAlignment="1">
      <alignment vertical="center"/>
    </xf>
    <xf numFmtId="38" fontId="13" fillId="0" borderId="2" xfId="3" applyFont="1" applyBorder="1" applyAlignment="1">
      <alignment vertical="center"/>
    </xf>
    <xf numFmtId="38" fontId="7" fillId="0" borderId="3" xfId="3" applyFont="1" applyBorder="1" applyAlignment="1">
      <alignment vertical="center"/>
    </xf>
    <xf numFmtId="38" fontId="7" fillId="0" borderId="4" xfId="3" applyFont="1" applyBorder="1" applyAlignment="1">
      <alignment vertical="center"/>
    </xf>
    <xf numFmtId="38" fontId="13" fillId="0" borderId="12" xfId="3" applyFont="1" applyBorder="1" applyAlignment="1">
      <alignment vertical="center"/>
    </xf>
    <xf numFmtId="0" fontId="0" fillId="0" borderId="0" xfId="0" applyAlignment="1">
      <alignment horizontal="distributed" vertical="center"/>
    </xf>
    <xf numFmtId="38" fontId="7" fillId="0" borderId="0" xfId="3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6" fontId="7" fillId="0" borderId="0" xfId="0" applyNumberFormat="1" applyFont="1">
      <alignment vertical="center"/>
    </xf>
    <xf numFmtId="176" fontId="0" fillId="0" borderId="0" xfId="0" applyNumberFormat="1">
      <alignment vertical="center"/>
    </xf>
    <xf numFmtId="38" fontId="8" fillId="0" borderId="7" xfId="3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38" fontId="4" fillId="0" borderId="1" xfId="3" applyFont="1" applyBorder="1" applyAlignment="1">
      <alignment horizontal="distributed" vertical="center"/>
    </xf>
    <xf numFmtId="38" fontId="4" fillId="0" borderId="0" xfId="3" applyFont="1" applyBorder="1" applyAlignment="1">
      <alignment horizontal="distributed" vertical="center"/>
    </xf>
    <xf numFmtId="38" fontId="8" fillId="0" borderId="0" xfId="3" applyFont="1" applyBorder="1" applyAlignment="1">
      <alignment horizontal="distributed" vertical="center"/>
    </xf>
    <xf numFmtId="38" fontId="7" fillId="0" borderId="0" xfId="3" applyFont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9" fillId="0" borderId="0" xfId="3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38" fontId="12" fillId="0" borderId="4" xfId="3" applyFont="1" applyBorder="1" applyAlignment="1">
      <alignment horizontal="distributed" vertical="center"/>
    </xf>
    <xf numFmtId="38" fontId="12" fillId="0" borderId="5" xfId="3" applyFont="1" applyBorder="1" applyAlignment="1">
      <alignment horizontal="distributed" vertical="center"/>
    </xf>
    <xf numFmtId="38" fontId="12" fillId="0" borderId="0" xfId="3" applyFont="1" applyBorder="1" applyAlignment="1">
      <alignment horizontal="distributed" vertical="center"/>
    </xf>
    <xf numFmtId="38" fontId="12" fillId="0" borderId="2" xfId="3" applyFont="1" applyBorder="1" applyAlignment="1">
      <alignment horizontal="distributed" vertical="center"/>
    </xf>
    <xf numFmtId="38" fontId="7" fillId="0" borderId="0" xfId="3" applyFont="1" applyBorder="1" applyAlignment="1">
      <alignment vertical="center" shrinkToFi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tabSelected="1" view="pageBreakPreview" topLeftCell="A22" zoomScaleNormal="100" zoomScaleSheetLayoutView="100" workbookViewId="0">
      <selection activeCell="N10" sqref="N10"/>
    </sheetView>
  </sheetViews>
  <sheetFormatPr defaultColWidth="5.5" defaultRowHeight="13.5" x14ac:dyDescent="0.15"/>
  <cols>
    <col min="1" max="12" width="3.25" customWidth="1"/>
    <col min="13" max="18" width="11.75" customWidth="1"/>
    <col min="257" max="268" width="3.25" customWidth="1"/>
    <col min="269" max="274" width="11.75" customWidth="1"/>
    <col min="513" max="524" width="3.25" customWidth="1"/>
    <col min="525" max="530" width="11.75" customWidth="1"/>
    <col min="769" max="780" width="3.25" customWidth="1"/>
    <col min="781" max="786" width="11.75" customWidth="1"/>
    <col min="1025" max="1036" width="3.25" customWidth="1"/>
    <col min="1037" max="1042" width="11.75" customWidth="1"/>
    <col min="1281" max="1292" width="3.25" customWidth="1"/>
    <col min="1293" max="1298" width="11.75" customWidth="1"/>
    <col min="1537" max="1548" width="3.25" customWidth="1"/>
    <col min="1549" max="1554" width="11.75" customWidth="1"/>
    <col min="1793" max="1804" width="3.25" customWidth="1"/>
    <col min="1805" max="1810" width="11.75" customWidth="1"/>
    <col min="2049" max="2060" width="3.25" customWidth="1"/>
    <col min="2061" max="2066" width="11.75" customWidth="1"/>
    <col min="2305" max="2316" width="3.25" customWidth="1"/>
    <col min="2317" max="2322" width="11.75" customWidth="1"/>
    <col min="2561" max="2572" width="3.25" customWidth="1"/>
    <col min="2573" max="2578" width="11.75" customWidth="1"/>
    <col min="2817" max="2828" width="3.25" customWidth="1"/>
    <col min="2829" max="2834" width="11.75" customWidth="1"/>
    <col min="3073" max="3084" width="3.25" customWidth="1"/>
    <col min="3085" max="3090" width="11.75" customWidth="1"/>
    <col min="3329" max="3340" width="3.25" customWidth="1"/>
    <col min="3341" max="3346" width="11.75" customWidth="1"/>
    <col min="3585" max="3596" width="3.25" customWidth="1"/>
    <col min="3597" max="3602" width="11.75" customWidth="1"/>
    <col min="3841" max="3852" width="3.25" customWidth="1"/>
    <col min="3853" max="3858" width="11.75" customWidth="1"/>
    <col min="4097" max="4108" width="3.25" customWidth="1"/>
    <col min="4109" max="4114" width="11.75" customWidth="1"/>
    <col min="4353" max="4364" width="3.25" customWidth="1"/>
    <col min="4365" max="4370" width="11.75" customWidth="1"/>
    <col min="4609" max="4620" width="3.25" customWidth="1"/>
    <col min="4621" max="4626" width="11.75" customWidth="1"/>
    <col min="4865" max="4876" width="3.25" customWidth="1"/>
    <col min="4877" max="4882" width="11.75" customWidth="1"/>
    <col min="5121" max="5132" width="3.25" customWidth="1"/>
    <col min="5133" max="5138" width="11.75" customWidth="1"/>
    <col min="5377" max="5388" width="3.25" customWidth="1"/>
    <col min="5389" max="5394" width="11.75" customWidth="1"/>
    <col min="5633" max="5644" width="3.25" customWidth="1"/>
    <col min="5645" max="5650" width="11.75" customWidth="1"/>
    <col min="5889" max="5900" width="3.25" customWidth="1"/>
    <col min="5901" max="5906" width="11.75" customWidth="1"/>
    <col min="6145" max="6156" width="3.25" customWidth="1"/>
    <col min="6157" max="6162" width="11.75" customWidth="1"/>
    <col min="6401" max="6412" width="3.25" customWidth="1"/>
    <col min="6413" max="6418" width="11.75" customWidth="1"/>
    <col min="6657" max="6668" width="3.25" customWidth="1"/>
    <col min="6669" max="6674" width="11.75" customWidth="1"/>
    <col min="6913" max="6924" width="3.25" customWidth="1"/>
    <col min="6925" max="6930" width="11.75" customWidth="1"/>
    <col min="7169" max="7180" width="3.25" customWidth="1"/>
    <col min="7181" max="7186" width="11.75" customWidth="1"/>
    <col min="7425" max="7436" width="3.25" customWidth="1"/>
    <col min="7437" max="7442" width="11.75" customWidth="1"/>
    <col min="7681" max="7692" width="3.25" customWidth="1"/>
    <col min="7693" max="7698" width="11.75" customWidth="1"/>
    <col min="7937" max="7948" width="3.25" customWidth="1"/>
    <col min="7949" max="7954" width="11.75" customWidth="1"/>
    <col min="8193" max="8204" width="3.25" customWidth="1"/>
    <col min="8205" max="8210" width="11.75" customWidth="1"/>
    <col min="8449" max="8460" width="3.25" customWidth="1"/>
    <col min="8461" max="8466" width="11.75" customWidth="1"/>
    <col min="8705" max="8716" width="3.25" customWidth="1"/>
    <col min="8717" max="8722" width="11.75" customWidth="1"/>
    <col min="8961" max="8972" width="3.25" customWidth="1"/>
    <col min="8973" max="8978" width="11.75" customWidth="1"/>
    <col min="9217" max="9228" width="3.25" customWidth="1"/>
    <col min="9229" max="9234" width="11.75" customWidth="1"/>
    <col min="9473" max="9484" width="3.25" customWidth="1"/>
    <col min="9485" max="9490" width="11.75" customWidth="1"/>
    <col min="9729" max="9740" width="3.25" customWidth="1"/>
    <col min="9741" max="9746" width="11.75" customWidth="1"/>
    <col min="9985" max="9996" width="3.25" customWidth="1"/>
    <col min="9997" max="10002" width="11.75" customWidth="1"/>
    <col min="10241" max="10252" width="3.25" customWidth="1"/>
    <col min="10253" max="10258" width="11.75" customWidth="1"/>
    <col min="10497" max="10508" width="3.25" customWidth="1"/>
    <col min="10509" max="10514" width="11.75" customWidth="1"/>
    <col min="10753" max="10764" width="3.25" customWidth="1"/>
    <col min="10765" max="10770" width="11.75" customWidth="1"/>
    <col min="11009" max="11020" width="3.25" customWidth="1"/>
    <col min="11021" max="11026" width="11.75" customWidth="1"/>
    <col min="11265" max="11276" width="3.25" customWidth="1"/>
    <col min="11277" max="11282" width="11.75" customWidth="1"/>
    <col min="11521" max="11532" width="3.25" customWidth="1"/>
    <col min="11533" max="11538" width="11.75" customWidth="1"/>
    <col min="11777" max="11788" width="3.25" customWidth="1"/>
    <col min="11789" max="11794" width="11.75" customWidth="1"/>
    <col min="12033" max="12044" width="3.25" customWidth="1"/>
    <col min="12045" max="12050" width="11.75" customWidth="1"/>
    <col min="12289" max="12300" width="3.25" customWidth="1"/>
    <col min="12301" max="12306" width="11.75" customWidth="1"/>
    <col min="12545" max="12556" width="3.25" customWidth="1"/>
    <col min="12557" max="12562" width="11.75" customWidth="1"/>
    <col min="12801" max="12812" width="3.25" customWidth="1"/>
    <col min="12813" max="12818" width="11.75" customWidth="1"/>
    <col min="13057" max="13068" width="3.25" customWidth="1"/>
    <col min="13069" max="13074" width="11.75" customWidth="1"/>
    <col min="13313" max="13324" width="3.25" customWidth="1"/>
    <col min="13325" max="13330" width="11.75" customWidth="1"/>
    <col min="13569" max="13580" width="3.25" customWidth="1"/>
    <col min="13581" max="13586" width="11.75" customWidth="1"/>
    <col min="13825" max="13836" width="3.25" customWidth="1"/>
    <col min="13837" max="13842" width="11.75" customWidth="1"/>
    <col min="14081" max="14092" width="3.25" customWidth="1"/>
    <col min="14093" max="14098" width="11.75" customWidth="1"/>
    <col min="14337" max="14348" width="3.25" customWidth="1"/>
    <col min="14349" max="14354" width="11.75" customWidth="1"/>
    <col min="14593" max="14604" width="3.25" customWidth="1"/>
    <col min="14605" max="14610" width="11.75" customWidth="1"/>
    <col min="14849" max="14860" width="3.25" customWidth="1"/>
    <col min="14861" max="14866" width="11.75" customWidth="1"/>
    <col min="15105" max="15116" width="3.25" customWidth="1"/>
    <col min="15117" max="15122" width="11.75" customWidth="1"/>
    <col min="15361" max="15372" width="3.25" customWidth="1"/>
    <col min="15373" max="15378" width="11.75" customWidth="1"/>
    <col min="15617" max="15628" width="3.25" customWidth="1"/>
    <col min="15629" max="15634" width="11.75" customWidth="1"/>
    <col min="15873" max="15884" width="3.25" customWidth="1"/>
    <col min="15885" max="15890" width="11.75" customWidth="1"/>
    <col min="16129" max="16140" width="3.25" customWidth="1"/>
    <col min="16141" max="16146" width="11.75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25" x14ac:dyDescent="0.15">
      <c r="A2" s="1"/>
      <c r="B2" s="1"/>
      <c r="C2" s="23" t="s">
        <v>55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"/>
    </row>
    <row r="3" spans="1:1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1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4">
        <v>45747</v>
      </c>
      <c r="O4" s="25"/>
      <c r="P4" s="1" t="s">
        <v>1</v>
      </c>
    </row>
    <row r="5" spans="1:16" ht="14.25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9.5" customHeight="1" thickBot="1" x14ac:dyDescent="0.2">
      <c r="A6" s="2"/>
      <c r="B6" s="3"/>
      <c r="C6" s="26" t="s">
        <v>2</v>
      </c>
      <c r="D6" s="27"/>
      <c r="E6" s="27"/>
      <c r="F6" s="27"/>
      <c r="G6" s="27"/>
      <c r="H6" s="27"/>
      <c r="I6" s="27"/>
      <c r="J6" s="27"/>
      <c r="K6" s="27"/>
      <c r="L6" s="27"/>
      <c r="M6" s="3"/>
      <c r="N6" s="2"/>
      <c r="O6" s="4" t="s">
        <v>3</v>
      </c>
      <c r="P6" s="5"/>
    </row>
    <row r="7" spans="1:16" ht="17.25" customHeight="1" x14ac:dyDescent="0.15">
      <c r="A7" s="28" t="s">
        <v>4</v>
      </c>
      <c r="B7" s="29"/>
      <c r="C7" s="29"/>
      <c r="D7" s="29"/>
      <c r="E7" s="29"/>
      <c r="F7" s="29"/>
      <c r="G7" s="6"/>
      <c r="H7" s="6"/>
      <c r="I7" s="6"/>
      <c r="J7" s="6"/>
      <c r="K7" s="6"/>
      <c r="L7" s="6"/>
      <c r="M7" s="6"/>
      <c r="N7" s="7"/>
      <c r="O7" s="7"/>
      <c r="P7" s="8"/>
    </row>
    <row r="8" spans="1:16" ht="17.25" customHeight="1" x14ac:dyDescent="0.15">
      <c r="A8" s="9"/>
      <c r="B8" s="30" t="s">
        <v>5</v>
      </c>
      <c r="C8" s="30"/>
      <c r="D8" s="30"/>
      <c r="E8" s="30"/>
      <c r="F8" s="30"/>
      <c r="G8" s="30"/>
      <c r="H8" s="6"/>
      <c r="I8" s="6"/>
      <c r="J8" s="6"/>
      <c r="K8" s="6"/>
      <c r="L8" s="6"/>
      <c r="M8" s="6"/>
      <c r="N8" s="10"/>
      <c r="O8" s="10"/>
      <c r="P8" s="8"/>
    </row>
    <row r="9" spans="1:16" ht="17.25" customHeight="1" x14ac:dyDescent="0.15">
      <c r="A9" s="9"/>
      <c r="B9" s="6"/>
      <c r="C9" s="6"/>
      <c r="D9" s="6"/>
      <c r="E9" s="22" t="s">
        <v>6</v>
      </c>
      <c r="F9" s="22"/>
      <c r="G9" s="22"/>
      <c r="H9" s="22"/>
      <c r="I9" s="6"/>
      <c r="J9" s="6"/>
      <c r="K9" s="6"/>
      <c r="L9" s="6"/>
      <c r="M9" s="6"/>
      <c r="N9" s="10">
        <v>494663</v>
      </c>
      <c r="O9" s="10"/>
      <c r="P9" s="8"/>
    </row>
    <row r="10" spans="1:16" ht="17.25" customHeight="1" x14ac:dyDescent="0.15">
      <c r="A10" s="9"/>
      <c r="B10" s="6"/>
      <c r="C10" s="6"/>
      <c r="D10" s="6"/>
      <c r="E10" s="22" t="s">
        <v>7</v>
      </c>
      <c r="F10" s="22"/>
      <c r="G10" s="22"/>
      <c r="H10" s="22"/>
      <c r="I10" s="6"/>
      <c r="J10" s="6"/>
      <c r="K10" s="6"/>
      <c r="L10" s="6"/>
      <c r="M10" s="6"/>
      <c r="N10" s="10">
        <f>SUM(M11:M14)</f>
        <v>10413093</v>
      </c>
      <c r="O10" s="10"/>
      <c r="P10" s="8"/>
    </row>
    <row r="11" spans="1:16" ht="17.25" customHeight="1" x14ac:dyDescent="0.15">
      <c r="A11" s="9"/>
      <c r="B11" s="6"/>
      <c r="C11" s="6"/>
      <c r="D11" s="6"/>
      <c r="E11" s="6"/>
      <c r="F11" s="6" t="s">
        <v>8</v>
      </c>
      <c r="G11" s="6"/>
      <c r="H11" s="6"/>
      <c r="I11" s="6"/>
      <c r="J11" s="6"/>
      <c r="K11" s="6"/>
      <c r="L11" s="6"/>
      <c r="M11" s="6">
        <v>6767274</v>
      </c>
      <c r="N11" s="10"/>
      <c r="O11" s="10"/>
      <c r="P11" s="8"/>
    </row>
    <row r="12" spans="1:16" ht="17.25" customHeight="1" x14ac:dyDescent="0.15">
      <c r="A12" s="9"/>
      <c r="B12" s="6"/>
      <c r="C12" s="6"/>
      <c r="D12" s="6"/>
      <c r="E12" s="6"/>
      <c r="F12" s="6" t="s">
        <v>51</v>
      </c>
      <c r="G12" s="6"/>
      <c r="H12" s="6"/>
      <c r="I12" s="6"/>
      <c r="J12" s="6"/>
      <c r="K12" s="6"/>
      <c r="L12" s="6"/>
      <c r="M12" s="6">
        <v>1338748</v>
      </c>
      <c r="N12" s="10"/>
      <c r="O12" s="10"/>
      <c r="P12" s="8"/>
    </row>
    <row r="13" spans="1:16" ht="17.25" customHeight="1" x14ac:dyDescent="0.15">
      <c r="A13" s="9"/>
      <c r="B13" s="6"/>
      <c r="C13" s="6"/>
      <c r="D13" s="6"/>
      <c r="E13" s="6"/>
      <c r="F13" s="6" t="s">
        <v>50</v>
      </c>
      <c r="G13" s="6"/>
      <c r="H13" s="6"/>
      <c r="I13" s="6"/>
      <c r="J13" s="6"/>
      <c r="K13" s="6"/>
      <c r="L13" s="6"/>
      <c r="M13" s="6">
        <v>1845900</v>
      </c>
      <c r="N13" s="10"/>
      <c r="O13" s="10"/>
      <c r="P13" s="8"/>
    </row>
    <row r="14" spans="1:16" ht="17.25" customHeight="1" x14ac:dyDescent="0.15">
      <c r="A14" s="9"/>
      <c r="B14" s="6"/>
      <c r="C14" s="6"/>
      <c r="D14" s="6"/>
      <c r="E14" s="6"/>
      <c r="F14" s="6" t="s">
        <v>42</v>
      </c>
      <c r="G14" s="6"/>
      <c r="H14" s="6"/>
      <c r="I14" s="6"/>
      <c r="J14" s="6"/>
      <c r="K14" s="6"/>
      <c r="L14" s="6"/>
      <c r="M14" s="6">
        <v>461171</v>
      </c>
      <c r="N14" s="10"/>
      <c r="O14" s="10"/>
      <c r="P14" s="8"/>
    </row>
    <row r="15" spans="1:16" ht="17.25" customHeight="1" x14ac:dyDescent="0.15">
      <c r="A15" s="9"/>
      <c r="B15" s="6"/>
      <c r="C15" s="6"/>
      <c r="D15" s="6"/>
      <c r="E15" s="22" t="s">
        <v>9</v>
      </c>
      <c r="F15" s="22"/>
      <c r="G15" s="22"/>
      <c r="H15" s="22"/>
      <c r="I15" s="6"/>
      <c r="J15" s="6"/>
      <c r="K15" s="6"/>
      <c r="L15" s="6"/>
      <c r="M15" s="6"/>
      <c r="N15" s="10">
        <f>SUM(M16:M18)</f>
        <v>13478744</v>
      </c>
      <c r="O15" s="10"/>
      <c r="P15" s="8"/>
    </row>
    <row r="16" spans="1:16" ht="17.25" customHeight="1" x14ac:dyDescent="0.15">
      <c r="A16" s="9"/>
      <c r="B16" s="6"/>
      <c r="C16" s="6"/>
      <c r="D16" s="6"/>
      <c r="E16" s="6"/>
      <c r="F16" s="6" t="s">
        <v>10</v>
      </c>
      <c r="G16" s="6"/>
      <c r="H16" s="6"/>
      <c r="I16" s="6"/>
      <c r="J16" s="6"/>
      <c r="K16" s="6"/>
      <c r="L16" s="6"/>
      <c r="M16" s="6">
        <v>2530879</v>
      </c>
      <c r="N16" s="10"/>
      <c r="O16" s="10"/>
      <c r="P16" s="8"/>
    </row>
    <row r="17" spans="1:16" ht="17.25" customHeight="1" x14ac:dyDescent="0.15">
      <c r="A17" s="9"/>
      <c r="B17" s="6"/>
      <c r="C17" s="6"/>
      <c r="D17" s="6"/>
      <c r="E17" s="6"/>
      <c r="F17" s="6" t="s">
        <v>11</v>
      </c>
      <c r="G17" s="6"/>
      <c r="H17" s="6"/>
      <c r="I17" s="6"/>
      <c r="J17" s="6"/>
      <c r="K17" s="6"/>
      <c r="L17" s="6"/>
      <c r="M17" s="6">
        <v>8946225</v>
      </c>
      <c r="N17" s="10"/>
      <c r="O17" s="10"/>
      <c r="P17" s="8"/>
    </row>
    <row r="18" spans="1:16" ht="17.25" customHeight="1" x14ac:dyDescent="0.15">
      <c r="A18" s="9"/>
      <c r="B18" s="6"/>
      <c r="C18" s="6"/>
      <c r="D18" s="6"/>
      <c r="E18" s="6"/>
      <c r="F18" s="6" t="s">
        <v>8</v>
      </c>
      <c r="G18" s="6"/>
      <c r="H18" s="6"/>
      <c r="I18" s="6"/>
      <c r="J18" s="6"/>
      <c r="K18" s="6"/>
      <c r="L18" s="6"/>
      <c r="M18" s="6">
        <v>2001640</v>
      </c>
      <c r="N18" s="10"/>
      <c r="O18" s="10"/>
      <c r="P18" s="8"/>
    </row>
    <row r="19" spans="1:16" ht="17.25" customHeight="1" x14ac:dyDescent="0.15">
      <c r="A19" s="9"/>
      <c r="B19" s="6"/>
      <c r="C19" s="6"/>
      <c r="D19" s="6"/>
      <c r="E19" s="22" t="s">
        <v>12</v>
      </c>
      <c r="F19" s="22"/>
      <c r="G19" s="22"/>
      <c r="H19" s="22"/>
      <c r="I19" s="6"/>
      <c r="J19" s="6" t="s">
        <v>13</v>
      </c>
      <c r="K19" s="6"/>
      <c r="L19" s="6"/>
      <c r="M19" s="6"/>
      <c r="N19" s="10">
        <v>818134</v>
      </c>
      <c r="O19" s="10"/>
      <c r="P19" s="8"/>
    </row>
    <row r="20" spans="1:16" ht="17.25" customHeight="1" x14ac:dyDescent="0.15">
      <c r="A20" s="9"/>
      <c r="B20" s="6"/>
      <c r="C20" s="6"/>
      <c r="D20" s="6"/>
      <c r="E20" s="22" t="s">
        <v>14</v>
      </c>
      <c r="F20" s="22"/>
      <c r="G20" s="22"/>
      <c r="H20" s="22"/>
      <c r="I20" s="6"/>
      <c r="J20" s="6"/>
      <c r="K20" s="6"/>
      <c r="L20" s="6"/>
      <c r="M20" s="6"/>
      <c r="N20" s="10">
        <v>1430477</v>
      </c>
      <c r="O20" s="10"/>
      <c r="P20" s="8"/>
    </row>
    <row r="21" spans="1:16" ht="17.25" customHeight="1" x14ac:dyDescent="0.15">
      <c r="A21" s="9"/>
      <c r="B21" s="6"/>
      <c r="C21" s="6"/>
      <c r="D21" s="6"/>
      <c r="E21" s="22" t="s">
        <v>15</v>
      </c>
      <c r="F21" s="22"/>
      <c r="G21" s="22"/>
      <c r="H21" s="22"/>
      <c r="I21" s="6"/>
      <c r="J21" s="6"/>
      <c r="K21" s="6"/>
      <c r="L21" s="6"/>
      <c r="M21" s="6"/>
      <c r="N21" s="10">
        <v>98000</v>
      </c>
      <c r="O21" s="10"/>
      <c r="P21" s="8"/>
    </row>
    <row r="22" spans="1:16" ht="17.25" customHeight="1" x14ac:dyDescent="0.15">
      <c r="A22" s="9"/>
      <c r="B22" s="6"/>
      <c r="C22" s="6"/>
      <c r="D22" s="6"/>
      <c r="E22" s="22" t="s">
        <v>16</v>
      </c>
      <c r="F22" s="22"/>
      <c r="G22" s="22"/>
      <c r="H22" s="22"/>
      <c r="I22" s="6"/>
      <c r="J22" s="6"/>
      <c r="K22" s="6"/>
      <c r="L22" s="6"/>
      <c r="M22" s="6"/>
      <c r="N22" s="10">
        <v>200000</v>
      </c>
      <c r="O22" s="10"/>
      <c r="P22" s="8"/>
    </row>
    <row r="23" spans="1:16" ht="17.25" customHeight="1" x14ac:dyDescent="0.15">
      <c r="A23" s="9"/>
      <c r="B23" s="6"/>
      <c r="C23" s="6"/>
      <c r="D23" s="6"/>
      <c r="E23" s="22" t="s">
        <v>43</v>
      </c>
      <c r="F23" s="22"/>
      <c r="G23" s="22"/>
      <c r="H23" s="22"/>
      <c r="I23" s="6"/>
      <c r="J23" s="6" t="s">
        <v>44</v>
      </c>
      <c r="K23" s="6"/>
      <c r="L23" s="6"/>
      <c r="M23" s="6"/>
      <c r="N23" s="10">
        <v>200257</v>
      </c>
      <c r="O23" s="10"/>
      <c r="P23" s="8"/>
    </row>
    <row r="24" spans="1:16" ht="17.25" customHeight="1" x14ac:dyDescent="0.15">
      <c r="A24" s="9"/>
      <c r="B24" s="6"/>
      <c r="C24" s="6"/>
      <c r="D24" s="6"/>
      <c r="E24" s="22" t="s">
        <v>17</v>
      </c>
      <c r="F24" s="22"/>
      <c r="G24" s="22"/>
      <c r="H24" s="22"/>
      <c r="I24" s="6"/>
      <c r="J24" s="6" t="s">
        <v>52</v>
      </c>
      <c r="K24" s="6"/>
      <c r="L24" s="6"/>
      <c r="M24" s="6"/>
      <c r="N24" s="10">
        <v>6498843</v>
      </c>
      <c r="O24" s="10"/>
      <c r="P24" s="8"/>
    </row>
    <row r="25" spans="1:16" ht="17.25" customHeight="1" thickBot="1" x14ac:dyDescent="0.2">
      <c r="A25" s="9"/>
      <c r="B25" s="6"/>
      <c r="C25" s="6"/>
      <c r="D25" s="6"/>
      <c r="E25" s="22" t="s">
        <v>18</v>
      </c>
      <c r="F25" s="34"/>
      <c r="G25" s="34"/>
      <c r="H25" s="34"/>
      <c r="I25" s="11"/>
      <c r="J25" s="35" t="s">
        <v>19</v>
      </c>
      <c r="K25" s="36"/>
      <c r="L25" s="36"/>
      <c r="M25" s="37"/>
      <c r="N25" s="10">
        <v>22710</v>
      </c>
      <c r="O25" s="10"/>
      <c r="P25" s="8"/>
    </row>
    <row r="26" spans="1:16" ht="17.25" customHeight="1" thickBot="1" x14ac:dyDescent="0.2">
      <c r="A26" s="9"/>
      <c r="B26" s="6"/>
      <c r="C26" s="6"/>
      <c r="D26" s="6"/>
      <c r="E26" s="6"/>
      <c r="F26" s="6"/>
      <c r="G26" s="30" t="s">
        <v>20</v>
      </c>
      <c r="H26" s="30"/>
      <c r="I26" s="30"/>
      <c r="J26" s="30"/>
      <c r="K26" s="30"/>
      <c r="L26" s="34"/>
      <c r="M26" s="6"/>
      <c r="N26" s="7"/>
      <c r="O26" s="12">
        <f>N9+N10+N15+N19+N20+N21+N22+N23+N24+N25</f>
        <v>33654921</v>
      </c>
      <c r="P26" s="8"/>
    </row>
    <row r="27" spans="1:16" ht="17.25" customHeight="1" x14ac:dyDescent="0.15">
      <c r="A27" s="9"/>
      <c r="B27" s="6"/>
      <c r="C27" s="6"/>
      <c r="D27" s="6"/>
      <c r="E27" s="13"/>
      <c r="F27" s="6"/>
      <c r="G27" s="6"/>
      <c r="H27" s="6"/>
      <c r="I27" s="6"/>
      <c r="J27" s="6"/>
      <c r="K27" s="6"/>
      <c r="L27" s="6"/>
      <c r="M27" s="6"/>
      <c r="N27" s="10"/>
      <c r="O27" s="7"/>
      <c r="P27" s="8"/>
    </row>
    <row r="28" spans="1:16" ht="17.25" customHeight="1" x14ac:dyDescent="0.15">
      <c r="A28" s="9"/>
      <c r="B28" s="30" t="s">
        <v>21</v>
      </c>
      <c r="C28" s="30"/>
      <c r="D28" s="30"/>
      <c r="E28" s="30"/>
      <c r="F28" s="30"/>
      <c r="G28" s="30"/>
      <c r="H28" s="6"/>
      <c r="I28" s="6"/>
      <c r="J28" s="6"/>
      <c r="K28" s="6"/>
      <c r="L28" s="6"/>
      <c r="M28" s="6"/>
      <c r="N28" s="10"/>
      <c r="O28" s="10"/>
      <c r="P28" s="8"/>
    </row>
    <row r="29" spans="1:16" ht="17.25" customHeight="1" x14ac:dyDescent="0.15">
      <c r="A29" s="9"/>
      <c r="B29" s="6"/>
      <c r="C29" s="6"/>
      <c r="D29" s="6"/>
      <c r="E29" s="31" t="s">
        <v>56</v>
      </c>
      <c r="F29" s="31"/>
      <c r="G29" s="31"/>
      <c r="H29" s="31"/>
      <c r="I29" s="32"/>
      <c r="J29" s="6" t="s">
        <v>45</v>
      </c>
      <c r="K29" s="6"/>
      <c r="L29" s="6"/>
      <c r="M29" s="6"/>
      <c r="N29" s="10">
        <v>3341956</v>
      </c>
      <c r="O29" s="10"/>
      <c r="P29" s="8"/>
    </row>
    <row r="30" spans="1:16" ht="17.25" customHeight="1" x14ac:dyDescent="0.15">
      <c r="A30" s="9"/>
      <c r="B30" s="6"/>
      <c r="C30" s="6"/>
      <c r="D30" s="6"/>
      <c r="E30" s="22" t="s">
        <v>22</v>
      </c>
      <c r="F30" s="22"/>
      <c r="G30" s="22"/>
      <c r="H30" s="22"/>
      <c r="I30" s="6"/>
      <c r="J30" s="6" t="s">
        <v>46</v>
      </c>
      <c r="K30" s="6"/>
      <c r="L30" s="6"/>
      <c r="M30" s="6"/>
      <c r="N30" s="10">
        <v>836369</v>
      </c>
      <c r="O30" s="10"/>
      <c r="P30" s="8"/>
    </row>
    <row r="31" spans="1:16" ht="17.25" customHeight="1" x14ac:dyDescent="0.15">
      <c r="A31" s="9"/>
      <c r="B31" s="6"/>
      <c r="C31" s="6"/>
      <c r="D31" s="6"/>
      <c r="E31" s="22" t="s">
        <v>23</v>
      </c>
      <c r="F31" s="22"/>
      <c r="G31" s="22"/>
      <c r="H31" s="22"/>
      <c r="I31" s="6"/>
      <c r="J31" s="6" t="s">
        <v>57</v>
      </c>
      <c r="K31" s="6"/>
      <c r="L31" s="6"/>
      <c r="M31" s="6"/>
      <c r="N31" s="10">
        <v>4989686</v>
      </c>
      <c r="O31" s="10"/>
      <c r="P31" s="8"/>
    </row>
    <row r="32" spans="1:16" ht="17.25" customHeight="1" thickBot="1" x14ac:dyDescent="0.2">
      <c r="A32" s="9"/>
      <c r="B32" s="6"/>
      <c r="C32" s="6"/>
      <c r="D32" s="6"/>
      <c r="E32" s="22" t="s">
        <v>24</v>
      </c>
      <c r="F32" s="22"/>
      <c r="G32" s="22"/>
      <c r="H32" s="22"/>
      <c r="I32" s="6"/>
      <c r="J32" s="6" t="s">
        <v>25</v>
      </c>
      <c r="K32" s="6"/>
      <c r="L32" s="6"/>
      <c r="M32" s="6"/>
      <c r="N32" s="10">
        <v>607141</v>
      </c>
      <c r="O32" s="10"/>
      <c r="P32" s="8"/>
    </row>
    <row r="33" spans="1:16" ht="17.25" customHeight="1" thickBot="1" x14ac:dyDescent="0.2">
      <c r="A33" s="9"/>
      <c r="B33" s="6"/>
      <c r="C33" s="6"/>
      <c r="D33" s="6"/>
      <c r="E33" s="6"/>
      <c r="F33" s="6"/>
      <c r="G33" s="30" t="s">
        <v>26</v>
      </c>
      <c r="H33" s="30"/>
      <c r="I33" s="30"/>
      <c r="J33" s="30"/>
      <c r="K33" s="30"/>
      <c r="L33" s="34"/>
      <c r="M33" s="6"/>
      <c r="N33" s="7"/>
      <c r="O33" s="12">
        <f>SUM(N29:N32)</f>
        <v>9775152</v>
      </c>
      <c r="P33" s="8"/>
    </row>
    <row r="34" spans="1:16" ht="17.25" customHeight="1" x14ac:dyDescent="0.15">
      <c r="A34" s="9"/>
      <c r="B34" s="6"/>
      <c r="C34" s="6"/>
      <c r="D34" s="6"/>
      <c r="E34" s="22" t="s">
        <v>47</v>
      </c>
      <c r="F34" s="22"/>
      <c r="G34" s="22"/>
      <c r="H34" s="22"/>
      <c r="I34" s="11"/>
      <c r="J34" s="11"/>
      <c r="K34" s="11"/>
      <c r="L34" s="21"/>
      <c r="M34" s="6"/>
      <c r="N34" s="10">
        <v>55100</v>
      </c>
      <c r="O34" s="10"/>
      <c r="P34" s="8"/>
    </row>
    <row r="35" spans="1:16" ht="17.25" customHeight="1" thickBot="1" x14ac:dyDescent="0.2">
      <c r="A35" s="9"/>
      <c r="B35" s="6"/>
      <c r="C35" s="6"/>
      <c r="D35" s="6"/>
      <c r="E35" s="22" t="s">
        <v>27</v>
      </c>
      <c r="F35" s="22"/>
      <c r="G35" s="22"/>
      <c r="H35" s="22"/>
      <c r="I35" s="14"/>
      <c r="J35" s="14"/>
      <c r="K35" s="14"/>
      <c r="M35" s="6"/>
      <c r="N35" s="12">
        <v>1670000</v>
      </c>
      <c r="O35" s="10"/>
      <c r="P35" s="8"/>
    </row>
    <row r="36" spans="1:16" ht="17.25" customHeight="1" thickBot="1" x14ac:dyDescent="0.2">
      <c r="A36" s="9"/>
      <c r="B36" s="6"/>
      <c r="C36" s="6"/>
      <c r="D36" s="6"/>
      <c r="E36" s="13"/>
      <c r="F36" s="13"/>
      <c r="G36" s="30" t="s">
        <v>28</v>
      </c>
      <c r="H36" s="33"/>
      <c r="I36" s="33"/>
      <c r="J36" s="33"/>
      <c r="K36" s="33"/>
      <c r="L36" s="33"/>
      <c r="M36" s="6"/>
      <c r="N36" s="10"/>
      <c r="O36" s="12">
        <f>+N35+N34</f>
        <v>1725100</v>
      </c>
      <c r="P36" s="8"/>
    </row>
    <row r="37" spans="1:16" ht="17.25" customHeight="1" thickBot="1" x14ac:dyDescent="0.2">
      <c r="A37" s="9"/>
      <c r="B37" s="6"/>
      <c r="C37" s="6"/>
      <c r="D37" s="6"/>
      <c r="E37" s="13"/>
      <c r="F37" s="13"/>
      <c r="G37" s="30" t="s">
        <v>29</v>
      </c>
      <c r="H37" s="33"/>
      <c r="I37" s="33"/>
      <c r="J37" s="33"/>
      <c r="K37" s="33"/>
      <c r="L37" s="33"/>
      <c r="M37" s="6"/>
      <c r="N37" s="10"/>
      <c r="O37" s="15">
        <f>+O33+O36</f>
        <v>11500252</v>
      </c>
      <c r="P37" s="8"/>
    </row>
    <row r="38" spans="1:16" ht="17.25" customHeight="1" thickBot="1" x14ac:dyDescent="0.2">
      <c r="A38" s="9"/>
      <c r="B38" s="6"/>
      <c r="C38" s="6"/>
      <c r="D38" s="6"/>
      <c r="E38" s="6"/>
      <c r="F38" s="6"/>
      <c r="G38" s="6"/>
      <c r="H38" s="40" t="s">
        <v>30</v>
      </c>
      <c r="I38" s="40"/>
      <c r="J38" s="40"/>
      <c r="K38" s="40"/>
      <c r="L38" s="40"/>
      <c r="M38" s="41"/>
      <c r="N38" s="10"/>
      <c r="O38" s="10"/>
      <c r="P38" s="16">
        <f>+O26+O37</f>
        <v>45155173</v>
      </c>
    </row>
    <row r="39" spans="1:16" ht="17.25" customHeight="1" x14ac:dyDescent="0.15">
      <c r="A39" s="28" t="s">
        <v>31</v>
      </c>
      <c r="B39" s="29"/>
      <c r="C39" s="29"/>
      <c r="D39" s="29"/>
      <c r="E39" s="29"/>
      <c r="F39" s="29"/>
      <c r="G39" s="6"/>
      <c r="H39" s="6"/>
      <c r="I39" s="6"/>
      <c r="J39" s="6"/>
      <c r="K39" s="6"/>
      <c r="L39" s="6"/>
      <c r="M39" s="6"/>
      <c r="N39" s="10"/>
      <c r="O39" s="10"/>
      <c r="P39" s="8"/>
    </row>
    <row r="40" spans="1:16" ht="17.25" customHeight="1" x14ac:dyDescent="0.15">
      <c r="A40" s="9"/>
      <c r="B40" s="30" t="s">
        <v>32</v>
      </c>
      <c r="C40" s="30"/>
      <c r="D40" s="30"/>
      <c r="E40" s="30"/>
      <c r="F40" s="30"/>
      <c r="G40" s="30"/>
      <c r="H40" s="6"/>
      <c r="I40" s="6"/>
      <c r="J40" s="6"/>
      <c r="K40" s="6"/>
      <c r="L40" s="6"/>
      <c r="M40" s="6"/>
      <c r="N40" s="10"/>
      <c r="O40" s="10"/>
      <c r="P40" s="8"/>
    </row>
    <row r="41" spans="1:16" ht="17.25" customHeight="1" x14ac:dyDescent="0.15">
      <c r="A41" s="9"/>
      <c r="B41" s="6"/>
      <c r="C41" s="6"/>
      <c r="D41" s="6"/>
      <c r="E41" s="22" t="s">
        <v>33</v>
      </c>
      <c r="F41" s="22"/>
      <c r="G41" s="22"/>
      <c r="H41" s="22"/>
      <c r="I41" s="6"/>
      <c r="J41" s="6" t="s">
        <v>34</v>
      </c>
      <c r="K41" s="6"/>
      <c r="L41" s="6"/>
      <c r="M41" s="6"/>
      <c r="N41" s="10">
        <v>342975</v>
      </c>
      <c r="O41" s="10"/>
      <c r="P41" s="8"/>
    </row>
    <row r="42" spans="1:16" ht="17.25" customHeight="1" x14ac:dyDescent="0.15">
      <c r="A42" s="9"/>
      <c r="B42" s="6"/>
      <c r="C42" s="6"/>
      <c r="D42" s="6"/>
      <c r="E42" s="22" t="s">
        <v>35</v>
      </c>
      <c r="F42" s="22"/>
      <c r="G42" s="22"/>
      <c r="H42" s="22"/>
      <c r="I42" s="6"/>
      <c r="J42" s="42" t="s">
        <v>53</v>
      </c>
      <c r="K42" s="32"/>
      <c r="L42" s="32"/>
      <c r="M42" s="6">
        <v>327400</v>
      </c>
      <c r="N42" s="10">
        <f>SUM(M42:M43)</f>
        <v>521187</v>
      </c>
      <c r="O42" s="10"/>
      <c r="P42" s="8"/>
    </row>
    <row r="43" spans="1:16" ht="17.25" customHeight="1" x14ac:dyDescent="0.15">
      <c r="A43" s="9"/>
      <c r="B43" s="6"/>
      <c r="C43" s="6"/>
      <c r="D43" s="6"/>
      <c r="E43" s="13"/>
      <c r="F43" s="13"/>
      <c r="G43" s="13"/>
      <c r="H43" s="13"/>
      <c r="I43" s="6"/>
      <c r="J43" s="6" t="s">
        <v>54</v>
      </c>
      <c r="K43" s="6"/>
      <c r="L43" s="6"/>
      <c r="M43" s="6">
        <v>193787</v>
      </c>
      <c r="N43" s="10"/>
      <c r="O43" s="10"/>
      <c r="P43" s="8"/>
    </row>
    <row r="44" spans="1:16" ht="17.25" customHeight="1" x14ac:dyDescent="0.15">
      <c r="A44" s="9"/>
      <c r="B44" s="6"/>
      <c r="C44" s="6"/>
      <c r="D44" s="6"/>
      <c r="E44" s="22" t="s">
        <v>36</v>
      </c>
      <c r="F44" s="22"/>
      <c r="G44" s="22"/>
      <c r="H44" s="22"/>
      <c r="I44" s="6"/>
      <c r="J44" s="6" t="s">
        <v>37</v>
      </c>
      <c r="K44" s="6"/>
      <c r="L44" s="6"/>
      <c r="M44" s="6"/>
      <c r="N44" s="10">
        <v>2757874</v>
      </c>
      <c r="O44" s="10"/>
      <c r="P44" s="8"/>
    </row>
    <row r="45" spans="1:16" ht="17.25" customHeight="1" thickBot="1" x14ac:dyDescent="0.2">
      <c r="A45" s="9"/>
      <c r="B45" s="6"/>
      <c r="C45" s="6"/>
      <c r="D45" s="6"/>
      <c r="E45" s="22" t="s">
        <v>38</v>
      </c>
      <c r="F45" s="22"/>
      <c r="G45" s="22"/>
      <c r="H45" s="22"/>
      <c r="I45" s="6"/>
      <c r="J45" s="6" t="s">
        <v>58</v>
      </c>
      <c r="K45" s="6"/>
      <c r="L45" s="6"/>
      <c r="M45" s="6"/>
      <c r="N45" s="10">
        <v>52500</v>
      </c>
      <c r="O45" s="10"/>
      <c r="P45" s="8"/>
    </row>
    <row r="46" spans="1:16" ht="17.25" hidden="1" customHeight="1" thickBot="1" x14ac:dyDescent="0.2">
      <c r="A46" s="9"/>
      <c r="B46" s="6"/>
      <c r="C46" s="6"/>
      <c r="D46" s="6"/>
      <c r="E46" s="22" t="s">
        <v>48</v>
      </c>
      <c r="F46" s="22"/>
      <c r="G46" s="22"/>
      <c r="H46" s="22"/>
      <c r="I46" s="6"/>
      <c r="J46" s="6" t="s">
        <v>49</v>
      </c>
      <c r="K46" s="6"/>
      <c r="L46" s="6"/>
      <c r="M46" s="6"/>
      <c r="N46" s="10"/>
      <c r="O46" s="10"/>
      <c r="P46" s="8"/>
    </row>
    <row r="47" spans="1:16" ht="17.25" customHeight="1" thickBot="1" x14ac:dyDescent="0.2">
      <c r="A47" s="9"/>
      <c r="B47" s="6"/>
      <c r="C47" s="6"/>
      <c r="D47" s="6"/>
      <c r="E47" s="6"/>
      <c r="F47" s="6"/>
      <c r="G47" s="30" t="s">
        <v>39</v>
      </c>
      <c r="H47" s="30"/>
      <c r="I47" s="30"/>
      <c r="J47" s="30"/>
      <c r="K47" s="30"/>
      <c r="L47" s="34"/>
      <c r="M47" s="6"/>
      <c r="N47" s="7"/>
      <c r="O47" s="10">
        <f>SUM(N41:N46)</f>
        <v>3674536</v>
      </c>
      <c r="P47" s="8"/>
    </row>
    <row r="48" spans="1:16" ht="17.25" customHeight="1" thickBot="1" x14ac:dyDescent="0.2">
      <c r="A48" s="9"/>
      <c r="B48" s="6"/>
      <c r="C48" s="6"/>
      <c r="D48" s="6"/>
      <c r="E48" s="6"/>
      <c r="F48" s="6"/>
      <c r="G48" s="6"/>
      <c r="H48" s="40" t="s">
        <v>40</v>
      </c>
      <c r="I48" s="40"/>
      <c r="J48" s="40"/>
      <c r="K48" s="40"/>
      <c r="L48" s="40"/>
      <c r="M48" s="41"/>
      <c r="N48" s="10"/>
      <c r="O48" s="7"/>
      <c r="P48" s="17">
        <f>+O47</f>
        <v>3674536</v>
      </c>
    </row>
    <row r="49" spans="1:16" ht="17.25" customHeight="1" thickBot="1" x14ac:dyDescent="0.2">
      <c r="A49" s="18"/>
      <c r="B49" s="19"/>
      <c r="C49" s="19"/>
      <c r="D49" s="19"/>
      <c r="E49" s="19"/>
      <c r="F49" s="19"/>
      <c r="G49" s="19"/>
      <c r="H49" s="38" t="s">
        <v>41</v>
      </c>
      <c r="I49" s="38"/>
      <c r="J49" s="38"/>
      <c r="K49" s="38"/>
      <c r="L49" s="38"/>
      <c r="M49" s="39"/>
      <c r="N49" s="12"/>
      <c r="O49" s="12"/>
      <c r="P49" s="20">
        <f>+P38-P48</f>
        <v>41480637</v>
      </c>
    </row>
  </sheetData>
  <mergeCells count="39">
    <mergeCell ref="H49:M49"/>
    <mergeCell ref="G37:L37"/>
    <mergeCell ref="H38:M38"/>
    <mergeCell ref="A39:F39"/>
    <mergeCell ref="B40:G40"/>
    <mergeCell ref="E41:H41"/>
    <mergeCell ref="E42:H42"/>
    <mergeCell ref="E44:H44"/>
    <mergeCell ref="E45:H45"/>
    <mergeCell ref="G47:L47"/>
    <mergeCell ref="H48:M48"/>
    <mergeCell ref="E46:H46"/>
    <mergeCell ref="J42:L42"/>
    <mergeCell ref="G36:L36"/>
    <mergeCell ref="E24:H24"/>
    <mergeCell ref="E25:H25"/>
    <mergeCell ref="J25:M25"/>
    <mergeCell ref="G26:L26"/>
    <mergeCell ref="B28:G28"/>
    <mergeCell ref="E30:H30"/>
    <mergeCell ref="E31:H31"/>
    <mergeCell ref="E32:H32"/>
    <mergeCell ref="G33:L33"/>
    <mergeCell ref="E35:H35"/>
    <mergeCell ref="E23:H23"/>
    <mergeCell ref="E34:H34"/>
    <mergeCell ref="E22:H22"/>
    <mergeCell ref="C2:O2"/>
    <mergeCell ref="N4:O4"/>
    <mergeCell ref="C6:L6"/>
    <mergeCell ref="A7:F7"/>
    <mergeCell ref="B8:G8"/>
    <mergeCell ref="E9:H9"/>
    <mergeCell ref="E10:H10"/>
    <mergeCell ref="E15:H15"/>
    <mergeCell ref="E19:H19"/>
    <mergeCell ref="E20:H20"/>
    <mergeCell ref="E21:H21"/>
    <mergeCell ref="E29:I29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MJSADMIN</dc:creator>
  <cp:lastModifiedBy>麦の会 コッペ</cp:lastModifiedBy>
  <cp:lastPrinted>2025-05-14T09:47:40Z</cp:lastPrinted>
  <dcterms:created xsi:type="dcterms:W3CDTF">2016-04-05T04:40:16Z</dcterms:created>
  <dcterms:modified xsi:type="dcterms:W3CDTF">2025-05-24T10:21:44Z</dcterms:modified>
</cp:coreProperties>
</file>