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umbo3\Desktop\canpan登録資料\"/>
    </mc:Choice>
  </mc:AlternateContent>
  <xr:revisionPtr revIDLastSave="0" documentId="13_ncr:1_{538FA8A6-B513-497F-B87E-7F451F102D15}" xr6:coauthVersionLast="44" xr6:coauthVersionMax="44" xr10:uidLastSave="{00000000-0000-0000-0000-000000000000}"/>
  <bookViews>
    <workbookView xWindow="90" yWindow="1650" windowWidth="19110" windowHeight="13110" xr2:uid="{00000000-000D-0000-FFFF-FFFF00000000}"/>
  </bookViews>
  <sheets>
    <sheet name="財産目録" sheetId="8" r:id="rId1"/>
    <sheet name="貸借対照表" sheetId="9" r:id="rId2"/>
    <sheet name="収支決算書" sheetId="10" r:id="rId3"/>
  </sheets>
  <definedNames>
    <definedName name="_xlnm.Print_Area" localSheetId="0">財産目録!$B$3:$E$71</definedName>
    <definedName name="_xlnm.Print_Area" localSheetId="2">収支決算書!$B$1:$E$76</definedName>
    <definedName name="_xlnm.Print_Area" localSheetId="1">貸借対照表!$B$2:$G$24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9" l="1"/>
  <c r="C17" i="9" l="1"/>
  <c r="C20" i="8" l="1"/>
  <c r="G21" i="9"/>
  <c r="C29" i="8"/>
  <c r="D26" i="10"/>
  <c r="D21" i="10"/>
  <c r="D14" i="10" l="1"/>
  <c r="D17" i="10"/>
  <c r="C40" i="10"/>
  <c r="C48" i="10"/>
  <c r="C69" i="10"/>
  <c r="D70" i="10" s="1"/>
  <c r="E28" i="10" l="1"/>
  <c r="D49" i="10"/>
  <c r="E71" i="10" s="1"/>
  <c r="C51" i="8"/>
  <c r="D60" i="8" s="1"/>
  <c r="C24" i="8"/>
  <c r="C15" i="9" s="1"/>
  <c r="C14" i="9"/>
  <c r="C39" i="8"/>
  <c r="C19" i="9" s="1"/>
  <c r="C18" i="9" s="1"/>
  <c r="C16" i="8"/>
  <c r="D35" i="8" l="1"/>
  <c r="C16" i="9"/>
  <c r="E73" i="10"/>
  <c r="G13" i="9"/>
  <c r="G16" i="9" s="1"/>
  <c r="D42" i="8"/>
  <c r="E62" i="8"/>
  <c r="C13" i="9"/>
  <c r="C12" i="9" l="1"/>
  <c r="C24" i="9" s="1"/>
  <c r="E45" i="8"/>
  <c r="E64" i="8" s="1"/>
  <c r="E75" i="10"/>
  <c r="G22" i="9"/>
  <c r="G23" i="9" s="1"/>
  <c r="G24" i="9" s="1"/>
  <c r="G12" i="9"/>
  <c r="I23" i="9" l="1"/>
</calcChain>
</file>

<file path=xl/sharedStrings.xml><?xml version="1.0" encoding="utf-8"?>
<sst xmlns="http://schemas.openxmlformats.org/spreadsheetml/2006/main" count="144" uniqueCount="124">
  <si>
    <t>役務費</t>
  </si>
  <si>
    <t>一般物品費</t>
  </si>
  <si>
    <t>備品費</t>
  </si>
  <si>
    <t>印刷製本費</t>
  </si>
  <si>
    <t>業務委託費</t>
  </si>
  <si>
    <t>会議費</t>
  </si>
  <si>
    <t>光熱水費</t>
  </si>
  <si>
    <t>借料損料</t>
  </si>
  <si>
    <t>借地借家費</t>
  </si>
  <si>
    <t>職員研修費</t>
  </si>
  <si>
    <t>旅費</t>
  </si>
  <si>
    <t>厚生経費</t>
  </si>
  <si>
    <t>修繕費</t>
  </si>
  <si>
    <t>負担金・分担金</t>
  </si>
  <si>
    <t>雑費</t>
  </si>
  <si>
    <t>職員諸手当</t>
  </si>
  <si>
    <t>アルバイト賃金</t>
  </si>
  <si>
    <t>法定福利費</t>
  </si>
  <si>
    <t>生活プログラム費</t>
  </si>
  <si>
    <t>地域交流活動費</t>
  </si>
  <si>
    <t>保健衛生費</t>
  </si>
  <si>
    <t>給食費</t>
  </si>
  <si>
    <t>　財　　産　　目　　録　</t>
    <rPh sb="1" eb="2">
      <t>ザイ</t>
    </rPh>
    <rPh sb="4" eb="5">
      <t>サン</t>
    </rPh>
    <rPh sb="7" eb="8">
      <t>メ</t>
    </rPh>
    <rPh sb="10" eb="11">
      <t>ロク</t>
    </rPh>
    <phoneticPr fontId="2"/>
  </si>
  <si>
    <t>（特定非営利活動に係る事業会計）</t>
    <phoneticPr fontId="2"/>
  </si>
  <si>
    <t>特定非営利活動法人の名称　：　ＮＰＯ法人　ダンボの会</t>
    <rPh sb="25" eb="26">
      <t>カイ</t>
    </rPh>
    <phoneticPr fontId="2"/>
  </si>
  <si>
    <t>（単位：円）</t>
    <rPh sb="1" eb="3">
      <t>タンイ</t>
    </rPh>
    <rPh sb="4" eb="5">
      <t>エン</t>
    </rPh>
    <phoneticPr fontId="2"/>
  </si>
  <si>
    <t>科　　　　目</t>
    <rPh sb="0" eb="1">
      <t>カ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</si>
  <si>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</si>
  <si>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 xml:space="preserve"> Ⅰ　資産の部</t>
    <rPh sb="3" eb="5">
      <t>シサン</t>
    </rPh>
    <rPh sb="6" eb="7">
      <t>ブ</t>
    </rPh>
    <phoneticPr fontId="2"/>
  </si>
  <si>
    <t xml:space="preserve"> １．流動資産</t>
    <rPh sb="3" eb="5">
      <t>リュウドウ</t>
    </rPh>
    <rPh sb="5" eb="7">
      <t>シサン</t>
    </rPh>
    <phoneticPr fontId="2"/>
  </si>
  <si>
    <t>現金</t>
    <rPh sb="0" eb="2">
      <t>ゲンキン</t>
    </rPh>
    <phoneticPr fontId="2"/>
  </si>
  <si>
    <t>小口現金</t>
    <rPh sb="0" eb="2">
      <t>コグチ</t>
    </rPh>
    <rPh sb="2" eb="4">
      <t>ゲンキン</t>
    </rPh>
    <phoneticPr fontId="2"/>
  </si>
  <si>
    <t>給食小口現金</t>
    <rPh sb="0" eb="2">
      <t>キュウショク</t>
    </rPh>
    <rPh sb="2" eb="4">
      <t>コグチ</t>
    </rPh>
    <rPh sb="4" eb="6">
      <t>ゲンキン</t>
    </rPh>
    <phoneticPr fontId="2"/>
  </si>
  <si>
    <t>普通預金</t>
    <rPh sb="0" eb="2">
      <t>フツウ</t>
    </rPh>
    <rPh sb="2" eb="4">
      <t>ヨキン</t>
    </rPh>
    <phoneticPr fontId="2"/>
  </si>
  <si>
    <t>横浜銀行 和田町支店（第三ダンボ）</t>
    <rPh sb="0" eb="2">
      <t>ヨコハマ</t>
    </rPh>
    <rPh sb="2" eb="4">
      <t>ギンコウ</t>
    </rPh>
    <rPh sb="5" eb="8">
      <t>ワダマチ</t>
    </rPh>
    <rPh sb="8" eb="10">
      <t>シテン</t>
    </rPh>
    <rPh sb="11" eb="12">
      <t>ダイ</t>
    </rPh>
    <rPh sb="12" eb="13">
      <t>サン</t>
    </rPh>
    <phoneticPr fontId="2"/>
  </si>
  <si>
    <t>未収金</t>
    <rPh sb="0" eb="2">
      <t>ミシュウ</t>
    </rPh>
    <phoneticPr fontId="2"/>
  </si>
  <si>
    <t>前払金</t>
    <rPh sb="0" eb="2">
      <t>マエバラ</t>
    </rPh>
    <rPh sb="2" eb="3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</si>
  <si>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</si>
  <si>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</si>
  <si>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敷金・保証金</t>
    <rPh sb="0" eb="2">
      <t>シキキン</t>
    </rPh>
    <rPh sb="3" eb="6">
      <t>ホショウキン</t>
    </rPh>
    <phoneticPr fontId="2"/>
  </si>
  <si>
    <t>第二ダンボ保証金</t>
    <rPh sb="0" eb="2">
      <t>ダイニ</t>
    </rPh>
    <rPh sb="5" eb="8">
      <t>ホショウキン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</si>
  <si>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</si>
  <si>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  産  合  計</t>
    <rPh sb="0" eb="1">
      <t>シ</t>
    </rPh>
    <rPh sb="3" eb="4">
      <t>サン</t>
    </rPh>
    <rPh sb="6" eb="7">
      <t>ゴウ</t>
    </rPh>
    <rPh sb="9" eb="10">
      <t>ケイ</t>
    </rPh>
    <phoneticPr fontId="2"/>
  </si>
  <si>
    <t xml:space="preserve"> Ⅱ　負債の部</t>
    <rPh sb="3" eb="5">
      <t>フサイ</t>
    </rPh>
    <rPh sb="6" eb="7">
      <t>ブ</t>
    </rPh>
    <phoneticPr fontId="2"/>
  </si>
  <si>
    <t xml:space="preserve"> １．流動負債</t>
    <rPh sb="3" eb="5">
      <t>リュウドウ</t>
    </rPh>
    <rPh sb="5" eb="7">
      <t>フサイ</t>
    </rPh>
    <phoneticPr fontId="2"/>
  </si>
  <si>
    <t>未払金</t>
    <rPh sb="0" eb="2">
      <t>ミハラ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</si>
  <si>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</si>
  <si>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負　債  合  計</t>
    <rPh sb="0" eb="1">
      <t>フ</t>
    </rPh>
    <rPh sb="2" eb="3">
      <t>サイ</t>
    </rPh>
    <rPh sb="5" eb="6">
      <t>ゴウ</t>
    </rPh>
    <rPh sb="8" eb="9">
      <t>ケイ</t>
    </rPh>
    <phoneticPr fontId="2"/>
  </si>
  <si>
    <t>正　味　財　産</t>
    <rPh sb="0" eb="1">
      <t>セイ</t>
    </rPh>
    <rPh sb="2" eb="3">
      <t>アジ</t>
    </rPh>
    <rPh sb="4" eb="5">
      <t>ザイ</t>
    </rPh>
    <rPh sb="6" eb="7">
      <t>サン</t>
    </rPh>
    <phoneticPr fontId="2"/>
  </si>
  <si>
    <t>上記は当法人の財産目録に相違ありません。</t>
    <rPh sb="0" eb="2">
      <t>ジョウキ</t>
    </rPh>
    <rPh sb="3" eb="6">
      <t>トウホウジン</t>
    </rPh>
    <rPh sb="7" eb="9">
      <t>ザイサン</t>
    </rPh>
    <rPh sb="9" eb="11">
      <t>モクロク</t>
    </rPh>
    <rPh sb="12" eb="14">
      <t>ソウイ</t>
    </rPh>
    <phoneticPr fontId="2"/>
  </si>
  <si>
    <t>法人名称　ＮＰＯ法人 ダンボの会</t>
    <rPh sb="0" eb="2">
      <t>ホウジン</t>
    </rPh>
    <rPh sb="2" eb="4">
      <t>メイショウ</t>
    </rPh>
    <rPh sb="8" eb="10">
      <t>ホウジン</t>
    </rPh>
    <rPh sb="15" eb="16">
      <t>カイ</t>
    </rPh>
    <phoneticPr fontId="2"/>
  </si>
  <si>
    <r>
      <t>代　表　者　   理事長　</t>
    </r>
    <r>
      <rPr>
        <sz val="13"/>
        <rFont val="ＭＳ Ｐゴシック"/>
        <family val="3"/>
        <charset val="128"/>
      </rPr>
      <t xml:space="preserve">原田　淳        </t>
    </r>
    <r>
      <rPr>
        <sz val="11"/>
        <color theme="1"/>
        <rFont val="ＭＳ Ｐゴシック"/>
        <family val="2"/>
        <charset val="128"/>
        <scheme val="minor"/>
      </rPr>
      <t xml:space="preserve"> ㊞</t>
    </r>
    <rPh sb="0" eb="1">
      <t>ダイ</t>
    </rPh>
    <rPh sb="2" eb="3">
      <t>オモテ</t>
    </rPh>
    <rPh sb="4" eb="5">
      <t>シャ</t>
    </rPh>
    <rPh sb="9" eb="12">
      <t>リジチョウ</t>
    </rPh>
    <rPh sb="13" eb="15">
      <t>ハラダ</t>
    </rPh>
    <rPh sb="16" eb="17">
      <t>ジュン</t>
    </rPh>
    <phoneticPr fontId="2"/>
  </si>
  <si>
    <t>　　貸　借　対　照　表　　</t>
    <rPh sb="2" eb="5">
      <t>タイシャク</t>
    </rPh>
    <rPh sb="6" eb="11">
      <t>タイショウヒョウ</t>
    </rPh>
    <phoneticPr fontId="2"/>
  </si>
  <si>
    <t>（特定非営利活動に係る事業会計）</t>
    <rPh sb="1" eb="3">
      <t>トクテイ</t>
    </rPh>
    <rPh sb="3" eb="6">
      <t>ヒエイリ</t>
    </rPh>
    <rPh sb="6" eb="8">
      <t>カツドウ</t>
    </rPh>
    <rPh sb="9" eb="10">
      <t>カカ</t>
    </rPh>
    <rPh sb="11" eb="13">
      <t>ジギョウ</t>
    </rPh>
    <rPh sb="13" eb="15">
      <t>カイケイ</t>
    </rPh>
    <phoneticPr fontId="2"/>
  </si>
  <si>
    <t>特定非営利活動法人の名称　：　ＮＰＯ法人　ダンボの会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メイショウ</t>
    </rPh>
    <rPh sb="18" eb="20">
      <t>ホウジン</t>
    </rPh>
    <rPh sb="25" eb="26">
      <t>カイ</t>
    </rPh>
    <phoneticPr fontId="2"/>
  </si>
  <si>
    <t>資 産 の 部</t>
    <rPh sb="0" eb="1">
      <t>シ</t>
    </rPh>
    <rPh sb="2" eb="3">
      <t>サン</t>
    </rPh>
    <rPh sb="6" eb="7">
      <t>ブ</t>
    </rPh>
    <phoneticPr fontId="2"/>
  </si>
  <si>
    <t>負 債 の 部</t>
    <rPh sb="0" eb="1">
      <t>フ</t>
    </rPh>
    <rPh sb="2" eb="3">
      <t>サイ</t>
    </rPh>
    <rPh sb="6" eb="7">
      <t>ブ</t>
    </rPh>
    <phoneticPr fontId="2"/>
  </si>
  <si>
    <t>金　　　額</t>
    <rPh sb="0" eb="1">
      <t>キン</t>
    </rPh>
    <rPh sb="4" eb="5">
      <t>ガク</t>
    </rPh>
    <phoneticPr fontId="2"/>
  </si>
  <si>
    <t>円</t>
    <rPh sb="0" eb="1">
      <t>エン</t>
    </rPh>
    <phoneticPr fontId="2"/>
  </si>
  <si>
    <t xml:space="preserve"> 【流動資産】</t>
    <rPh sb="2" eb="4">
      <t>リュウドウ</t>
    </rPh>
    <rPh sb="4" eb="6">
      <t>シサン</t>
    </rPh>
    <phoneticPr fontId="2"/>
  </si>
  <si>
    <t>【流動負債】</t>
    <rPh sb="1" eb="3">
      <t>リュウドウ</t>
    </rPh>
    <rPh sb="3" eb="5">
      <t>フサイ</t>
    </rPh>
    <phoneticPr fontId="2"/>
  </si>
  <si>
    <t>負債合計</t>
    <rPh sb="0" eb="2">
      <t>フサイ</t>
    </rPh>
    <rPh sb="2" eb="4">
      <t>ゴウケイ</t>
    </rPh>
    <phoneticPr fontId="2"/>
  </si>
  <si>
    <t xml:space="preserve"> 【固定資産】</t>
    <rPh sb="2" eb="4">
      <t>コテイ</t>
    </rPh>
    <rPh sb="4" eb="6">
      <t>シサン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</si>
  <si>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</si>
  <si>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運用財産基金</t>
    <rPh sb="0" eb="2">
      <t>ウンヨウ</t>
    </rPh>
    <rPh sb="2" eb="4">
      <t>ザイサン</t>
    </rPh>
    <rPh sb="4" eb="6">
      <t>キキン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</si>
  <si>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</si>
  <si>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</si>
  <si>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</si>
  <si>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</si>
  <si>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</si>
  <si>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横浜銀行 和田町支店</t>
    <rPh sb="0" eb="2">
      <t>ヨコハマ</t>
    </rPh>
    <rPh sb="2" eb="4">
      <t>ギンコウ</t>
    </rPh>
    <rPh sb="5" eb="8">
      <t>ワダマチ</t>
    </rPh>
    <rPh sb="8" eb="10">
      <t>シテン</t>
    </rPh>
    <phoneticPr fontId="2"/>
  </si>
  <si>
    <t>２月・３月分介護給付費</t>
    <rPh sb="1" eb="2">
      <t>ガツ</t>
    </rPh>
    <rPh sb="4" eb="6">
      <t>ガツブン</t>
    </rPh>
    <rPh sb="6" eb="8">
      <t>カイゴ</t>
    </rPh>
    <rPh sb="8" eb="10">
      <t>キュウフ</t>
    </rPh>
    <rPh sb="10" eb="11">
      <t>ヒ</t>
    </rPh>
    <phoneticPr fontId="2"/>
  </si>
  <si>
    <t>３月分給食費負担金</t>
    <rPh sb="1" eb="3">
      <t>ガツブン</t>
    </rPh>
    <rPh sb="3" eb="5">
      <t>キュウショク</t>
    </rPh>
    <rPh sb="5" eb="6">
      <t>ヒ</t>
    </rPh>
    <rPh sb="6" eb="9">
      <t>フタンキン</t>
    </rPh>
    <phoneticPr fontId="2"/>
  </si>
  <si>
    <t>利用者健康診断料 自己負担分</t>
    <rPh sb="0" eb="3">
      <t>リヨウシャ</t>
    </rPh>
    <rPh sb="3" eb="5">
      <t>ケンコウ</t>
    </rPh>
    <rPh sb="5" eb="7">
      <t>シンダン</t>
    </rPh>
    <rPh sb="7" eb="8">
      <t>リョウ</t>
    </rPh>
    <rPh sb="9" eb="11">
      <t>ジコ</t>
    </rPh>
    <rPh sb="11" eb="13">
      <t>フタン</t>
    </rPh>
    <rPh sb="13" eb="14">
      <t>ブン</t>
    </rPh>
    <phoneticPr fontId="2"/>
  </si>
  <si>
    <t>公共料金 他</t>
    <rPh sb="0" eb="2">
      <t>コウキョウ</t>
    </rPh>
    <rPh sb="2" eb="4">
      <t>リョウキン</t>
    </rPh>
    <rPh sb="5" eb="6">
      <t>ホカ</t>
    </rPh>
    <phoneticPr fontId="2"/>
  </si>
  <si>
    <t>会計業務委託料</t>
    <rPh sb="0" eb="2">
      <t>カイケイ</t>
    </rPh>
    <rPh sb="2" eb="4">
      <t>ギョウム</t>
    </rPh>
    <rPh sb="4" eb="6">
      <t>イタク</t>
    </rPh>
    <rPh sb="6" eb="7">
      <t>リョウ</t>
    </rPh>
    <phoneticPr fontId="2"/>
  </si>
  <si>
    <t>駐車場敷金（地域支援事業所ダンボ）</t>
    <rPh sb="0" eb="3">
      <t>チュウシャジョウ</t>
    </rPh>
    <rPh sb="3" eb="5">
      <t>シキキン</t>
    </rPh>
    <rPh sb="6" eb="8">
      <t>チイキ</t>
    </rPh>
    <rPh sb="8" eb="10">
      <t>シエン</t>
    </rPh>
    <rPh sb="10" eb="13">
      <t>ジギョウショ</t>
    </rPh>
    <phoneticPr fontId="2"/>
  </si>
  <si>
    <t>次期繰越正味財産額</t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</si>
  <si>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</si>
  <si>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</si>
  <si>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管理費計</t>
    <rPh sb="0" eb="3">
      <t>カンリヒ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</si>
  <si>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</si>
  <si>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（２）その他経費</t>
    <rPh sb="5" eb="6">
      <t>タ</t>
    </rPh>
    <rPh sb="6" eb="8">
      <t>ケイヒ</t>
    </rPh>
    <phoneticPr fontId="2"/>
  </si>
  <si>
    <t>人件費計</t>
    <rPh sb="0" eb="3">
      <t>ジンケンヒ</t>
    </rPh>
    <rPh sb="3" eb="4">
      <t>ケイ</t>
    </rPh>
    <phoneticPr fontId="2"/>
  </si>
  <si>
    <t>（１）人件費</t>
    <rPh sb="3" eb="6">
      <t>ジンケンヒ</t>
    </rPh>
    <phoneticPr fontId="2"/>
  </si>
  <si>
    <t>２．管理費</t>
    <rPh sb="2" eb="5">
      <t>カンリヒ</t>
    </rPh>
    <phoneticPr fontId="2"/>
  </si>
  <si>
    <t>事業費計</t>
    <rPh sb="0" eb="3">
      <t>ジギョウヒ</t>
    </rPh>
    <rPh sb="3" eb="4">
      <t>ケイ</t>
    </rPh>
    <phoneticPr fontId="2"/>
  </si>
  <si>
    <t>諸謝金</t>
    <rPh sb="0" eb="1">
      <t>ショ</t>
    </rPh>
    <rPh sb="1" eb="3">
      <t>シャキン</t>
    </rPh>
    <phoneticPr fontId="2"/>
  </si>
  <si>
    <t>職員給料</t>
    <rPh sb="2" eb="4">
      <t>キュウリョウ</t>
    </rPh>
    <phoneticPr fontId="2"/>
  </si>
  <si>
    <t>１．事業費</t>
    <rPh sb="2" eb="5">
      <t>ジギョウヒ</t>
    </rPh>
    <phoneticPr fontId="2"/>
  </si>
  <si>
    <t>Ⅱ 経常費用</t>
    <rPh sb="2" eb="4">
      <t>ケイジョウ</t>
    </rPh>
    <rPh sb="4" eb="6">
      <t>ヒヨウ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</si>
  <si>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</si>
  <si>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 xml:space="preserve">       雑収入</t>
    <rPh sb="7" eb="10">
      <t>ザツシュウニュウ</t>
    </rPh>
    <phoneticPr fontId="2"/>
  </si>
  <si>
    <t xml:space="preserve">       受取利息</t>
    <rPh sb="7" eb="9">
      <t>ウケトリ</t>
    </rPh>
    <rPh sb="9" eb="11">
      <t>リソク</t>
    </rPh>
    <phoneticPr fontId="2"/>
  </si>
  <si>
    <t xml:space="preserve">       行事費負担金</t>
    <rPh sb="7" eb="9">
      <t>ギョウジ</t>
    </rPh>
    <rPh sb="9" eb="10">
      <t>ヒ</t>
    </rPh>
    <rPh sb="10" eb="13">
      <t>フタンキン</t>
    </rPh>
    <phoneticPr fontId="2"/>
  </si>
  <si>
    <t>借地借家費補助金</t>
    <phoneticPr fontId="2"/>
  </si>
  <si>
    <t>２．補助金収益</t>
    <rPh sb="2" eb="5">
      <t>ホジョキン</t>
    </rPh>
    <rPh sb="5" eb="7">
      <t>シュウエキ</t>
    </rPh>
    <phoneticPr fontId="2"/>
  </si>
  <si>
    <t>１．自立支援給付費収益</t>
    <rPh sb="2" eb="4">
      <t>ジリツ</t>
    </rPh>
    <rPh sb="4" eb="6">
      <t>シエン</t>
    </rPh>
    <rPh sb="6" eb="9">
      <t>キュウフヒ</t>
    </rPh>
    <rPh sb="9" eb="11">
      <t>シュウエキ</t>
    </rPh>
    <phoneticPr fontId="2"/>
  </si>
  <si>
    <t>Ⅰ 経常収益</t>
    <rPh sb="2" eb="4">
      <t>ケイジョウ</t>
    </rPh>
    <rPh sb="4" eb="6">
      <t>シュウエキ</t>
    </rPh>
    <phoneticPr fontId="2"/>
  </si>
  <si>
    <t>　　活　 動　計　算　書　　</t>
    <rPh sb="2" eb="3">
      <t>カツ</t>
    </rPh>
    <rPh sb="5" eb="6">
      <t>ドウ</t>
    </rPh>
    <rPh sb="7" eb="12">
      <t>ケイサンショ</t>
    </rPh>
    <phoneticPr fontId="2"/>
  </si>
  <si>
    <t>介護給付費</t>
    <phoneticPr fontId="2"/>
  </si>
  <si>
    <t>３．負担金収益</t>
    <rPh sb="2" eb="5">
      <t>フタンキン</t>
    </rPh>
    <phoneticPr fontId="2"/>
  </si>
  <si>
    <t xml:space="preserve">       給食費負担金</t>
    <phoneticPr fontId="1"/>
  </si>
  <si>
    <t xml:space="preserve">       事業収入</t>
    <rPh sb="7" eb="9">
      <t>ジギョウ</t>
    </rPh>
    <rPh sb="9" eb="11">
      <t>シュウニュウ</t>
    </rPh>
    <phoneticPr fontId="2"/>
  </si>
  <si>
    <t>送迎費</t>
    <rPh sb="0" eb="2">
      <t>ソウゲイ</t>
    </rPh>
    <rPh sb="2" eb="3">
      <t>ヒ</t>
    </rPh>
    <phoneticPr fontId="1"/>
  </si>
  <si>
    <t>（１）その他経費</t>
    <rPh sb="5" eb="6">
      <t>タ</t>
    </rPh>
    <rPh sb="6" eb="8">
      <t>ケイヒ</t>
    </rPh>
    <phoneticPr fontId="2"/>
  </si>
  <si>
    <t>４．その他収益</t>
    <rPh sb="4" eb="5">
      <t>タ</t>
    </rPh>
    <phoneticPr fontId="2"/>
  </si>
  <si>
    <t>３月分給食費（アルプス食品）</t>
    <rPh sb="1" eb="3">
      <t>ガツブン</t>
    </rPh>
    <rPh sb="3" eb="5">
      <t>キュウショク</t>
    </rPh>
    <rPh sb="5" eb="6">
      <t>ヒ</t>
    </rPh>
    <rPh sb="11" eb="13">
      <t>ショクヒン</t>
    </rPh>
    <phoneticPr fontId="2"/>
  </si>
  <si>
    <t>横浜銀行 和田町支店（労務）</t>
    <rPh sb="0" eb="2">
      <t>ヨコハマ</t>
    </rPh>
    <rPh sb="2" eb="4">
      <t>ギンコウ</t>
    </rPh>
    <rPh sb="5" eb="8">
      <t>ワダマチ</t>
    </rPh>
    <rPh sb="8" eb="10">
      <t>シテン</t>
    </rPh>
    <rPh sb="11" eb="13">
      <t>ロウム</t>
    </rPh>
    <phoneticPr fontId="2"/>
  </si>
  <si>
    <t>預り金</t>
    <rPh sb="0" eb="1">
      <t>アズカ</t>
    </rPh>
    <rPh sb="2" eb="3">
      <t>キン</t>
    </rPh>
    <phoneticPr fontId="2"/>
  </si>
  <si>
    <r>
      <t>グループホーム預り金</t>
    </r>
    <r>
      <rPr>
        <sz val="9"/>
        <rFont val="ＭＳ Ｐゴシック"/>
        <family val="3"/>
        <charset val="128"/>
      </rPr>
      <t>（社会保険料等支払い用）</t>
    </r>
    <rPh sb="7" eb="8">
      <t>アズカ</t>
    </rPh>
    <rPh sb="9" eb="10">
      <t>キン</t>
    </rPh>
    <rPh sb="11" eb="13">
      <t>シャカイ</t>
    </rPh>
    <rPh sb="13" eb="16">
      <t>ホケンリョウ</t>
    </rPh>
    <rPh sb="16" eb="17">
      <t>トウ</t>
    </rPh>
    <rPh sb="17" eb="19">
      <t>シハラ</t>
    </rPh>
    <rPh sb="20" eb="21">
      <t>ヨウ</t>
    </rPh>
    <phoneticPr fontId="2"/>
  </si>
  <si>
    <t>平成30年3月31日 現在</t>
    <phoneticPr fontId="2"/>
  </si>
  <si>
    <t>平成30年3月31日 現在</t>
    <rPh sb="0" eb="2">
      <t>ヘイセイ</t>
    </rPh>
    <rPh sb="4" eb="5">
      <t>ネン</t>
    </rPh>
    <rPh sb="6" eb="7">
      <t>ガツ</t>
    </rPh>
    <rPh sb="9" eb="10">
      <t>ニチ</t>
    </rPh>
    <rPh sb="11" eb="13">
      <t>ゲンザイ</t>
    </rPh>
    <phoneticPr fontId="2"/>
  </si>
  <si>
    <t>自 平成29年 4月 1日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2"/>
  </si>
  <si>
    <t>至 平成30年 3月31日</t>
    <rPh sb="0" eb="1">
      <t>イタル</t>
    </rPh>
    <rPh sb="2" eb="4">
      <t>ヘイセイ</t>
    </rPh>
    <rPh sb="6" eb="7">
      <t>ネン</t>
    </rPh>
    <rPh sb="9" eb="10">
      <t>ガツ</t>
    </rPh>
    <rPh sb="12" eb="13">
      <t>ニチ</t>
    </rPh>
    <phoneticPr fontId="2"/>
  </si>
  <si>
    <t>グループホーム応援費等</t>
    <rPh sb="7" eb="9">
      <t>オウエン</t>
    </rPh>
    <rPh sb="9" eb="10">
      <t>ヒ</t>
    </rPh>
    <rPh sb="10" eb="11">
      <t>トウ</t>
    </rPh>
    <phoneticPr fontId="2"/>
  </si>
  <si>
    <t>４月分駐車場使用料</t>
    <rPh sb="1" eb="3">
      <t>ガツブン</t>
    </rPh>
    <rPh sb="3" eb="5">
      <t>チュウシャ</t>
    </rPh>
    <rPh sb="5" eb="6">
      <t>ジョウ</t>
    </rPh>
    <rPh sb="6" eb="9">
      <t>シヨウリョウ</t>
    </rPh>
    <phoneticPr fontId="2"/>
  </si>
  <si>
    <t>平成30年度分施設賠償保険料</t>
    <rPh sb="6" eb="7">
      <t>ブン</t>
    </rPh>
    <phoneticPr fontId="2"/>
  </si>
  <si>
    <t>４月分コピー機・ビジネスフォンリース料</t>
  </si>
  <si>
    <t>立替金</t>
    <rPh sb="0" eb="2">
      <t>タテカエ</t>
    </rPh>
    <rPh sb="2" eb="3">
      <t>キン</t>
    </rPh>
    <phoneticPr fontId="2"/>
  </si>
  <si>
    <t>求人広告掲載料　グループホーム分立替金</t>
    <rPh sb="0" eb="2">
      <t>キュウジン</t>
    </rPh>
    <rPh sb="2" eb="4">
      <t>コウコク</t>
    </rPh>
    <rPh sb="4" eb="7">
      <t>ケイサイリョウ</t>
    </rPh>
    <rPh sb="15" eb="16">
      <t>ブン</t>
    </rPh>
    <rPh sb="16" eb="18">
      <t>タテカエ</t>
    </rPh>
    <rPh sb="18" eb="19">
      <t>キン</t>
    </rPh>
    <phoneticPr fontId="2"/>
  </si>
  <si>
    <t>車検代</t>
    <rPh sb="0" eb="2">
      <t>シャケン</t>
    </rPh>
    <rPh sb="2" eb="3">
      <t>ダイ</t>
    </rPh>
    <phoneticPr fontId="2"/>
  </si>
  <si>
    <t>厚生保険料</t>
    <rPh sb="0" eb="2">
      <t>コウセイ</t>
    </rPh>
    <rPh sb="2" eb="4">
      <t>ホケン</t>
    </rPh>
    <rPh sb="4" eb="5">
      <t>リョウ</t>
    </rPh>
    <phoneticPr fontId="2"/>
  </si>
  <si>
    <t>労働保険料</t>
    <rPh sb="0" eb="2">
      <t>ロウドウ</t>
    </rPh>
    <rPh sb="2" eb="4">
      <t>ホケン</t>
    </rPh>
    <rPh sb="4" eb="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</si>
</sst>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△#,##0"/>
    <numFmt numFmtId="177" formatCode="&quot;【 &quot;#,##0&quot; 】&quot;;[Red]\-#,##0"/>
    <numFmt numFmtId="178" formatCode="\(\ #,##0\ \);[Red]\-#,##0"/>
    <numFmt numFmtId="179" formatCode="#,##0;&quot;△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0" borderId="4" xfId="1" applyBorder="1" applyAlignment="1">
      <alignment horizontal="center" vertical="center"/>
    </xf>
    <xf numFmtId="0" fontId="3" fillId="0" borderId="2" xfId="1" applyBorder="1" applyAlignment="1">
      <alignment horizontal="left" vertical="center" indent="1"/>
    </xf>
    <xf numFmtId="38" fontId="3" fillId="0" borderId="1" xfId="2" applyBorder="1" applyAlignment="1">
      <alignment vertical="center"/>
    </xf>
    <xf numFmtId="38" fontId="3" fillId="0" borderId="7" xfId="2" applyBorder="1" applyAlignment="1">
      <alignment vertical="center"/>
    </xf>
    <xf numFmtId="0" fontId="3" fillId="0" borderId="2" xfId="1" applyBorder="1" applyAlignment="1">
      <alignment horizontal="left" vertical="center"/>
    </xf>
    <xf numFmtId="38" fontId="6" fillId="0" borderId="1" xfId="2" applyFont="1" applyBorder="1" applyAlignment="1">
      <alignment vertical="center"/>
    </xf>
    <xf numFmtId="38" fontId="6" fillId="0" borderId="7" xfId="2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0" fontId="3" fillId="0" borderId="2" xfId="1" applyBorder="1" applyAlignment="1">
      <alignment horizontal="left" vertical="center" indent="3"/>
    </xf>
    <xf numFmtId="38" fontId="7" fillId="0" borderId="1" xfId="2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 indent="4"/>
    </xf>
    <xf numFmtId="38" fontId="9" fillId="0" borderId="1" xfId="2" applyFont="1" applyBorder="1" applyAlignment="1">
      <alignment vertical="center"/>
    </xf>
    <xf numFmtId="0" fontId="3" fillId="0" borderId="2" xfId="1" applyBorder="1" applyAlignment="1">
      <alignment horizontal="left" vertical="center" wrapText="1" indent="3"/>
    </xf>
    <xf numFmtId="0" fontId="8" fillId="0" borderId="2" xfId="1" applyFont="1" applyBorder="1" applyAlignment="1">
      <alignment horizontal="left" vertical="center" wrapText="1" indent="4"/>
    </xf>
    <xf numFmtId="0" fontId="9" fillId="0" borderId="2" xfId="1" applyFont="1" applyBorder="1" applyAlignment="1">
      <alignment horizontal="left" vertical="center" wrapText="1" indent="4"/>
    </xf>
    <xf numFmtId="38" fontId="6" fillId="0" borderId="23" xfId="2" applyFont="1" applyBorder="1" applyAlignment="1">
      <alignment vertical="center"/>
    </xf>
    <xf numFmtId="0" fontId="9" fillId="0" borderId="2" xfId="1" applyFont="1" applyBorder="1" applyAlignment="1">
      <alignment horizontal="left" vertical="center" indent="4"/>
    </xf>
    <xf numFmtId="38" fontId="6" fillId="0" borderId="24" xfId="2" applyFont="1" applyBorder="1" applyAlignment="1">
      <alignment vertical="center"/>
    </xf>
    <xf numFmtId="0" fontId="3" fillId="0" borderId="2" xfId="1" applyBorder="1" applyAlignment="1">
      <alignment horizontal="right" vertical="center" indent="3"/>
    </xf>
    <xf numFmtId="38" fontId="7" fillId="0" borderId="23" xfId="2" applyFont="1" applyBorder="1" applyAlignment="1">
      <alignment vertical="center"/>
    </xf>
    <xf numFmtId="38" fontId="9" fillId="0" borderId="24" xfId="2" applyFont="1" applyBorder="1" applyAlignment="1">
      <alignment vertical="center"/>
    </xf>
    <xf numFmtId="38" fontId="7" fillId="0" borderId="1" xfId="2" applyFont="1" applyBorder="1" applyAlignment="1">
      <alignment vertical="center"/>
    </xf>
    <xf numFmtId="0" fontId="3" fillId="0" borderId="2" xfId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7" fillId="0" borderId="17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7" fillId="0" borderId="7" xfId="2" applyFont="1" applyBorder="1" applyAlignment="1">
      <alignment vertical="center"/>
    </xf>
    <xf numFmtId="0" fontId="3" fillId="0" borderId="25" xfId="1" applyBorder="1" applyAlignment="1">
      <alignment vertical="center"/>
    </xf>
    <xf numFmtId="38" fontId="3" fillId="0" borderId="26" xfId="2" applyBorder="1" applyAlignment="1">
      <alignment vertical="center"/>
    </xf>
    <xf numFmtId="38" fontId="3" fillId="0" borderId="8" xfId="2" applyBorder="1" applyAlignment="1">
      <alignment vertical="center"/>
    </xf>
    <xf numFmtId="0" fontId="3" fillId="0" borderId="0" xfId="1" applyAlignment="1">
      <alignment horizontal="left" vertical="center" indent="2"/>
    </xf>
    <xf numFmtId="0" fontId="3" fillId="0" borderId="0" xfId="1" applyAlignment="1">
      <alignment horizontal="left" vertical="center" indent="1"/>
    </xf>
    <xf numFmtId="0" fontId="3" fillId="0" borderId="28" xfId="1" applyBorder="1" applyAlignment="1">
      <alignment vertical="center"/>
    </xf>
    <xf numFmtId="0" fontId="3" fillId="0" borderId="29" xfId="1" applyBorder="1" applyAlignment="1">
      <alignment vertical="center"/>
    </xf>
    <xf numFmtId="0" fontId="3" fillId="0" borderId="21" xfId="1" applyBorder="1" applyAlignment="1">
      <alignment horizontal="center" vertical="center"/>
    </xf>
    <xf numFmtId="0" fontId="3" fillId="0" borderId="5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5" xfId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3" fillId="0" borderId="2" xfId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0" xfId="1" applyBorder="1" applyAlignment="1">
      <alignment vertical="center"/>
    </xf>
    <xf numFmtId="0" fontId="3" fillId="0" borderId="1" xfId="1" applyBorder="1" applyAlignment="1">
      <alignment vertical="center"/>
    </xf>
    <xf numFmtId="0" fontId="11" fillId="0" borderId="7" xfId="1" applyFont="1" applyBorder="1" applyAlignment="1">
      <alignment horizontal="right" vertical="center"/>
    </xf>
    <xf numFmtId="38" fontId="3" fillId="0" borderId="0" xfId="2" applyBorder="1" applyAlignment="1">
      <alignment vertical="center"/>
    </xf>
    <xf numFmtId="177" fontId="6" fillId="0" borderId="7" xfId="2" applyNumberFormat="1" applyFont="1" applyBorder="1" applyAlignment="1">
      <alignment vertical="center"/>
    </xf>
    <xf numFmtId="0" fontId="3" fillId="0" borderId="2" xfId="1" applyBorder="1" applyAlignment="1">
      <alignment horizontal="left" vertical="center" indent="2"/>
    </xf>
    <xf numFmtId="38" fontId="3" fillId="0" borderId="0" xfId="2" applyBorder="1" applyAlignment="1">
      <alignment horizontal="left" vertical="center" indent="2"/>
    </xf>
    <xf numFmtId="38" fontId="0" fillId="0" borderId="0" xfId="2" applyFont="1" applyBorder="1" applyAlignment="1">
      <alignment horizontal="left" vertical="center" indent="2"/>
    </xf>
    <xf numFmtId="0" fontId="3" fillId="0" borderId="16" xfId="1" applyBorder="1" applyAlignment="1">
      <alignment vertical="center"/>
    </xf>
    <xf numFmtId="0" fontId="3" fillId="0" borderId="14" xfId="1" applyBorder="1" applyAlignment="1">
      <alignment vertical="center"/>
    </xf>
    <xf numFmtId="38" fontId="3" fillId="0" borderId="13" xfId="2" applyBorder="1" applyAlignment="1">
      <alignment horizontal="center" vertical="center"/>
    </xf>
    <xf numFmtId="38" fontId="6" fillId="0" borderId="15" xfId="2" applyFont="1" applyBorder="1" applyAlignment="1">
      <alignment vertical="center"/>
    </xf>
    <xf numFmtId="38" fontId="3" fillId="0" borderId="0" xfId="2" applyBorder="1" applyAlignment="1">
      <alignment horizontal="center" vertical="center"/>
    </xf>
    <xf numFmtId="38" fontId="6" fillId="0" borderId="18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38" fontId="3" fillId="0" borderId="7" xfId="2" applyBorder="1" applyAlignment="1">
      <alignment horizontal="center" vertical="center"/>
    </xf>
    <xf numFmtId="178" fontId="6" fillId="0" borderId="1" xfId="2" applyNumberFormat="1" applyFont="1" applyBorder="1" applyAlignment="1">
      <alignment vertical="center"/>
    </xf>
    <xf numFmtId="38" fontId="3" fillId="0" borderId="3" xfId="2" applyBorder="1" applyAlignment="1">
      <alignment vertical="center"/>
    </xf>
    <xf numFmtId="179" fontId="6" fillId="0" borderId="17" xfId="2" applyNumberFormat="1" applyFont="1" applyBorder="1" applyAlignment="1">
      <alignment vertical="center"/>
    </xf>
    <xf numFmtId="0" fontId="3" fillId="0" borderId="11" xfId="1" applyBorder="1" applyAlignment="1">
      <alignment horizontal="left" vertical="center" indent="2"/>
    </xf>
    <xf numFmtId="38" fontId="6" fillId="0" borderId="33" xfId="2" applyFont="1" applyBorder="1" applyAlignment="1">
      <alignment vertical="center"/>
    </xf>
    <xf numFmtId="0" fontId="3" fillId="0" borderId="12" xfId="1" applyBorder="1" applyAlignment="1">
      <alignment vertical="center"/>
    </xf>
    <xf numFmtId="0" fontId="3" fillId="0" borderId="33" xfId="1" applyBorder="1" applyAlignment="1">
      <alignment vertical="center"/>
    </xf>
    <xf numFmtId="38" fontId="3" fillId="0" borderId="34" xfId="2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38" fontId="3" fillId="0" borderId="0" xfId="1" applyNumberFormat="1" applyAlignment="1">
      <alignment vertical="center"/>
    </xf>
    <xf numFmtId="0" fontId="3" fillId="0" borderId="19" xfId="1" applyBorder="1" applyAlignment="1">
      <alignment horizontal="center" vertical="center"/>
    </xf>
    <xf numFmtId="38" fontId="6" fillId="0" borderId="6" xfId="2" applyFont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6" xfId="1" applyBorder="1" applyAlignment="1">
      <alignment vertical="center"/>
    </xf>
    <xf numFmtId="38" fontId="3" fillId="0" borderId="20" xfId="2" applyBorder="1" applyAlignment="1">
      <alignment horizontal="center" vertical="center"/>
    </xf>
    <xf numFmtId="38" fontId="6" fillId="0" borderId="8" xfId="2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8" fontId="3" fillId="0" borderId="0" xfId="2" applyAlignment="1">
      <alignment vertical="center"/>
    </xf>
    <xf numFmtId="179" fontId="6" fillId="0" borderId="1" xfId="2" applyNumberFormat="1" applyFont="1" applyBorder="1" applyAlignment="1">
      <alignment vertical="center"/>
    </xf>
    <xf numFmtId="38" fontId="6" fillId="0" borderId="36" xfId="2" applyFont="1" applyBorder="1" applyAlignment="1">
      <alignment vertical="center"/>
    </xf>
    <xf numFmtId="38" fontId="3" fillId="0" borderId="1" xfId="2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38" fontId="3" fillId="0" borderId="23" xfId="2" applyBorder="1" applyAlignment="1">
      <alignment horizontal="center" vertical="center"/>
    </xf>
    <xf numFmtId="0" fontId="3" fillId="0" borderId="1" xfId="1" applyBorder="1" applyAlignment="1">
      <alignment horizontal="left" vertical="center" indent="1"/>
    </xf>
    <xf numFmtId="0" fontId="3" fillId="0" borderId="1" xfId="1" applyBorder="1" applyAlignment="1">
      <alignment horizontal="left" vertical="center" indent="3"/>
    </xf>
    <xf numFmtId="38" fontId="6" fillId="0" borderId="23" xfId="2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4"/>
    </xf>
    <xf numFmtId="0" fontId="3" fillId="0" borderId="1" xfId="1" applyFont="1" applyBorder="1" applyAlignment="1">
      <alignment horizontal="left" vertical="center" indent="3"/>
    </xf>
    <xf numFmtId="0" fontId="3" fillId="0" borderId="16" xfId="1" applyFont="1" applyBorder="1" applyAlignment="1">
      <alignment horizontal="left" vertical="center" indent="2"/>
    </xf>
    <xf numFmtId="0" fontId="3" fillId="0" borderId="14" xfId="1" applyBorder="1" applyAlignment="1">
      <alignment horizontal="center" vertical="center"/>
    </xf>
    <xf numFmtId="0" fontId="3" fillId="0" borderId="9" xfId="1" applyBorder="1" applyAlignment="1">
      <alignment horizontal="left" vertical="center" indent="1"/>
    </xf>
    <xf numFmtId="38" fontId="6" fillId="0" borderId="9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3" fillId="0" borderId="1" xfId="1" applyFont="1" applyBorder="1" applyAlignment="1">
      <alignment horizontal="left" vertical="center" indent="2"/>
    </xf>
    <xf numFmtId="0" fontId="12" fillId="0" borderId="1" xfId="1" applyFont="1" applyBorder="1" applyAlignment="1">
      <alignment horizontal="left" vertical="center" indent="3"/>
    </xf>
    <xf numFmtId="176" fontId="6" fillId="0" borderId="23" xfId="2" applyNumberFormat="1" applyFont="1" applyBorder="1" applyAlignment="1">
      <alignment vertical="center"/>
    </xf>
    <xf numFmtId="0" fontId="12" fillId="0" borderId="16" xfId="1" applyFont="1" applyBorder="1" applyAlignment="1">
      <alignment horizontal="left" vertical="center" indent="3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5" xfId="2" applyBorder="1" applyAlignment="1">
      <alignment horizontal="center" vertical="center"/>
    </xf>
    <xf numFmtId="38" fontId="3" fillId="0" borderId="22" xfId="2" applyBorder="1" applyAlignment="1">
      <alignment horizontal="center" vertical="center"/>
    </xf>
    <xf numFmtId="38" fontId="3" fillId="0" borderId="13" xfId="2" applyBorder="1" applyAlignment="1">
      <alignment horizontal="center" vertical="center"/>
    </xf>
    <xf numFmtId="38" fontId="3" fillId="0" borderId="32" xfId="2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37" xfId="2" applyBorder="1" applyAlignment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71"/>
  <sheetViews>
    <sheetView tabSelected="1" workbookViewId="0">
      <selection activeCell="G23" sqref="G23"/>
    </sheetView>
  </sheetViews>
  <sheetFormatPr defaultRowHeight="13.5" x14ac:dyDescent="0.15"/>
  <cols>
    <col min="1" max="1" width="3.375" style="1" customWidth="1"/>
    <col min="2" max="2" width="45.625" style="1" customWidth="1"/>
    <col min="3" max="5" width="13.625" style="1" customWidth="1"/>
    <col min="6" max="16384" width="9" style="1"/>
  </cols>
  <sheetData>
    <row r="3" spans="2:5" ht="18.75" x14ac:dyDescent="0.15">
      <c r="B3" s="109" t="s">
        <v>22</v>
      </c>
      <c r="C3" s="109"/>
      <c r="D3" s="109"/>
      <c r="E3" s="109"/>
    </row>
    <row r="4" spans="2:5" ht="8.25" customHeight="1" x14ac:dyDescent="0.15">
      <c r="B4" s="2"/>
      <c r="C4" s="2"/>
      <c r="D4" s="2"/>
      <c r="E4" s="2"/>
    </row>
    <row r="5" spans="2:5" ht="15" customHeight="1" x14ac:dyDescent="0.15">
      <c r="B5" s="110" t="s">
        <v>23</v>
      </c>
      <c r="C5" s="110"/>
      <c r="D5" s="110"/>
      <c r="E5" s="110"/>
    </row>
    <row r="6" spans="2:5" ht="15" customHeight="1" x14ac:dyDescent="0.15">
      <c r="B6" s="111" t="s">
        <v>24</v>
      </c>
      <c r="C6" s="111"/>
      <c r="D6" s="111"/>
      <c r="E6" s="111"/>
    </row>
    <row r="7" spans="2:5" ht="5.25" customHeight="1" x14ac:dyDescent="0.15">
      <c r="B7" s="3"/>
      <c r="C7" s="3"/>
      <c r="D7" s="3"/>
      <c r="E7" s="3"/>
    </row>
    <row r="8" spans="2:5" x14ac:dyDescent="0.15">
      <c r="B8" s="112" t="s">
        <v>111</v>
      </c>
      <c r="C8" s="112"/>
      <c r="D8" s="112"/>
      <c r="E8" s="112"/>
    </row>
    <row r="9" spans="2:5" ht="14.25" customHeight="1" thickBot="1" x14ac:dyDescent="0.2">
      <c r="E9" s="4" t="s">
        <v>25</v>
      </c>
    </row>
    <row r="10" spans="2:5" ht="18.75" customHeight="1" thickBot="1" x14ac:dyDescent="0.2">
      <c r="B10" s="5" t="s">
        <v>26</v>
      </c>
      <c r="C10" s="113" t="s">
        <v>27</v>
      </c>
      <c r="D10" s="114"/>
      <c r="E10" s="115"/>
    </row>
    <row r="11" spans="2:5" ht="8.25" customHeight="1" thickTop="1" x14ac:dyDescent="0.15">
      <c r="B11" s="6"/>
      <c r="C11" s="7"/>
      <c r="D11" s="7"/>
      <c r="E11" s="8"/>
    </row>
    <row r="12" spans="2:5" ht="17.25" customHeight="1" x14ac:dyDescent="0.15">
      <c r="B12" s="9" t="s">
        <v>28</v>
      </c>
      <c r="C12" s="10"/>
      <c r="D12" s="10"/>
      <c r="E12" s="11"/>
    </row>
    <row r="13" spans="2:5" ht="6" customHeight="1" x14ac:dyDescent="0.15">
      <c r="B13" s="9"/>
      <c r="C13" s="10"/>
      <c r="D13" s="10"/>
      <c r="E13" s="11"/>
    </row>
    <row r="14" spans="2:5" ht="16.5" customHeight="1" x14ac:dyDescent="0.15">
      <c r="B14" s="6" t="s">
        <v>29</v>
      </c>
      <c r="C14" s="12"/>
      <c r="D14" s="10"/>
      <c r="E14" s="11"/>
    </row>
    <row r="15" spans="2:5" ht="3.75" customHeight="1" x14ac:dyDescent="0.15">
      <c r="B15" s="6"/>
      <c r="C15" s="12"/>
      <c r="D15" s="10"/>
      <c r="E15" s="11"/>
    </row>
    <row r="16" spans="2:5" ht="16.5" customHeight="1" x14ac:dyDescent="0.15">
      <c r="B16" s="13" t="s">
        <v>30</v>
      </c>
      <c r="C16" s="14">
        <f>SUM(C17:C19)</f>
        <v>284845</v>
      </c>
      <c r="D16" s="10"/>
      <c r="E16" s="11"/>
    </row>
    <row r="17" spans="2:5" ht="16.5" customHeight="1" x14ac:dyDescent="0.15">
      <c r="B17" s="15" t="s">
        <v>31</v>
      </c>
      <c r="C17" s="16">
        <v>83897</v>
      </c>
      <c r="D17" s="10"/>
      <c r="E17" s="11"/>
    </row>
    <row r="18" spans="2:5" ht="16.5" customHeight="1" x14ac:dyDescent="0.15">
      <c r="B18" s="15" t="s">
        <v>32</v>
      </c>
      <c r="C18" s="16">
        <v>50948</v>
      </c>
      <c r="D18" s="10"/>
      <c r="E18" s="11"/>
    </row>
    <row r="19" spans="2:5" ht="16.5" customHeight="1" x14ac:dyDescent="0.15">
      <c r="B19" s="15" t="s">
        <v>30</v>
      </c>
      <c r="C19" s="16">
        <v>150000</v>
      </c>
      <c r="D19" s="10"/>
      <c r="E19" s="11"/>
    </row>
    <row r="20" spans="2:5" ht="16.5" customHeight="1" x14ac:dyDescent="0.15">
      <c r="B20" s="13" t="s">
        <v>33</v>
      </c>
      <c r="C20" s="14">
        <f>SUM(C21:C23)</f>
        <v>3915388</v>
      </c>
      <c r="D20" s="10"/>
      <c r="E20" s="11"/>
    </row>
    <row r="21" spans="2:5" ht="16.5" customHeight="1" x14ac:dyDescent="0.15">
      <c r="B21" s="15" t="s">
        <v>70</v>
      </c>
      <c r="C21" s="16">
        <v>2760005</v>
      </c>
      <c r="D21" s="10"/>
      <c r="E21" s="11"/>
    </row>
    <row r="22" spans="2:5" ht="16.5" customHeight="1" x14ac:dyDescent="0.15">
      <c r="B22" s="15" t="s">
        <v>34</v>
      </c>
      <c r="C22" s="16">
        <v>1106818</v>
      </c>
      <c r="D22" s="10"/>
      <c r="E22" s="11"/>
    </row>
    <row r="23" spans="2:5" ht="16.5" customHeight="1" x14ac:dyDescent="0.15">
      <c r="B23" s="15" t="s">
        <v>108</v>
      </c>
      <c r="C23" s="16">
        <v>48565</v>
      </c>
      <c r="D23" s="10"/>
      <c r="E23" s="11"/>
    </row>
    <row r="24" spans="2:5" ht="16.5" customHeight="1" x14ac:dyDescent="0.15">
      <c r="B24" s="17" t="s">
        <v>35</v>
      </c>
      <c r="C24" s="14">
        <f>SUM(C25:C28)</f>
        <v>14256136</v>
      </c>
      <c r="D24" s="10"/>
      <c r="E24" s="11"/>
    </row>
    <row r="25" spans="2:5" ht="16.5" customHeight="1" x14ac:dyDescent="0.15">
      <c r="B25" s="15" t="s">
        <v>71</v>
      </c>
      <c r="C25" s="16">
        <v>11513779</v>
      </c>
      <c r="D25" s="10"/>
      <c r="E25" s="11"/>
    </row>
    <row r="26" spans="2:5" ht="16.5" customHeight="1" x14ac:dyDescent="0.15">
      <c r="B26" s="15" t="s">
        <v>72</v>
      </c>
      <c r="C26" s="16">
        <v>297600</v>
      </c>
      <c r="D26" s="10"/>
      <c r="E26" s="11"/>
    </row>
    <row r="27" spans="2:5" ht="16.5" customHeight="1" x14ac:dyDescent="0.15">
      <c r="B27" s="18" t="s">
        <v>115</v>
      </c>
      <c r="C27" s="16">
        <v>2375735</v>
      </c>
      <c r="D27" s="10"/>
      <c r="E27" s="11"/>
    </row>
    <row r="28" spans="2:5" ht="16.5" customHeight="1" x14ac:dyDescent="0.15">
      <c r="B28" s="18" t="s">
        <v>73</v>
      </c>
      <c r="C28" s="16">
        <v>69022</v>
      </c>
      <c r="D28" s="10"/>
      <c r="E28" s="11"/>
    </row>
    <row r="29" spans="2:5" ht="16.5" customHeight="1" x14ac:dyDescent="0.15">
      <c r="B29" s="17" t="s">
        <v>36</v>
      </c>
      <c r="C29" s="14">
        <f>SUM(C30:C32)</f>
        <v>110246</v>
      </c>
      <c r="D29" s="10"/>
      <c r="E29" s="11"/>
    </row>
    <row r="30" spans="2:5" ht="16.5" customHeight="1" x14ac:dyDescent="0.15">
      <c r="B30" s="19" t="s">
        <v>116</v>
      </c>
      <c r="C30" s="16">
        <v>37440</v>
      </c>
      <c r="D30" s="10"/>
      <c r="E30" s="11"/>
    </row>
    <row r="31" spans="2:5" ht="16.5" customHeight="1" x14ac:dyDescent="0.15">
      <c r="B31" s="19" t="s">
        <v>117</v>
      </c>
      <c r="C31" s="16">
        <v>54230</v>
      </c>
      <c r="D31" s="10"/>
      <c r="E31" s="11"/>
    </row>
    <row r="32" spans="2:5" ht="16.5" customHeight="1" x14ac:dyDescent="0.15">
      <c r="B32" s="19" t="s">
        <v>118</v>
      </c>
      <c r="C32" s="16">
        <v>18576</v>
      </c>
      <c r="D32" s="10"/>
      <c r="E32" s="11"/>
    </row>
    <row r="33" spans="2:5" ht="16.5" customHeight="1" x14ac:dyDescent="0.15">
      <c r="B33" s="17" t="s">
        <v>119</v>
      </c>
      <c r="C33" s="14">
        <v>475848</v>
      </c>
      <c r="D33" s="10"/>
      <c r="E33" s="11"/>
    </row>
    <row r="34" spans="2:5" ht="16.5" customHeight="1" x14ac:dyDescent="0.15">
      <c r="B34" s="19" t="s">
        <v>120</v>
      </c>
      <c r="C34" s="16"/>
      <c r="D34" s="10"/>
      <c r="E34" s="11"/>
    </row>
    <row r="35" spans="2:5" ht="16.5" customHeight="1" x14ac:dyDescent="0.15">
      <c r="B35" s="23" t="s">
        <v>37</v>
      </c>
      <c r="C35" s="10"/>
      <c r="D35" s="24">
        <f>SUM(C16,C20,C24,C29,C33)</f>
        <v>19042463</v>
      </c>
      <c r="E35" s="11"/>
    </row>
    <row r="36" spans="2:5" ht="16.5" customHeight="1" x14ac:dyDescent="0.15">
      <c r="B36" s="23"/>
      <c r="C36" s="10"/>
      <c r="D36" s="10"/>
      <c r="E36" s="11"/>
    </row>
    <row r="37" spans="2:5" ht="16.5" customHeight="1" x14ac:dyDescent="0.15">
      <c r="B37" s="6" t="s">
        <v>38</v>
      </c>
      <c r="C37" s="10"/>
      <c r="D37" s="10"/>
      <c r="E37" s="11"/>
    </row>
    <row r="38" spans="2:5" ht="3" customHeight="1" x14ac:dyDescent="0.15">
      <c r="B38" s="6"/>
      <c r="C38" s="10"/>
      <c r="D38" s="10"/>
      <c r="E38" s="11"/>
    </row>
    <row r="39" spans="2:5" ht="16.5" customHeight="1" x14ac:dyDescent="0.15">
      <c r="B39" s="13" t="s">
        <v>39</v>
      </c>
      <c r="C39" s="14">
        <f>SUM(C40:C41)</f>
        <v>2018900</v>
      </c>
      <c r="D39" s="20"/>
      <c r="E39" s="11"/>
    </row>
    <row r="40" spans="2:5" ht="16.5" customHeight="1" x14ac:dyDescent="0.15">
      <c r="B40" s="15" t="s">
        <v>40</v>
      </c>
      <c r="C40" s="16">
        <v>2000000</v>
      </c>
      <c r="D40" s="20"/>
      <c r="E40" s="11"/>
    </row>
    <row r="41" spans="2:5" ht="16.5" customHeight="1" x14ac:dyDescent="0.15">
      <c r="B41" s="15" t="s">
        <v>76</v>
      </c>
      <c r="C41" s="25">
        <v>18900</v>
      </c>
      <c r="D41" s="22"/>
      <c r="E41" s="11"/>
    </row>
    <row r="42" spans="2:5" ht="16.5" customHeight="1" x14ac:dyDescent="0.15">
      <c r="B42" s="23" t="s">
        <v>41</v>
      </c>
      <c r="C42" s="10"/>
      <c r="D42" s="26">
        <f>SUM(C39)</f>
        <v>2018900</v>
      </c>
      <c r="E42" s="11"/>
    </row>
    <row r="43" spans="2:5" ht="6" customHeight="1" x14ac:dyDescent="0.15">
      <c r="B43" s="27"/>
      <c r="C43" s="28"/>
      <c r="D43" s="28"/>
      <c r="E43" s="29"/>
    </row>
    <row r="44" spans="2:5" ht="6" customHeight="1" x14ac:dyDescent="0.15">
      <c r="B44" s="23"/>
      <c r="C44" s="10"/>
      <c r="D44" s="10"/>
      <c r="E44" s="11"/>
    </row>
    <row r="45" spans="2:5" ht="18.75" customHeight="1" x14ac:dyDescent="0.15">
      <c r="B45" s="23" t="s">
        <v>42</v>
      </c>
      <c r="C45" s="10"/>
      <c r="D45" s="10"/>
      <c r="E45" s="30">
        <f>SUM(D35,D42)</f>
        <v>21061363</v>
      </c>
    </row>
    <row r="46" spans="2:5" ht="18.75" customHeight="1" x14ac:dyDescent="0.15">
      <c r="B46" s="6"/>
      <c r="C46" s="10"/>
      <c r="D46" s="10"/>
      <c r="E46" s="11"/>
    </row>
    <row r="47" spans="2:5" ht="16.5" customHeight="1" x14ac:dyDescent="0.15">
      <c r="B47" s="9" t="s">
        <v>43</v>
      </c>
      <c r="C47" s="10"/>
      <c r="D47" s="10"/>
      <c r="E47" s="11"/>
    </row>
    <row r="48" spans="2:5" ht="6" customHeight="1" x14ac:dyDescent="0.15">
      <c r="B48" s="9"/>
      <c r="C48" s="10"/>
      <c r="D48" s="10"/>
      <c r="E48" s="11"/>
    </row>
    <row r="49" spans="2:5" ht="17.25" customHeight="1" x14ac:dyDescent="0.15">
      <c r="B49" s="6" t="s">
        <v>44</v>
      </c>
      <c r="C49" s="12"/>
      <c r="D49" s="10"/>
      <c r="E49" s="11"/>
    </row>
    <row r="50" spans="2:5" ht="5.25" customHeight="1" x14ac:dyDescent="0.15">
      <c r="B50" s="6"/>
      <c r="C50" s="12"/>
      <c r="D50" s="10"/>
      <c r="E50" s="11"/>
    </row>
    <row r="51" spans="2:5" ht="17.25" customHeight="1" x14ac:dyDescent="0.15">
      <c r="B51" s="13" t="s">
        <v>45</v>
      </c>
      <c r="C51" s="14">
        <f>SUM(C52:C57)</f>
        <v>2622905</v>
      </c>
      <c r="D51" s="10"/>
      <c r="E51" s="11"/>
    </row>
    <row r="52" spans="2:5" ht="17.25" customHeight="1" x14ac:dyDescent="0.15">
      <c r="B52" s="21" t="s">
        <v>122</v>
      </c>
      <c r="C52" s="16">
        <v>1686923</v>
      </c>
      <c r="D52" s="10"/>
      <c r="E52" s="11"/>
    </row>
    <row r="53" spans="2:5" ht="17.25" customHeight="1" x14ac:dyDescent="0.15">
      <c r="B53" s="21" t="s">
        <v>123</v>
      </c>
      <c r="C53" s="16">
        <v>27558</v>
      </c>
      <c r="D53" s="10"/>
      <c r="E53" s="11"/>
    </row>
    <row r="54" spans="2:5" ht="17.25" customHeight="1" x14ac:dyDescent="0.15">
      <c r="B54" s="21" t="s">
        <v>121</v>
      </c>
      <c r="C54" s="16">
        <v>423154</v>
      </c>
      <c r="D54" s="10"/>
      <c r="E54" s="11"/>
    </row>
    <row r="55" spans="2:5" ht="17.25" customHeight="1" x14ac:dyDescent="0.15">
      <c r="B55" s="21" t="s">
        <v>75</v>
      </c>
      <c r="C55" s="16">
        <v>272160</v>
      </c>
      <c r="D55" s="10"/>
      <c r="E55" s="11"/>
    </row>
    <row r="56" spans="2:5" ht="17.25" customHeight="1" x14ac:dyDescent="0.15">
      <c r="B56" s="21" t="s">
        <v>107</v>
      </c>
      <c r="C56" s="16">
        <v>47070</v>
      </c>
      <c r="D56" s="10"/>
      <c r="E56" s="11"/>
    </row>
    <row r="57" spans="2:5" ht="17.25" customHeight="1" x14ac:dyDescent="0.15">
      <c r="B57" s="21" t="s">
        <v>74</v>
      </c>
      <c r="C57" s="16">
        <v>166040</v>
      </c>
      <c r="D57" s="10"/>
      <c r="E57" s="11"/>
    </row>
    <row r="58" spans="2:5" ht="17.25" customHeight="1" x14ac:dyDescent="0.15">
      <c r="B58" s="13" t="s">
        <v>109</v>
      </c>
      <c r="C58" s="14">
        <v>1292092</v>
      </c>
      <c r="D58" s="10"/>
      <c r="E58" s="11"/>
    </row>
    <row r="59" spans="2:5" ht="17.25" customHeight="1" x14ac:dyDescent="0.15">
      <c r="B59" s="21" t="s">
        <v>110</v>
      </c>
      <c r="C59" s="16"/>
      <c r="D59" s="10"/>
      <c r="E59" s="11"/>
    </row>
    <row r="60" spans="2:5" ht="17.25" customHeight="1" x14ac:dyDescent="0.15">
      <c r="B60" s="23" t="s">
        <v>46</v>
      </c>
      <c r="C60" s="10"/>
      <c r="D60" s="26">
        <f>SUM(C51,C58)</f>
        <v>3914997</v>
      </c>
      <c r="E60" s="11"/>
    </row>
    <row r="61" spans="2:5" ht="6" customHeight="1" x14ac:dyDescent="0.15">
      <c r="B61" s="23"/>
      <c r="C61" s="10"/>
      <c r="D61" s="10"/>
      <c r="E61" s="11"/>
    </row>
    <row r="62" spans="2:5" ht="17.25" customHeight="1" x14ac:dyDescent="0.15">
      <c r="B62" s="23" t="s">
        <v>47</v>
      </c>
      <c r="C62" s="10"/>
      <c r="D62" s="10"/>
      <c r="E62" s="30">
        <f>SUM(D60)</f>
        <v>3914997</v>
      </c>
    </row>
    <row r="63" spans="2:5" ht="17.25" customHeight="1" x14ac:dyDescent="0.15">
      <c r="B63" s="23"/>
      <c r="C63" s="10"/>
      <c r="D63" s="10"/>
      <c r="E63" s="11"/>
    </row>
    <row r="64" spans="2:5" ht="17.25" customHeight="1" x14ac:dyDescent="0.15">
      <c r="B64" s="23" t="s">
        <v>48</v>
      </c>
      <c r="C64" s="10"/>
      <c r="D64" s="10"/>
      <c r="E64" s="32">
        <f>E45-E62</f>
        <v>17146366</v>
      </c>
    </row>
    <row r="65" spans="2:6" ht="6.75" customHeight="1" thickBot="1" x14ac:dyDescent="0.2">
      <c r="B65" s="33"/>
      <c r="C65" s="34"/>
      <c r="D65" s="34"/>
      <c r="E65" s="35"/>
    </row>
    <row r="67" spans="2:6" ht="15" customHeight="1" x14ac:dyDescent="0.15">
      <c r="C67" s="1" t="s">
        <v>49</v>
      </c>
    </row>
    <row r="68" spans="2:6" ht="10.5" customHeight="1" x14ac:dyDescent="0.15"/>
    <row r="69" spans="2:6" x14ac:dyDescent="0.15">
      <c r="C69" s="36" t="s">
        <v>50</v>
      </c>
    </row>
    <row r="70" spans="2:6" ht="6" customHeight="1" x14ac:dyDescent="0.15">
      <c r="C70" s="37"/>
    </row>
    <row r="71" spans="2:6" ht="37.5" customHeight="1" x14ac:dyDescent="0.15">
      <c r="C71" s="37" t="s">
        <v>51</v>
      </c>
      <c r="F71" s="4"/>
    </row>
  </sheetData>
  <mergeCells count="5">
    <mergeCell ref="B3:E3"/>
    <mergeCell ref="B5:E5"/>
    <mergeCell ref="B6:E6"/>
    <mergeCell ref="B8:E8"/>
    <mergeCell ref="C10:E10"/>
  </mergeCells>
  <phoneticPr fontId="2"/>
  <printOptions horizontalCentered="1"/>
  <pageMargins left="0.55118110236220474" right="0.27559055118110237" top="0.23622047244094491" bottom="0.19685039370078741" header="0.15748031496062992" footer="0.15748031496062992"/>
  <pageSetup paperSize="9" scale="8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6"/>
  <sheetViews>
    <sheetView workbookViewId="0"/>
  </sheetViews>
  <sheetFormatPr defaultRowHeight="13.5" x14ac:dyDescent="0.15"/>
  <cols>
    <col min="1" max="1" width="5.375" style="1" customWidth="1"/>
    <col min="2" max="2" width="27.625" style="1" customWidth="1"/>
    <col min="3" max="3" width="16.625" style="1" customWidth="1"/>
    <col min="4" max="4" width="0.625" style="1" customWidth="1"/>
    <col min="5" max="5" width="0.5" style="1" customWidth="1"/>
    <col min="6" max="6" width="27.625" style="1" customWidth="1"/>
    <col min="7" max="7" width="16.625" style="1" customWidth="1"/>
    <col min="8" max="8" width="9" style="1"/>
    <col min="9" max="9" width="9.25" style="1" bestFit="1" customWidth="1"/>
    <col min="10" max="16384" width="9" style="1"/>
  </cols>
  <sheetData>
    <row r="3" spans="2:7" ht="18.75" x14ac:dyDescent="0.15">
      <c r="B3" s="109" t="s">
        <v>52</v>
      </c>
      <c r="C3" s="109"/>
      <c r="D3" s="109"/>
      <c r="E3" s="109"/>
      <c r="F3" s="109"/>
      <c r="G3" s="109"/>
    </row>
    <row r="4" spans="2:7" ht="8.25" customHeight="1" x14ac:dyDescent="0.15">
      <c r="B4" s="2"/>
      <c r="C4" s="2"/>
      <c r="D4" s="2"/>
      <c r="E4" s="2"/>
      <c r="F4" s="2"/>
      <c r="G4" s="2"/>
    </row>
    <row r="5" spans="2:7" x14ac:dyDescent="0.15">
      <c r="B5" s="110" t="s">
        <v>53</v>
      </c>
      <c r="C5" s="110"/>
      <c r="D5" s="110"/>
      <c r="E5" s="110"/>
      <c r="F5" s="110"/>
      <c r="G5" s="110"/>
    </row>
    <row r="6" spans="2:7" ht="22.5" customHeight="1" x14ac:dyDescent="0.15">
      <c r="B6" s="110" t="s">
        <v>54</v>
      </c>
      <c r="C6" s="110"/>
      <c r="D6" s="110"/>
      <c r="E6" s="110"/>
      <c r="F6" s="110"/>
      <c r="G6" s="110"/>
    </row>
    <row r="7" spans="2:7" ht="21" customHeight="1" x14ac:dyDescent="0.15">
      <c r="B7" s="110" t="s">
        <v>112</v>
      </c>
      <c r="C7" s="110"/>
      <c r="D7" s="110"/>
      <c r="E7" s="110"/>
      <c r="F7" s="110"/>
      <c r="G7" s="110"/>
    </row>
    <row r="8" spans="2:7" ht="5.25" customHeight="1" thickBot="1" x14ac:dyDescent="0.2">
      <c r="B8" s="112"/>
      <c r="C8" s="112"/>
      <c r="D8" s="112"/>
      <c r="E8" s="112"/>
      <c r="F8" s="112"/>
      <c r="G8" s="112"/>
    </row>
    <row r="9" spans="2:7" ht="25.5" customHeight="1" thickBot="1" x14ac:dyDescent="0.2">
      <c r="B9" s="118" t="s">
        <v>55</v>
      </c>
      <c r="C9" s="119"/>
      <c r="D9" s="38"/>
      <c r="E9" s="39"/>
      <c r="F9" s="119" t="s">
        <v>56</v>
      </c>
      <c r="G9" s="120"/>
    </row>
    <row r="10" spans="2:7" ht="25.5" customHeight="1" thickBot="1" x14ac:dyDescent="0.2">
      <c r="B10" s="5" t="s">
        <v>26</v>
      </c>
      <c r="C10" s="40" t="s">
        <v>57</v>
      </c>
      <c r="D10" s="41"/>
      <c r="E10" s="42"/>
      <c r="F10" s="43" t="s">
        <v>26</v>
      </c>
      <c r="G10" s="44" t="s">
        <v>57</v>
      </c>
    </row>
    <row r="11" spans="2:7" ht="25.5" customHeight="1" thickTop="1" x14ac:dyDescent="0.15">
      <c r="B11" s="45"/>
      <c r="C11" s="46" t="s">
        <v>58</v>
      </c>
      <c r="D11" s="47"/>
      <c r="E11" s="48"/>
      <c r="F11" s="47"/>
      <c r="G11" s="49" t="s">
        <v>58</v>
      </c>
    </row>
    <row r="12" spans="2:7" ht="25.5" customHeight="1" x14ac:dyDescent="0.15">
      <c r="B12" s="45" t="s">
        <v>59</v>
      </c>
      <c r="C12" s="12">
        <f>SUM(C13:C17)</f>
        <v>19042463</v>
      </c>
      <c r="D12" s="47"/>
      <c r="E12" s="48"/>
      <c r="F12" s="50" t="s">
        <v>60</v>
      </c>
      <c r="G12" s="51">
        <f>SUM(G13:G15)</f>
        <v>3914997</v>
      </c>
    </row>
    <row r="13" spans="2:7" ht="25.5" customHeight="1" x14ac:dyDescent="0.15">
      <c r="B13" s="52" t="s">
        <v>30</v>
      </c>
      <c r="C13" s="10">
        <f>財産目録!C16</f>
        <v>284845</v>
      </c>
      <c r="D13" s="47"/>
      <c r="E13" s="48"/>
      <c r="F13" s="53" t="s">
        <v>45</v>
      </c>
      <c r="G13" s="11">
        <f>財産目録!C51</f>
        <v>2622905</v>
      </c>
    </row>
    <row r="14" spans="2:7" ht="25.5" customHeight="1" x14ac:dyDescent="0.15">
      <c r="B14" s="52" t="s">
        <v>33</v>
      </c>
      <c r="C14" s="10">
        <f>財産目録!C20</f>
        <v>3915388</v>
      </c>
      <c r="D14" s="47"/>
      <c r="E14" s="48"/>
      <c r="F14" s="53" t="s">
        <v>109</v>
      </c>
      <c r="G14" s="11">
        <f>財産目録!C58</f>
        <v>1292092</v>
      </c>
    </row>
    <row r="15" spans="2:7" ht="25.5" customHeight="1" x14ac:dyDescent="0.15">
      <c r="B15" s="52" t="s">
        <v>35</v>
      </c>
      <c r="C15" s="10">
        <f>財産目録!C24</f>
        <v>14256136</v>
      </c>
      <c r="D15" s="47"/>
      <c r="E15" s="48"/>
      <c r="F15" s="54"/>
      <c r="G15" s="11"/>
    </row>
    <row r="16" spans="2:7" ht="25.5" customHeight="1" x14ac:dyDescent="0.15">
      <c r="B16" s="52" t="s">
        <v>36</v>
      </c>
      <c r="C16" s="10">
        <f>財産目録!C29</f>
        <v>110246</v>
      </c>
      <c r="D16" s="47"/>
      <c r="E16" s="56"/>
      <c r="F16" s="57" t="s">
        <v>61</v>
      </c>
      <c r="G16" s="58">
        <f>SUM(G13:G15)</f>
        <v>3914997</v>
      </c>
    </row>
    <row r="17" spans="2:9" ht="25.5" customHeight="1" x14ac:dyDescent="0.15">
      <c r="B17" s="52" t="s">
        <v>119</v>
      </c>
      <c r="C17" s="10">
        <f>財産目録!C33</f>
        <v>475848</v>
      </c>
      <c r="D17" s="47"/>
      <c r="E17" s="48"/>
      <c r="F17" s="59"/>
      <c r="G17" s="60"/>
    </row>
    <row r="18" spans="2:9" ht="25.5" customHeight="1" x14ac:dyDescent="0.15">
      <c r="B18" s="45" t="s">
        <v>62</v>
      </c>
      <c r="C18" s="12">
        <f>SUM(C19)</f>
        <v>2018900</v>
      </c>
      <c r="D18" s="47"/>
      <c r="E18" s="56"/>
      <c r="F18" s="116" t="s">
        <v>63</v>
      </c>
      <c r="G18" s="117"/>
    </row>
    <row r="19" spans="2:9" ht="25.5" customHeight="1" x14ac:dyDescent="0.15">
      <c r="B19" s="52" t="s">
        <v>39</v>
      </c>
      <c r="C19" s="10">
        <f>財産目録!C39</f>
        <v>2018900</v>
      </c>
      <c r="D19" s="47"/>
      <c r="E19" s="48"/>
      <c r="F19" s="61" t="s">
        <v>64</v>
      </c>
      <c r="G19" s="62">
        <v>2018900</v>
      </c>
    </row>
    <row r="20" spans="2:9" ht="6.75" customHeight="1" x14ac:dyDescent="0.15">
      <c r="B20" s="52"/>
      <c r="C20" s="10"/>
      <c r="D20" s="47"/>
      <c r="E20" s="48"/>
      <c r="F20" s="61"/>
      <c r="G20" s="63"/>
    </row>
    <row r="21" spans="2:9" ht="25.5" customHeight="1" x14ac:dyDescent="0.15">
      <c r="B21" s="6"/>
      <c r="C21" s="64"/>
      <c r="D21" s="47"/>
      <c r="E21" s="48"/>
      <c r="F21" s="50" t="s">
        <v>65</v>
      </c>
      <c r="G21" s="11">
        <f>収支決算書!E74</f>
        <v>15119345</v>
      </c>
    </row>
    <row r="22" spans="2:9" ht="25.5" customHeight="1" x14ac:dyDescent="0.15">
      <c r="B22" s="52"/>
      <c r="C22" s="10"/>
      <c r="D22" s="47"/>
      <c r="E22" s="55"/>
      <c r="F22" s="65" t="s">
        <v>66</v>
      </c>
      <c r="G22" s="66">
        <f>収支決算書!E73</f>
        <v>8121</v>
      </c>
    </row>
    <row r="23" spans="2:9" ht="25.5" customHeight="1" thickBot="1" x14ac:dyDescent="0.2">
      <c r="B23" s="67"/>
      <c r="C23" s="68"/>
      <c r="D23" s="69"/>
      <c r="E23" s="70"/>
      <c r="F23" s="71" t="s">
        <v>67</v>
      </c>
      <c r="G23" s="72">
        <f>SUM(G19:G22)</f>
        <v>17146366</v>
      </c>
      <c r="I23" s="73">
        <f>財産目録!E64-貸借対照表!G23</f>
        <v>0</v>
      </c>
    </row>
    <row r="24" spans="2:9" ht="25.5" customHeight="1" thickTop="1" thickBot="1" x14ac:dyDescent="0.2">
      <c r="B24" s="74" t="s">
        <v>68</v>
      </c>
      <c r="C24" s="75">
        <f>SUM(C12,C18)</f>
        <v>21061363</v>
      </c>
      <c r="D24" s="76"/>
      <c r="E24" s="77"/>
      <c r="F24" s="78" t="s">
        <v>69</v>
      </c>
      <c r="G24" s="79">
        <f>SUM(G16,G23)</f>
        <v>21061363</v>
      </c>
    </row>
    <row r="26" spans="2:9" ht="16.5" customHeight="1" x14ac:dyDescent="0.15"/>
  </sheetData>
  <mergeCells count="8">
    <mergeCell ref="F18:G18"/>
    <mergeCell ref="B3:G3"/>
    <mergeCell ref="B5:G5"/>
    <mergeCell ref="B6:G6"/>
    <mergeCell ref="B7:G7"/>
    <mergeCell ref="B8:G8"/>
    <mergeCell ref="B9:C9"/>
    <mergeCell ref="F9:G9"/>
  </mergeCells>
  <phoneticPr fontId="1"/>
  <printOptions horizontalCentered="1"/>
  <pageMargins left="0.38" right="0.16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1"/>
  <sheetViews>
    <sheetView topLeftCell="A25" zoomScaleNormal="100" workbookViewId="0">
      <selection activeCell="B24" sqref="B24"/>
    </sheetView>
  </sheetViews>
  <sheetFormatPr defaultRowHeight="13.5" x14ac:dyDescent="0.15"/>
  <cols>
    <col min="1" max="1" width="3.375" style="1" customWidth="1"/>
    <col min="2" max="2" width="39.25" style="1" bestFit="1" customWidth="1"/>
    <col min="3" max="5" width="13.625" style="1" customWidth="1"/>
    <col min="6" max="16384" width="9" style="1"/>
  </cols>
  <sheetData>
    <row r="1" spans="2:7" ht="18.75" x14ac:dyDescent="0.15">
      <c r="B1" s="109" t="s">
        <v>99</v>
      </c>
      <c r="C1" s="109"/>
      <c r="D1" s="109"/>
      <c r="E1" s="109"/>
    </row>
    <row r="2" spans="2:7" ht="8.25" customHeight="1" x14ac:dyDescent="0.15">
      <c r="B2" s="80"/>
      <c r="C2" s="80"/>
      <c r="D2" s="80"/>
      <c r="E2" s="80"/>
    </row>
    <row r="3" spans="2:7" ht="15" customHeight="1" x14ac:dyDescent="0.15">
      <c r="B3" s="110" t="s">
        <v>23</v>
      </c>
      <c r="C3" s="110"/>
      <c r="D3" s="110"/>
      <c r="E3" s="110"/>
    </row>
    <row r="4" spans="2:7" ht="15" customHeight="1" x14ac:dyDescent="0.15">
      <c r="B4" s="110" t="s">
        <v>54</v>
      </c>
      <c r="C4" s="110"/>
      <c r="D4" s="110"/>
      <c r="E4" s="110"/>
      <c r="F4" s="88"/>
      <c r="G4" s="88"/>
    </row>
    <row r="5" spans="2:7" ht="5.25" customHeight="1" x14ac:dyDescent="0.15">
      <c r="B5" s="81"/>
      <c r="C5" s="81"/>
      <c r="D5" s="81"/>
      <c r="E5" s="81"/>
    </row>
    <row r="6" spans="2:7" x14ac:dyDescent="0.15">
      <c r="B6" s="112" t="s">
        <v>113</v>
      </c>
      <c r="C6" s="112"/>
      <c r="D6" s="112"/>
      <c r="E6" s="112"/>
    </row>
    <row r="7" spans="2:7" x14ac:dyDescent="0.15">
      <c r="B7" s="112" t="s">
        <v>114</v>
      </c>
      <c r="C7" s="112"/>
      <c r="D7" s="112"/>
      <c r="E7" s="112"/>
    </row>
    <row r="8" spans="2:7" ht="17.25" customHeight="1" x14ac:dyDescent="0.15">
      <c r="E8" s="4" t="s">
        <v>25</v>
      </c>
    </row>
    <row r="9" spans="2:7" ht="18.75" customHeight="1" x14ac:dyDescent="0.15">
      <c r="B9" s="101" t="s">
        <v>26</v>
      </c>
      <c r="C9" s="121" t="s">
        <v>27</v>
      </c>
      <c r="D9" s="116"/>
      <c r="E9" s="122"/>
    </row>
    <row r="10" spans="2:7" ht="8.25" customHeight="1" x14ac:dyDescent="0.15">
      <c r="B10" s="91"/>
      <c r="C10" s="86"/>
      <c r="D10" s="85"/>
      <c r="E10" s="93"/>
    </row>
    <row r="11" spans="2:7" ht="19.5" customHeight="1" x14ac:dyDescent="0.15">
      <c r="B11" s="92" t="s">
        <v>98</v>
      </c>
      <c r="C11" s="86"/>
      <c r="D11" s="85"/>
      <c r="E11" s="93"/>
    </row>
    <row r="12" spans="2:7" ht="6.75" customHeight="1" x14ac:dyDescent="0.15">
      <c r="B12" s="91"/>
      <c r="C12" s="86"/>
      <c r="D12" s="85"/>
      <c r="E12" s="93"/>
    </row>
    <row r="13" spans="2:7" ht="18.75" customHeight="1" x14ac:dyDescent="0.15">
      <c r="B13" s="94" t="s">
        <v>97</v>
      </c>
      <c r="C13" s="10"/>
      <c r="D13" s="10"/>
      <c r="E13" s="20"/>
    </row>
    <row r="14" spans="2:7" ht="18.75" customHeight="1" x14ac:dyDescent="0.15">
      <c r="B14" s="95" t="s">
        <v>100</v>
      </c>
      <c r="C14" s="22">
        <v>68683280</v>
      </c>
      <c r="D14" s="10">
        <f>SUM(C14)</f>
        <v>68683280</v>
      </c>
      <c r="E14" s="20"/>
    </row>
    <row r="15" spans="2:7" ht="9" customHeight="1" x14ac:dyDescent="0.15">
      <c r="B15" s="91"/>
      <c r="C15" s="86"/>
      <c r="D15" s="85"/>
      <c r="E15" s="93"/>
    </row>
    <row r="16" spans="2:7" ht="18.75" customHeight="1" x14ac:dyDescent="0.15">
      <c r="B16" s="94" t="s">
        <v>96</v>
      </c>
      <c r="C16" s="10"/>
      <c r="D16" s="10"/>
      <c r="E16" s="20"/>
    </row>
    <row r="17" spans="2:5" ht="18.75" customHeight="1" x14ac:dyDescent="0.15">
      <c r="B17" s="95" t="s">
        <v>95</v>
      </c>
      <c r="C17" s="10">
        <v>8130900</v>
      </c>
      <c r="D17" s="20">
        <f>SUM(C17:C17)</f>
        <v>8130900</v>
      </c>
      <c r="E17" s="20"/>
    </row>
    <row r="18" spans="2:5" ht="9" customHeight="1" x14ac:dyDescent="0.15">
      <c r="B18" s="91"/>
      <c r="C18" s="87"/>
      <c r="D18" s="28"/>
      <c r="E18" s="96"/>
    </row>
    <row r="19" spans="2:5" ht="18.75" customHeight="1" x14ac:dyDescent="0.15">
      <c r="B19" s="94" t="s">
        <v>101</v>
      </c>
      <c r="C19" s="10"/>
      <c r="D19" s="10"/>
      <c r="E19" s="20"/>
    </row>
    <row r="20" spans="2:5" ht="18.75" customHeight="1" x14ac:dyDescent="0.15">
      <c r="B20" s="94" t="s">
        <v>102</v>
      </c>
      <c r="C20" s="10">
        <v>2909200</v>
      </c>
      <c r="D20" s="10"/>
      <c r="E20" s="20"/>
    </row>
    <row r="21" spans="2:5" ht="18.75" customHeight="1" x14ac:dyDescent="0.15">
      <c r="B21" s="94" t="s">
        <v>94</v>
      </c>
      <c r="C21" s="31">
        <v>1429820</v>
      </c>
      <c r="D21" s="20">
        <f>SUM(C20:C21)</f>
        <v>4339020</v>
      </c>
      <c r="E21" s="20"/>
    </row>
    <row r="22" spans="2:5" ht="9" customHeight="1" x14ac:dyDescent="0.15">
      <c r="B22" s="94"/>
      <c r="C22" s="10"/>
      <c r="D22" s="10"/>
      <c r="E22" s="20"/>
    </row>
    <row r="23" spans="2:5" ht="18.75" customHeight="1" x14ac:dyDescent="0.15">
      <c r="B23" s="94" t="s">
        <v>106</v>
      </c>
      <c r="C23" s="10"/>
      <c r="D23" s="10"/>
      <c r="E23" s="20"/>
    </row>
    <row r="24" spans="2:5" ht="18.75" customHeight="1" x14ac:dyDescent="0.15">
      <c r="B24" s="94" t="s">
        <v>93</v>
      </c>
      <c r="C24" s="10">
        <v>45</v>
      </c>
      <c r="D24" s="10"/>
      <c r="E24" s="20"/>
    </row>
    <row r="25" spans="2:5" ht="18.75" customHeight="1" x14ac:dyDescent="0.15">
      <c r="B25" s="94" t="s">
        <v>103</v>
      </c>
      <c r="C25" s="10">
        <v>88908</v>
      </c>
      <c r="D25" s="10"/>
      <c r="E25" s="20"/>
    </row>
    <row r="26" spans="2:5" ht="18.75" customHeight="1" x14ac:dyDescent="0.15">
      <c r="B26" s="94" t="s">
        <v>92</v>
      </c>
      <c r="C26" s="31">
        <v>6619923</v>
      </c>
      <c r="D26" s="20">
        <f>SUM(C24:C26)</f>
        <v>6708876</v>
      </c>
      <c r="E26" s="20"/>
    </row>
    <row r="27" spans="2:5" ht="4.5" customHeight="1" x14ac:dyDescent="0.15">
      <c r="B27" s="94"/>
      <c r="C27" s="10"/>
      <c r="D27" s="10"/>
      <c r="E27" s="20"/>
    </row>
    <row r="28" spans="2:5" ht="18.75" customHeight="1" x14ac:dyDescent="0.15">
      <c r="B28" s="97" t="s">
        <v>91</v>
      </c>
      <c r="C28" s="10"/>
      <c r="D28" s="10"/>
      <c r="E28" s="20">
        <f>SUM(D14,D17,D21,D26)</f>
        <v>87862076</v>
      </c>
    </row>
    <row r="29" spans="2:5" ht="14.25" customHeight="1" x14ac:dyDescent="0.15">
      <c r="B29" s="91"/>
      <c r="C29" s="86"/>
      <c r="D29" s="85"/>
      <c r="E29" s="93"/>
    </row>
    <row r="30" spans="2:5" ht="19.5" customHeight="1" x14ac:dyDescent="0.15">
      <c r="B30" s="92" t="s">
        <v>90</v>
      </c>
      <c r="C30" s="86"/>
      <c r="D30" s="85"/>
      <c r="E30" s="93"/>
    </row>
    <row r="31" spans="2:5" ht="6" customHeight="1" x14ac:dyDescent="0.15">
      <c r="B31" s="91"/>
      <c r="C31" s="86"/>
      <c r="D31" s="85"/>
      <c r="E31" s="93"/>
    </row>
    <row r="32" spans="2:5" ht="18" customHeight="1" x14ac:dyDescent="0.15">
      <c r="B32" s="94" t="s">
        <v>89</v>
      </c>
      <c r="C32" s="10"/>
      <c r="D32" s="10"/>
      <c r="E32" s="20"/>
    </row>
    <row r="33" spans="2:5" ht="5.25" customHeight="1" x14ac:dyDescent="0.15">
      <c r="B33" s="94"/>
      <c r="C33" s="10"/>
      <c r="D33" s="10"/>
      <c r="E33" s="20"/>
    </row>
    <row r="34" spans="2:5" ht="18" customHeight="1" x14ac:dyDescent="0.15">
      <c r="B34" s="94" t="s">
        <v>84</v>
      </c>
      <c r="C34" s="10"/>
      <c r="D34" s="10"/>
      <c r="E34" s="20"/>
    </row>
    <row r="35" spans="2:5" ht="18" customHeight="1" x14ac:dyDescent="0.15">
      <c r="B35" s="95" t="s">
        <v>88</v>
      </c>
      <c r="C35" s="10">
        <v>29731310</v>
      </c>
      <c r="D35" s="28"/>
      <c r="E35" s="96"/>
    </row>
    <row r="36" spans="2:5" ht="18" customHeight="1" x14ac:dyDescent="0.15">
      <c r="B36" s="95" t="s">
        <v>15</v>
      </c>
      <c r="C36" s="10">
        <v>19498765</v>
      </c>
      <c r="D36" s="28"/>
      <c r="E36" s="96"/>
    </row>
    <row r="37" spans="2:5" ht="18" customHeight="1" x14ac:dyDescent="0.15">
      <c r="B37" s="95" t="s">
        <v>16</v>
      </c>
      <c r="C37" s="10">
        <v>3979350</v>
      </c>
      <c r="D37" s="28"/>
      <c r="E37" s="96"/>
    </row>
    <row r="38" spans="2:5" ht="18" customHeight="1" x14ac:dyDescent="0.15">
      <c r="B38" s="95" t="s">
        <v>17</v>
      </c>
      <c r="C38" s="10">
        <v>9277953</v>
      </c>
      <c r="D38" s="20"/>
      <c r="E38" s="96"/>
    </row>
    <row r="39" spans="2:5" ht="18" customHeight="1" x14ac:dyDescent="0.15">
      <c r="B39" s="95" t="s">
        <v>87</v>
      </c>
      <c r="C39" s="31">
        <v>387000</v>
      </c>
      <c r="D39" s="10"/>
      <c r="E39" s="96"/>
    </row>
    <row r="40" spans="2:5" ht="18" customHeight="1" x14ac:dyDescent="0.15">
      <c r="B40" s="98" t="s">
        <v>83</v>
      </c>
      <c r="C40" s="84">
        <f>SUM(C35:C39)</f>
        <v>62874378</v>
      </c>
      <c r="D40" s="10"/>
      <c r="E40" s="20"/>
    </row>
    <row r="41" spans="2:5" ht="7.5" customHeight="1" x14ac:dyDescent="0.15">
      <c r="B41" s="99"/>
      <c r="C41" s="10"/>
      <c r="D41" s="10"/>
      <c r="E41" s="20"/>
    </row>
    <row r="42" spans="2:5" ht="18" customHeight="1" x14ac:dyDescent="0.15">
      <c r="B42" s="94" t="s">
        <v>82</v>
      </c>
      <c r="C42" s="10"/>
      <c r="D42" s="10"/>
      <c r="E42" s="20"/>
    </row>
    <row r="43" spans="2:5" ht="18" customHeight="1" x14ac:dyDescent="0.15">
      <c r="B43" s="95" t="s">
        <v>18</v>
      </c>
      <c r="C43" s="10">
        <v>1968532</v>
      </c>
      <c r="D43" s="10"/>
      <c r="E43" s="20"/>
    </row>
    <row r="44" spans="2:5" ht="18" customHeight="1" x14ac:dyDescent="0.15">
      <c r="B44" s="95" t="s">
        <v>19</v>
      </c>
      <c r="C44" s="10">
        <v>34205</v>
      </c>
      <c r="D44" s="10"/>
      <c r="E44" s="20"/>
    </row>
    <row r="45" spans="2:5" ht="18" customHeight="1" x14ac:dyDescent="0.15">
      <c r="B45" s="95" t="s">
        <v>20</v>
      </c>
      <c r="C45" s="10">
        <v>264137</v>
      </c>
      <c r="D45" s="10"/>
      <c r="E45" s="20"/>
    </row>
    <row r="46" spans="2:5" ht="18" customHeight="1" x14ac:dyDescent="0.15">
      <c r="B46" s="95" t="s">
        <v>21</v>
      </c>
      <c r="C46" s="10">
        <v>4056767</v>
      </c>
      <c r="D46" s="10"/>
      <c r="E46" s="20"/>
    </row>
    <row r="47" spans="2:5" ht="18" customHeight="1" x14ac:dyDescent="0.15">
      <c r="B47" s="95" t="s">
        <v>104</v>
      </c>
      <c r="C47" s="10">
        <v>1396128</v>
      </c>
      <c r="D47" s="10"/>
      <c r="E47" s="20"/>
    </row>
    <row r="48" spans="2:5" ht="18" customHeight="1" x14ac:dyDescent="0.15">
      <c r="B48" s="98" t="s">
        <v>81</v>
      </c>
      <c r="C48" s="84">
        <f>SUM(C43:C47)</f>
        <v>7719769</v>
      </c>
      <c r="D48" s="10"/>
      <c r="E48" s="20"/>
    </row>
    <row r="49" spans="1:6" ht="18" customHeight="1" x14ac:dyDescent="0.15">
      <c r="B49" s="100" t="s">
        <v>86</v>
      </c>
      <c r="C49" s="31"/>
      <c r="D49" s="31">
        <f>SUM(C40,C48)</f>
        <v>70594147</v>
      </c>
      <c r="E49" s="22"/>
    </row>
    <row r="50" spans="1:6" ht="9" customHeight="1" x14ac:dyDescent="0.15">
      <c r="A50" s="47"/>
      <c r="B50" s="89"/>
      <c r="C50" s="90"/>
      <c r="D50" s="59"/>
      <c r="E50" s="59"/>
      <c r="F50" s="47"/>
    </row>
    <row r="51" spans="1:6" ht="18" customHeight="1" x14ac:dyDescent="0.15">
      <c r="B51" s="102" t="s">
        <v>85</v>
      </c>
      <c r="C51" s="103"/>
      <c r="D51" s="103"/>
      <c r="E51" s="104"/>
    </row>
    <row r="52" spans="1:6" ht="5.25" customHeight="1" x14ac:dyDescent="0.15">
      <c r="B52" s="91"/>
      <c r="C52" s="86"/>
      <c r="D52" s="85"/>
      <c r="E52" s="93"/>
    </row>
    <row r="53" spans="1:6" ht="18" customHeight="1" x14ac:dyDescent="0.15">
      <c r="B53" s="94" t="s">
        <v>105</v>
      </c>
      <c r="C53" s="10"/>
      <c r="D53" s="10"/>
      <c r="E53" s="20"/>
    </row>
    <row r="54" spans="1:6" ht="18" customHeight="1" x14ac:dyDescent="0.15">
      <c r="B54" s="95" t="s">
        <v>0</v>
      </c>
      <c r="C54" s="10">
        <v>871231</v>
      </c>
      <c r="D54" s="10"/>
      <c r="E54" s="20"/>
    </row>
    <row r="55" spans="1:6" ht="18" customHeight="1" x14ac:dyDescent="0.15">
      <c r="B55" s="95" t="s">
        <v>1</v>
      </c>
      <c r="C55" s="10">
        <v>986078</v>
      </c>
      <c r="D55" s="10"/>
      <c r="E55" s="20"/>
    </row>
    <row r="56" spans="1:6" ht="18" customHeight="1" x14ac:dyDescent="0.15">
      <c r="B56" s="95" t="s">
        <v>2</v>
      </c>
      <c r="C56" s="10">
        <v>479332</v>
      </c>
      <c r="D56" s="10"/>
      <c r="E56" s="20"/>
    </row>
    <row r="57" spans="1:6" ht="18" customHeight="1" x14ac:dyDescent="0.15">
      <c r="B57" s="95" t="s">
        <v>3</v>
      </c>
      <c r="C57" s="10">
        <v>174406</v>
      </c>
      <c r="D57" s="10"/>
      <c r="E57" s="20"/>
    </row>
    <row r="58" spans="1:6" ht="18" customHeight="1" x14ac:dyDescent="0.15">
      <c r="B58" s="95" t="s">
        <v>4</v>
      </c>
      <c r="C58" s="10">
        <v>1361508</v>
      </c>
      <c r="D58" s="10"/>
      <c r="E58" s="20"/>
    </row>
    <row r="59" spans="1:6" ht="18" customHeight="1" x14ac:dyDescent="0.15">
      <c r="B59" s="95" t="s">
        <v>5</v>
      </c>
      <c r="C59" s="10">
        <v>19996</v>
      </c>
      <c r="D59" s="10"/>
      <c r="E59" s="20"/>
    </row>
    <row r="60" spans="1:6" ht="18" customHeight="1" x14ac:dyDescent="0.15">
      <c r="B60" s="95" t="s">
        <v>6</v>
      </c>
      <c r="C60" s="10">
        <v>1172177</v>
      </c>
      <c r="D60" s="10"/>
      <c r="E60" s="20"/>
    </row>
    <row r="61" spans="1:6" ht="18" customHeight="1" x14ac:dyDescent="0.15">
      <c r="B61" s="95" t="s">
        <v>7</v>
      </c>
      <c r="C61" s="10">
        <v>477444</v>
      </c>
      <c r="D61" s="10"/>
      <c r="E61" s="20"/>
    </row>
    <row r="62" spans="1:6" ht="18" customHeight="1" x14ac:dyDescent="0.15">
      <c r="B62" s="95" t="s">
        <v>8</v>
      </c>
      <c r="C62" s="10">
        <v>10687680</v>
      </c>
      <c r="D62" s="10"/>
      <c r="E62" s="20"/>
    </row>
    <row r="63" spans="1:6" ht="18" customHeight="1" x14ac:dyDescent="0.15">
      <c r="B63" s="95" t="s">
        <v>9</v>
      </c>
      <c r="C63" s="10">
        <v>206630</v>
      </c>
      <c r="D63" s="10"/>
      <c r="E63" s="20"/>
    </row>
    <row r="64" spans="1:6" ht="18" customHeight="1" x14ac:dyDescent="0.15">
      <c r="B64" s="95" t="s">
        <v>10</v>
      </c>
      <c r="C64" s="10">
        <v>34918</v>
      </c>
      <c r="D64" s="10"/>
      <c r="E64" s="20"/>
    </row>
    <row r="65" spans="2:5" ht="18" customHeight="1" x14ac:dyDescent="0.15">
      <c r="B65" s="95" t="s">
        <v>11</v>
      </c>
      <c r="C65" s="10">
        <v>141955</v>
      </c>
      <c r="D65" s="10"/>
      <c r="E65" s="20"/>
    </row>
    <row r="66" spans="2:5" ht="18" customHeight="1" x14ac:dyDescent="0.15">
      <c r="B66" s="95" t="s">
        <v>12</v>
      </c>
      <c r="C66" s="10">
        <v>58427</v>
      </c>
      <c r="D66" s="10"/>
      <c r="E66" s="20"/>
    </row>
    <row r="67" spans="2:5" ht="18" customHeight="1" x14ac:dyDescent="0.15">
      <c r="B67" s="95" t="s">
        <v>13</v>
      </c>
      <c r="C67" s="10">
        <v>167400</v>
      </c>
      <c r="D67" s="10"/>
      <c r="E67" s="20"/>
    </row>
    <row r="68" spans="2:5" ht="18" customHeight="1" x14ac:dyDescent="0.15">
      <c r="B68" s="95" t="s">
        <v>14</v>
      </c>
      <c r="C68" s="20">
        <v>420626</v>
      </c>
      <c r="D68" s="10"/>
      <c r="E68" s="20"/>
    </row>
    <row r="69" spans="2:5" ht="18" customHeight="1" x14ac:dyDescent="0.15">
      <c r="B69" s="98" t="s">
        <v>81</v>
      </c>
      <c r="C69" s="84">
        <f>SUM(C54:C68)</f>
        <v>17259808</v>
      </c>
      <c r="D69" s="10"/>
      <c r="E69" s="20"/>
    </row>
    <row r="70" spans="2:5" ht="18" customHeight="1" x14ac:dyDescent="0.15">
      <c r="B70" s="105" t="s">
        <v>80</v>
      </c>
      <c r="C70" s="10"/>
      <c r="D70" s="10">
        <f>SUM(C69)</f>
        <v>17259808</v>
      </c>
      <c r="E70" s="20"/>
    </row>
    <row r="71" spans="2:5" ht="18" customHeight="1" x14ac:dyDescent="0.15">
      <c r="B71" s="97" t="s">
        <v>79</v>
      </c>
      <c r="C71" s="10"/>
      <c r="D71" s="10"/>
      <c r="E71" s="22">
        <f>SUM(D49,D70)</f>
        <v>87853955</v>
      </c>
    </row>
    <row r="72" spans="2:5" ht="5.25" customHeight="1" x14ac:dyDescent="0.15">
      <c r="B72" s="97"/>
      <c r="C72" s="10"/>
      <c r="D72" s="10"/>
      <c r="E72" s="20"/>
    </row>
    <row r="73" spans="2:5" ht="18" customHeight="1" x14ac:dyDescent="0.15">
      <c r="B73" s="106" t="s">
        <v>66</v>
      </c>
      <c r="C73" s="10"/>
      <c r="D73" s="20"/>
      <c r="E73" s="107">
        <f>E28-E71</f>
        <v>8121</v>
      </c>
    </row>
    <row r="74" spans="2:5" ht="18" customHeight="1" x14ac:dyDescent="0.15">
      <c r="B74" s="106" t="s">
        <v>78</v>
      </c>
      <c r="C74" s="10"/>
      <c r="D74" s="83"/>
      <c r="E74" s="22">
        <v>15119345</v>
      </c>
    </row>
    <row r="75" spans="2:5" ht="18" customHeight="1" x14ac:dyDescent="0.15">
      <c r="B75" s="106" t="s">
        <v>77</v>
      </c>
      <c r="C75" s="10"/>
      <c r="D75" s="83"/>
      <c r="E75" s="84">
        <f>SUM(E73:E74)</f>
        <v>15127466</v>
      </c>
    </row>
    <row r="76" spans="2:5" ht="4.5" customHeight="1" x14ac:dyDescent="0.15">
      <c r="B76" s="108"/>
      <c r="C76" s="31"/>
      <c r="D76" s="22"/>
      <c r="E76" s="22"/>
    </row>
    <row r="77" spans="2:5" x14ac:dyDescent="0.15">
      <c r="C77" s="82"/>
    </row>
    <row r="78" spans="2:5" x14ac:dyDescent="0.15">
      <c r="C78" s="82"/>
    </row>
    <row r="79" spans="2:5" x14ac:dyDescent="0.15">
      <c r="C79" s="82"/>
    </row>
    <row r="80" spans="2:5" x14ac:dyDescent="0.15">
      <c r="C80" s="82"/>
    </row>
    <row r="81" spans="3:3" x14ac:dyDescent="0.15">
      <c r="C81" s="82"/>
    </row>
    <row r="82" spans="3:3" x14ac:dyDescent="0.15">
      <c r="C82" s="82"/>
    </row>
    <row r="83" spans="3:3" x14ac:dyDescent="0.15">
      <c r="C83" s="82"/>
    </row>
    <row r="84" spans="3:3" x14ac:dyDescent="0.15">
      <c r="C84" s="82"/>
    </row>
    <row r="85" spans="3:3" x14ac:dyDescent="0.15">
      <c r="C85" s="82"/>
    </row>
    <row r="86" spans="3:3" x14ac:dyDescent="0.15">
      <c r="C86" s="82"/>
    </row>
    <row r="87" spans="3:3" x14ac:dyDescent="0.15">
      <c r="C87" s="82"/>
    </row>
    <row r="88" spans="3:3" x14ac:dyDescent="0.15">
      <c r="C88" s="82"/>
    </row>
    <row r="89" spans="3:3" x14ac:dyDescent="0.15">
      <c r="C89" s="82"/>
    </row>
    <row r="90" spans="3:3" x14ac:dyDescent="0.15">
      <c r="C90" s="82"/>
    </row>
    <row r="91" spans="3:3" x14ac:dyDescent="0.15">
      <c r="C91" s="82"/>
    </row>
    <row r="92" spans="3:3" x14ac:dyDescent="0.15">
      <c r="C92" s="82"/>
    </row>
    <row r="93" spans="3:3" x14ac:dyDescent="0.15">
      <c r="C93" s="82"/>
    </row>
    <row r="94" spans="3:3" x14ac:dyDescent="0.15">
      <c r="C94" s="82"/>
    </row>
    <row r="95" spans="3:3" x14ac:dyDescent="0.15">
      <c r="C95" s="82"/>
    </row>
    <row r="96" spans="3:3" x14ac:dyDescent="0.15">
      <c r="C96" s="82"/>
    </row>
    <row r="97" spans="3:3" x14ac:dyDescent="0.15">
      <c r="C97" s="82"/>
    </row>
    <row r="98" spans="3:3" x14ac:dyDescent="0.15">
      <c r="C98" s="82"/>
    </row>
    <row r="99" spans="3:3" x14ac:dyDescent="0.15">
      <c r="C99" s="82"/>
    </row>
    <row r="100" spans="3:3" x14ac:dyDescent="0.15">
      <c r="C100" s="82"/>
    </row>
    <row r="101" spans="3:3" x14ac:dyDescent="0.15">
      <c r="C101" s="82"/>
    </row>
    <row r="102" spans="3:3" x14ac:dyDescent="0.15">
      <c r="C102" s="82"/>
    </row>
    <row r="103" spans="3:3" x14ac:dyDescent="0.15">
      <c r="C103" s="82"/>
    </row>
    <row r="104" spans="3:3" x14ac:dyDescent="0.15">
      <c r="C104" s="82"/>
    </row>
    <row r="105" spans="3:3" x14ac:dyDescent="0.15">
      <c r="C105" s="82"/>
    </row>
    <row r="106" spans="3:3" x14ac:dyDescent="0.15">
      <c r="C106" s="82"/>
    </row>
    <row r="107" spans="3:3" x14ac:dyDescent="0.15">
      <c r="C107" s="82"/>
    </row>
    <row r="108" spans="3:3" x14ac:dyDescent="0.15">
      <c r="C108" s="82"/>
    </row>
    <row r="109" spans="3:3" x14ac:dyDescent="0.15">
      <c r="C109" s="82"/>
    </row>
    <row r="110" spans="3:3" x14ac:dyDescent="0.15">
      <c r="C110" s="82"/>
    </row>
    <row r="111" spans="3:3" x14ac:dyDescent="0.15">
      <c r="C111" s="82"/>
    </row>
    <row r="112" spans="3:3" x14ac:dyDescent="0.15">
      <c r="C112" s="82"/>
    </row>
    <row r="113" spans="3:3" x14ac:dyDescent="0.15">
      <c r="C113" s="82"/>
    </row>
    <row r="114" spans="3:3" x14ac:dyDescent="0.15">
      <c r="C114" s="82"/>
    </row>
    <row r="115" spans="3:3" x14ac:dyDescent="0.15">
      <c r="C115" s="82"/>
    </row>
    <row r="116" spans="3:3" x14ac:dyDescent="0.15">
      <c r="C116" s="82"/>
    </row>
    <row r="117" spans="3:3" x14ac:dyDescent="0.15">
      <c r="C117" s="82"/>
    </row>
    <row r="118" spans="3:3" x14ac:dyDescent="0.15">
      <c r="C118" s="82"/>
    </row>
    <row r="119" spans="3:3" x14ac:dyDescent="0.15">
      <c r="C119" s="82"/>
    </row>
    <row r="120" spans="3:3" x14ac:dyDescent="0.15">
      <c r="C120" s="82"/>
    </row>
    <row r="121" spans="3:3" x14ac:dyDescent="0.15">
      <c r="C121" s="82"/>
    </row>
  </sheetData>
  <mergeCells count="6">
    <mergeCell ref="C9:E9"/>
    <mergeCell ref="B1:E1"/>
    <mergeCell ref="B6:E6"/>
    <mergeCell ref="B7:E7"/>
    <mergeCell ref="B3:E3"/>
    <mergeCell ref="B4:E4"/>
  </mergeCells>
  <phoneticPr fontId="1"/>
  <printOptions horizontalCentered="1"/>
  <pageMargins left="0.78740157480314965" right="0.57999999999999996" top="0.53" bottom="0.21" header="0.17" footer="0.16"/>
  <pageSetup paperSize="9" orientation="portrait" verticalDpi="1200" r:id="rId1"/>
  <headerFooter alignWithMargins="0"/>
  <rowBreaks count="1" manualBreakCount="1">
    <brk id="49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財産目録</vt:lpstr>
      <vt:lpstr>貸借対照表</vt:lpstr>
      <vt:lpstr>収支決算書</vt:lpstr>
      <vt:lpstr>財産目録!Print_Area</vt:lpstr>
      <vt:lpstr>収支決算書!Print_Area</vt:lpstr>
      <vt:lpstr>貸借対照表!Print_Area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nakagawa-new</dc:creator>
  <cp:lastModifiedBy>Dumbo3</cp:lastModifiedBy>
  <cp:lastPrinted>2019-09-10T08:28:24Z</cp:lastPrinted>
  <dcterms:created xsi:type="dcterms:W3CDTF">2015-12-14T21:07:43Z</dcterms:created>
  <dcterms:modified xsi:type="dcterms:W3CDTF">2019-09-10T11:07:37Z</dcterms:modified>
</cp:coreProperties>
</file>