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55" tabRatio="725"/>
  </bookViews>
  <sheets>
    <sheet name="活動予算 (案)" sheetId="10" r:id="rId1"/>
  </sheets>
  <definedNames>
    <definedName name="_xlnm.Print_Area" localSheetId="0">'活動予算 (案)'!$A$1:$J$76</definedName>
  </definedNames>
  <calcPr calcId="152511"/>
</workbook>
</file>

<file path=xl/calcChain.xml><?xml version="1.0" encoding="utf-8"?>
<calcChain xmlns="http://schemas.openxmlformats.org/spreadsheetml/2006/main">
  <c r="C10" i="10" l="1"/>
  <c r="C9" i="10"/>
  <c r="C66" i="10" l="1"/>
  <c r="C50" i="10"/>
  <c r="C43" i="10"/>
  <c r="C29" i="10"/>
  <c r="D22" i="10"/>
  <c r="D19" i="10"/>
  <c r="D15" i="10"/>
  <c r="D12" i="10"/>
  <c r="D10" i="10"/>
  <c r="D67" i="10" l="1"/>
  <c r="D44" i="10"/>
  <c r="E23" i="10"/>
  <c r="E68" i="10" l="1"/>
  <c r="E72" i="10" s="1"/>
  <c r="E74" i="10" s="1"/>
  <c r="E69" i="10" l="1"/>
</calcChain>
</file>

<file path=xl/sharedStrings.xml><?xml version="1.0" encoding="utf-8"?>
<sst xmlns="http://schemas.openxmlformats.org/spreadsheetml/2006/main" count="125" uniqueCount="99">
  <si>
    <t>　</t>
    <phoneticPr fontId="3"/>
  </si>
  <si>
    <t>　</t>
    <phoneticPr fontId="2"/>
  </si>
  <si>
    <t>（単位：円）</t>
    <rPh sb="1" eb="3">
      <t>タンイ</t>
    </rPh>
    <rPh sb="4" eb="5">
      <t>エン</t>
    </rPh>
    <phoneticPr fontId="2"/>
  </si>
  <si>
    <t>　　経常収益計</t>
    <rPh sb="2" eb="4">
      <t>ケイジョウ</t>
    </rPh>
    <rPh sb="4" eb="6">
      <t>シュウエキ</t>
    </rPh>
    <rPh sb="6" eb="7">
      <t>ケイ</t>
    </rPh>
    <phoneticPr fontId="2"/>
  </si>
  <si>
    <t>科　　　　　　　目</t>
    <rPh sb="0" eb="1">
      <t>カ</t>
    </rPh>
    <rPh sb="8" eb="9">
      <t>メ</t>
    </rPh>
    <phoneticPr fontId="2"/>
  </si>
  <si>
    <t>金　　　　額</t>
    <rPh sb="0" eb="1">
      <t>キン</t>
    </rPh>
    <rPh sb="5" eb="6">
      <t>ガク</t>
    </rPh>
    <phoneticPr fontId="2"/>
  </si>
  <si>
    <t>備　　　　考</t>
    <rPh sb="0" eb="1">
      <t>ソナエ</t>
    </rPh>
    <rPh sb="5" eb="6">
      <t>コウ</t>
    </rPh>
    <phoneticPr fontId="2"/>
  </si>
  <si>
    <t>Ⅰ　経常収益</t>
    <rPh sb="2" eb="4">
      <t>ケイジョウ</t>
    </rPh>
    <rPh sb="4" eb="6">
      <t>シュウエキ</t>
    </rPh>
    <phoneticPr fontId="2"/>
  </si>
  <si>
    <t>　　１．受取会費</t>
    <rPh sb="4" eb="6">
      <t>ウケトリ</t>
    </rPh>
    <rPh sb="6" eb="7">
      <t>カイ</t>
    </rPh>
    <rPh sb="7" eb="8">
      <t>ヒ</t>
    </rPh>
    <phoneticPr fontId="2"/>
  </si>
  <si>
    <t>　　　　正会員受取会費</t>
    <rPh sb="4" eb="7">
      <t>セイカイイン</t>
    </rPh>
    <rPh sb="7" eb="9">
      <t>ウケトリ</t>
    </rPh>
    <rPh sb="9" eb="10">
      <t>カイ</t>
    </rPh>
    <rPh sb="10" eb="11">
      <t>ヒ</t>
    </rPh>
    <phoneticPr fontId="2"/>
  </si>
  <si>
    <t>　　　　賛助会員受取会費</t>
    <rPh sb="4" eb="6">
      <t>サンジョ</t>
    </rPh>
    <rPh sb="6" eb="8">
      <t>カイイン</t>
    </rPh>
    <rPh sb="8" eb="10">
      <t>ウケトリ</t>
    </rPh>
    <rPh sb="10" eb="11">
      <t>カイ</t>
    </rPh>
    <rPh sb="11" eb="12">
      <t>ヒ</t>
    </rPh>
    <phoneticPr fontId="2"/>
  </si>
  <si>
    <t>　　２．受取寄付金</t>
    <rPh sb="4" eb="6">
      <t>ウケトリ</t>
    </rPh>
    <rPh sb="6" eb="9">
      <t>キフキン</t>
    </rPh>
    <phoneticPr fontId="2"/>
  </si>
  <si>
    <t>　　　　受取寄付金</t>
    <rPh sb="4" eb="6">
      <t>ウケトリ</t>
    </rPh>
    <rPh sb="6" eb="9">
      <t>キフキン</t>
    </rPh>
    <phoneticPr fontId="2"/>
  </si>
  <si>
    <t>　　３．受取助成金等</t>
    <rPh sb="4" eb="6">
      <t>ウケトリ</t>
    </rPh>
    <rPh sb="6" eb="9">
      <t>ジョセイキン</t>
    </rPh>
    <rPh sb="9" eb="10">
      <t>トウ</t>
    </rPh>
    <phoneticPr fontId="2"/>
  </si>
  <si>
    <t>　　　　受取助成金</t>
    <rPh sb="4" eb="6">
      <t>ウケトリ</t>
    </rPh>
    <rPh sb="6" eb="9">
      <t>ジョセイキン</t>
    </rPh>
    <phoneticPr fontId="2"/>
  </si>
  <si>
    <t>　　４．事業収益</t>
    <rPh sb="4" eb="6">
      <t>ジギョウ</t>
    </rPh>
    <rPh sb="6" eb="8">
      <t>シュウエキ</t>
    </rPh>
    <phoneticPr fontId="2"/>
  </si>
  <si>
    <t>　　　　体験事業収益</t>
    <rPh sb="4" eb="6">
      <t>タイケン</t>
    </rPh>
    <rPh sb="6" eb="8">
      <t>ジギョウ</t>
    </rPh>
    <rPh sb="8" eb="10">
      <t>シュウエキ</t>
    </rPh>
    <phoneticPr fontId="2"/>
  </si>
  <si>
    <t>　　　　研修事業収益</t>
    <rPh sb="4" eb="6">
      <t>ケンシュウ</t>
    </rPh>
    <rPh sb="6" eb="8">
      <t>ジギョウ</t>
    </rPh>
    <rPh sb="8" eb="10">
      <t>シュウエキ</t>
    </rPh>
    <phoneticPr fontId="2"/>
  </si>
  <si>
    <t>　　５．その他収益</t>
    <rPh sb="6" eb="7">
      <t>タ</t>
    </rPh>
    <rPh sb="7" eb="9">
      <t>シュウエキ</t>
    </rPh>
    <phoneticPr fontId="2"/>
  </si>
  <si>
    <t>　　　　受取利息</t>
    <rPh sb="4" eb="6">
      <t>ウケトリ</t>
    </rPh>
    <rPh sb="6" eb="8">
      <t>リソク</t>
    </rPh>
    <phoneticPr fontId="2"/>
  </si>
  <si>
    <t>　　　　雑収入</t>
    <rPh sb="4" eb="5">
      <t>ザツ</t>
    </rPh>
    <rPh sb="5" eb="7">
      <t>シュウニュウ</t>
    </rPh>
    <phoneticPr fontId="2"/>
  </si>
  <si>
    <t>Ⅱ　経常費用</t>
    <rPh sb="2" eb="4">
      <t>ケイジョウ</t>
    </rPh>
    <rPh sb="4" eb="6">
      <t>ヒヨウ</t>
    </rPh>
    <phoneticPr fontId="2"/>
  </si>
  <si>
    <t>　　１．事業費</t>
    <rPh sb="4" eb="7">
      <t>ジギョウヒ</t>
    </rPh>
    <phoneticPr fontId="2"/>
  </si>
  <si>
    <t>　　　　（１）人件費</t>
    <rPh sb="7" eb="10">
      <t>ジンケンヒ</t>
    </rPh>
    <phoneticPr fontId="2"/>
  </si>
  <si>
    <t>　　　　　　謝金</t>
    <rPh sb="6" eb="8">
      <t>シャキン</t>
    </rPh>
    <phoneticPr fontId="2"/>
  </si>
  <si>
    <t>　　　　　　法定福利費</t>
    <rPh sb="6" eb="8">
      <t>ホウテイ</t>
    </rPh>
    <rPh sb="8" eb="10">
      <t>フクリ</t>
    </rPh>
    <rPh sb="10" eb="11">
      <t>ヒ</t>
    </rPh>
    <phoneticPr fontId="2"/>
  </si>
  <si>
    <t>　　　　　　人件費計</t>
    <rPh sb="6" eb="9">
      <t>ジンケンヒ</t>
    </rPh>
    <rPh sb="9" eb="10">
      <t>ケイ</t>
    </rPh>
    <phoneticPr fontId="2"/>
  </si>
  <si>
    <t xml:space="preserve"> </t>
    <phoneticPr fontId="2"/>
  </si>
  <si>
    <t>　　　　（２）その他経費</t>
    <rPh sb="9" eb="10">
      <t>タ</t>
    </rPh>
    <rPh sb="10" eb="12">
      <t>ケイヒ</t>
    </rPh>
    <phoneticPr fontId="2"/>
  </si>
  <si>
    <t>　　　　　　支払会費</t>
    <rPh sb="6" eb="8">
      <t>シハライ</t>
    </rPh>
    <rPh sb="8" eb="9">
      <t>カイ</t>
    </rPh>
    <rPh sb="9" eb="10">
      <t>ヒ</t>
    </rPh>
    <phoneticPr fontId="2"/>
  </si>
  <si>
    <t>　　　　　　交際費</t>
    <rPh sb="6" eb="8">
      <t>コウサイ</t>
    </rPh>
    <rPh sb="8" eb="9">
      <t>ヒ</t>
    </rPh>
    <phoneticPr fontId="2"/>
  </si>
  <si>
    <t>　　　　　　旅費交通費</t>
    <rPh sb="6" eb="8">
      <t>リョヒ</t>
    </rPh>
    <rPh sb="8" eb="11">
      <t>コウツウヒ</t>
    </rPh>
    <phoneticPr fontId="2"/>
  </si>
  <si>
    <t>　　　　　　研修費・受講料</t>
    <rPh sb="6" eb="9">
      <t>ケンシュウヒ</t>
    </rPh>
    <rPh sb="10" eb="13">
      <t>ジュコウリョウ</t>
    </rPh>
    <phoneticPr fontId="2"/>
  </si>
  <si>
    <t>　　　　　　材料費</t>
    <rPh sb="6" eb="9">
      <t>ザイリョウヒ</t>
    </rPh>
    <phoneticPr fontId="2"/>
  </si>
  <si>
    <t>　　　　　　通信費</t>
    <rPh sb="6" eb="9">
      <t>ツウシンヒ</t>
    </rPh>
    <phoneticPr fontId="2"/>
  </si>
  <si>
    <t>　　　　　　保険料</t>
    <rPh sb="6" eb="9">
      <t>ホケンリョウ</t>
    </rPh>
    <phoneticPr fontId="2"/>
  </si>
  <si>
    <t>　　　　　　賃借料・使用料</t>
    <rPh sb="6" eb="8">
      <t>チンシャク</t>
    </rPh>
    <rPh sb="8" eb="9">
      <t>リョウ</t>
    </rPh>
    <rPh sb="10" eb="13">
      <t>シヨウリョウ</t>
    </rPh>
    <phoneticPr fontId="2"/>
  </si>
  <si>
    <t>　　　　　　租税公課</t>
    <rPh sb="6" eb="8">
      <t>ソゼイ</t>
    </rPh>
    <rPh sb="8" eb="10">
      <t>コウカ</t>
    </rPh>
    <phoneticPr fontId="2"/>
  </si>
  <si>
    <t>　　　　　　支払手数料</t>
    <rPh sb="6" eb="8">
      <t>シハライ</t>
    </rPh>
    <rPh sb="8" eb="11">
      <t>テスウリョウ</t>
    </rPh>
    <phoneticPr fontId="2"/>
  </si>
  <si>
    <t>　　　　　　雑費</t>
    <rPh sb="6" eb="8">
      <t>ザッピ</t>
    </rPh>
    <phoneticPr fontId="2"/>
  </si>
  <si>
    <t>　　　　　　その他経費計</t>
    <rPh sb="8" eb="9">
      <t>タ</t>
    </rPh>
    <rPh sb="9" eb="11">
      <t>ケイヒ</t>
    </rPh>
    <rPh sb="11" eb="12">
      <t>ケイ</t>
    </rPh>
    <phoneticPr fontId="2"/>
  </si>
  <si>
    <t>　　　　事業費計</t>
    <rPh sb="4" eb="7">
      <t>ジギョウヒ</t>
    </rPh>
    <rPh sb="7" eb="8">
      <t>ケイ</t>
    </rPh>
    <phoneticPr fontId="2"/>
  </si>
  <si>
    <t>　　２．管理費</t>
    <rPh sb="4" eb="7">
      <t>カンリヒ</t>
    </rPh>
    <phoneticPr fontId="2"/>
  </si>
  <si>
    <t>　　　　　　会議費</t>
    <rPh sb="6" eb="9">
      <t>カイギヒ</t>
    </rPh>
    <phoneticPr fontId="2"/>
  </si>
  <si>
    <t>　　　　　　研修費</t>
    <rPh sb="6" eb="9">
      <t>ケンシュウヒ</t>
    </rPh>
    <phoneticPr fontId="2"/>
  </si>
  <si>
    <t>　　　　　　印刷製本費</t>
    <rPh sb="6" eb="8">
      <t>インサツ</t>
    </rPh>
    <rPh sb="8" eb="10">
      <t>セイホン</t>
    </rPh>
    <rPh sb="10" eb="11">
      <t>ヒ</t>
    </rPh>
    <phoneticPr fontId="2"/>
  </si>
  <si>
    <t>　　　　　　賃借料・使用料</t>
    <rPh sb="6" eb="9">
      <t>チンシャクリョウ</t>
    </rPh>
    <rPh sb="10" eb="13">
      <t>シヨウリョウ</t>
    </rPh>
    <phoneticPr fontId="2"/>
  </si>
  <si>
    <t>　　　　管理費計</t>
    <rPh sb="4" eb="7">
      <t>カンリヒ</t>
    </rPh>
    <rPh sb="7" eb="8">
      <t>ケイ</t>
    </rPh>
    <phoneticPr fontId="2"/>
  </si>
  <si>
    <t>　　経常費用計</t>
    <rPh sb="2" eb="4">
      <t>ケイジョウ</t>
    </rPh>
    <rPh sb="4" eb="5">
      <t>ヒ</t>
    </rPh>
    <rPh sb="5" eb="6">
      <t>ヨウ</t>
    </rPh>
    <rPh sb="6" eb="7">
      <t>ケイ</t>
    </rPh>
    <phoneticPr fontId="2"/>
  </si>
  <si>
    <t>　　　　当期経常増減額</t>
    <rPh sb="4" eb="6">
      <t>トウキ</t>
    </rPh>
    <rPh sb="6" eb="8">
      <t>ケイジョウ</t>
    </rPh>
    <rPh sb="8" eb="11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</si>
  <si>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</si>
  <si>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</si>
  <si>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　　　　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2"/>
  </si>
  <si>
    <t>　　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2"/>
  </si>
  <si>
    <t>　　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2"/>
  </si>
  <si>
    <t>　　　　　　事務消耗品費</t>
    <rPh sb="6" eb="8">
      <t>ジム</t>
    </rPh>
    <rPh sb="8" eb="10">
      <t>ショウモウ</t>
    </rPh>
    <rPh sb="10" eb="11">
      <t>ヒン</t>
    </rPh>
    <rPh sb="11" eb="12">
      <t>ヒ</t>
    </rPh>
    <phoneticPr fontId="2"/>
  </si>
  <si>
    <t>ボランテイア保険等</t>
    <rPh sb="6" eb="8">
      <t>ホケン</t>
    </rPh>
    <rPh sb="8" eb="9">
      <t>トウ</t>
    </rPh>
    <phoneticPr fontId="2"/>
  </si>
  <si>
    <t>　　　　　　活動費</t>
    <rPh sb="6" eb="8">
      <t>カツドウ</t>
    </rPh>
    <rPh sb="8" eb="9">
      <t>ヒ</t>
    </rPh>
    <phoneticPr fontId="2"/>
  </si>
  <si>
    <t>　　　　　　福利厚生費</t>
    <rPh sb="6" eb="8">
      <t>フクリ</t>
    </rPh>
    <rPh sb="8" eb="11">
      <t>コウセイヒ</t>
    </rPh>
    <phoneticPr fontId="2"/>
  </si>
  <si>
    <t>　　　　　　　　特定非営利活動法人こどもサポートクラブ東海</t>
    <rPh sb="8" eb="10">
      <t>トクテイ</t>
    </rPh>
    <rPh sb="10" eb="11">
      <t>ヒ</t>
    </rPh>
    <rPh sb="11" eb="13">
      <t>エイリ</t>
    </rPh>
    <rPh sb="13" eb="15">
      <t>カツドウ</t>
    </rPh>
    <rPh sb="15" eb="17">
      <t>ホウジン</t>
    </rPh>
    <rPh sb="27" eb="29">
      <t>トウカイ</t>
    </rPh>
    <phoneticPr fontId="2"/>
  </si>
  <si>
    <t>振込手数料</t>
    <rPh sb="0" eb="2">
      <t>フリコミ</t>
    </rPh>
    <rPh sb="2" eb="5">
      <t>テスウリョウ</t>
    </rPh>
    <phoneticPr fontId="2"/>
  </si>
  <si>
    <t>カルチャー講座</t>
    <rPh sb="5" eb="7">
      <t>コウザ</t>
    </rPh>
    <phoneticPr fontId="2"/>
  </si>
  <si>
    <t>事務用品等</t>
    <rPh sb="0" eb="3">
      <t>ジムヨウ</t>
    </rPh>
    <rPh sb="3" eb="4">
      <t>ヒン</t>
    </rPh>
    <rPh sb="4" eb="5">
      <t>トウ</t>
    </rPh>
    <phoneticPr fontId="2"/>
  </si>
  <si>
    <t>あいちこどもNPOセンター</t>
    <phoneticPr fontId="2"/>
  </si>
  <si>
    <t>子ども支援企業、個人</t>
    <phoneticPr fontId="2"/>
  </si>
  <si>
    <t xml:space="preserve">         受取受託金</t>
    <rPh sb="9" eb="11">
      <t>ウケトリ</t>
    </rPh>
    <rPh sb="11" eb="13">
      <t>ジュタク</t>
    </rPh>
    <rPh sb="13" eb="14">
      <t>キン</t>
    </rPh>
    <phoneticPr fontId="2"/>
  </si>
  <si>
    <t>事務局活動費(2名：3万×12、1万×12)</t>
    <rPh sb="0" eb="3">
      <t>ジムキョク</t>
    </rPh>
    <rPh sb="3" eb="5">
      <t>カツドウ</t>
    </rPh>
    <rPh sb="5" eb="6">
      <t>ヒ</t>
    </rPh>
    <rPh sb="8" eb="9">
      <t>メイ</t>
    </rPh>
    <rPh sb="11" eb="12">
      <t>マン</t>
    </rPh>
    <rPh sb="17" eb="18">
      <t>マン</t>
    </rPh>
    <phoneticPr fontId="2"/>
  </si>
  <si>
    <t>参加費（カルチャー講座20万、自然教室1.25万、社会見学1.25万）</t>
    <rPh sb="0" eb="3">
      <t>サンカヒ</t>
    </rPh>
    <rPh sb="9" eb="11">
      <t>コウザ</t>
    </rPh>
    <rPh sb="13" eb="14">
      <t>マン</t>
    </rPh>
    <rPh sb="15" eb="17">
      <t>シゼン</t>
    </rPh>
    <rPh sb="17" eb="19">
      <t>キョウシツ</t>
    </rPh>
    <rPh sb="23" eb="24">
      <t>マン</t>
    </rPh>
    <rPh sb="25" eb="27">
      <t>シャカイ</t>
    </rPh>
    <rPh sb="27" eb="29">
      <t>ケンガク</t>
    </rPh>
    <rPh sb="33" eb="34">
      <t>マン</t>
    </rPh>
    <phoneticPr fontId="3"/>
  </si>
  <si>
    <t>理事会　他</t>
    <rPh sb="0" eb="3">
      <t>リジカイ</t>
    </rPh>
    <rPh sb="4" eb="5">
      <t>ホカ</t>
    </rPh>
    <phoneticPr fontId="2"/>
  </si>
  <si>
    <t>おとなカルチャー（ケーキ工房会場費4回分）</t>
    <rPh sb="12" eb="14">
      <t>コウボウ</t>
    </rPh>
    <rPh sb="18" eb="20">
      <t>カイブン</t>
    </rPh>
    <phoneticPr fontId="2"/>
  </si>
  <si>
    <t>NPOプラザ等訪問</t>
    <rPh sb="6" eb="7">
      <t>トウ</t>
    </rPh>
    <rPh sb="7" eb="9">
      <t>ホウモン</t>
    </rPh>
    <phoneticPr fontId="2"/>
  </si>
  <si>
    <t>事務所賃借料（3,000円＊12か月）、光熱費（2,000円＊12か月）</t>
    <rPh sb="0" eb="2">
      <t>ジム</t>
    </rPh>
    <rPh sb="2" eb="3">
      <t>ショ</t>
    </rPh>
    <rPh sb="3" eb="6">
      <t>チンシャクリョウ</t>
    </rPh>
    <rPh sb="12" eb="13">
      <t>エン</t>
    </rPh>
    <rPh sb="17" eb="18">
      <t>ゲツ</t>
    </rPh>
    <rPh sb="20" eb="23">
      <t>コウネツヒ</t>
    </rPh>
    <rPh sb="29" eb="30">
      <t>エン</t>
    </rPh>
    <rPh sb="34" eb="35">
      <t>ゲツ</t>
    </rPh>
    <phoneticPr fontId="2"/>
  </si>
  <si>
    <t>NPO運営等研修受講・図書費</t>
    <rPh sb="3" eb="5">
      <t>ウンエイ</t>
    </rPh>
    <rPh sb="5" eb="6">
      <t>トウ</t>
    </rPh>
    <rPh sb="6" eb="8">
      <t>ケンシュウ</t>
    </rPh>
    <rPh sb="8" eb="10">
      <t>ジュコウ</t>
    </rPh>
    <rPh sb="11" eb="13">
      <t>トショ</t>
    </rPh>
    <rPh sb="13" eb="14">
      <t>ヒ</t>
    </rPh>
    <phoneticPr fontId="2"/>
  </si>
  <si>
    <t>総会関連の送付代、報告書・申請書等の送付代、電話・ＦＡＸ代</t>
    <rPh sb="0" eb="2">
      <t>ソウカイ</t>
    </rPh>
    <rPh sb="2" eb="4">
      <t>カンレン</t>
    </rPh>
    <rPh sb="5" eb="7">
      <t>ソウフ</t>
    </rPh>
    <rPh sb="7" eb="8">
      <t>ダイ</t>
    </rPh>
    <rPh sb="9" eb="12">
      <t>ホウコクショ</t>
    </rPh>
    <rPh sb="13" eb="16">
      <t>シンセイショ</t>
    </rPh>
    <rPh sb="16" eb="17">
      <t>トウ</t>
    </rPh>
    <rPh sb="18" eb="20">
      <t>ソウフ</t>
    </rPh>
    <rPh sb="20" eb="21">
      <t>ダイ</t>
    </rPh>
    <rPh sb="22" eb="24">
      <t>デンワ</t>
    </rPh>
    <rPh sb="28" eb="29">
      <t>ダイ</t>
    </rPh>
    <phoneticPr fontId="2"/>
  </si>
  <si>
    <t>年会費（10万円＊1社、5万＊1社、3万＊1社、2万＊1社、１万円＊35社・名）</t>
    <rPh sb="0" eb="3">
      <t>ネンカイヒ</t>
    </rPh>
    <rPh sb="6" eb="8">
      <t>マンエン</t>
    </rPh>
    <rPh sb="10" eb="11">
      <t>シャ</t>
    </rPh>
    <rPh sb="13" eb="14">
      <t>マン</t>
    </rPh>
    <rPh sb="16" eb="17">
      <t>シャ</t>
    </rPh>
    <rPh sb="19" eb="20">
      <t>マン</t>
    </rPh>
    <rPh sb="22" eb="23">
      <t>シャ</t>
    </rPh>
    <rPh sb="25" eb="26">
      <t>マン</t>
    </rPh>
    <rPh sb="28" eb="29">
      <t>シャ</t>
    </rPh>
    <rPh sb="31" eb="33">
      <t>マンエン</t>
    </rPh>
    <rPh sb="36" eb="37">
      <t>シャ</t>
    </rPh>
    <rPh sb="38" eb="39">
      <t>メイ</t>
    </rPh>
    <phoneticPr fontId="2"/>
  </si>
  <si>
    <t>年会費（3千円*１00名）</t>
    <rPh sb="0" eb="3">
      <t>ネンカイヒ</t>
    </rPh>
    <rPh sb="5" eb="7">
      <t>センエン</t>
    </rPh>
    <rPh sb="11" eb="12">
      <t>メイ</t>
    </rPh>
    <phoneticPr fontId="2"/>
  </si>
  <si>
    <t>平成３０年度（第１０期）　活動予算（案）</t>
    <rPh sb="0" eb="2">
      <t>ヘイセイ</t>
    </rPh>
    <rPh sb="4" eb="6">
      <t>ネンド</t>
    </rPh>
    <rPh sb="7" eb="8">
      <t>ダイ</t>
    </rPh>
    <rPh sb="10" eb="11">
      <t>キ</t>
    </rPh>
    <rPh sb="13" eb="15">
      <t>カツドウ</t>
    </rPh>
    <rPh sb="15" eb="17">
      <t>ヨサン</t>
    </rPh>
    <rPh sb="18" eb="19">
      <t>アン</t>
    </rPh>
    <phoneticPr fontId="2"/>
  </si>
  <si>
    <t>　　　平成３０年４月１日から平成３１年３月３１日まで</t>
    <rPh sb="3" eb="5">
      <t>ヘイセイ</t>
    </rPh>
    <rPh sb="7" eb="8">
      <t>ネン</t>
    </rPh>
    <rPh sb="9" eb="10">
      <t>ガツ</t>
    </rPh>
    <rPh sb="11" eb="12">
      <t>ヒ</t>
    </rPh>
    <rPh sb="14" eb="16">
      <t>ヘイセイ</t>
    </rPh>
    <rPh sb="18" eb="19">
      <t>ネン</t>
    </rPh>
    <rPh sb="20" eb="21">
      <t>ガツ</t>
    </rPh>
    <rPh sb="23" eb="24">
      <t>ヒ</t>
    </rPh>
    <phoneticPr fontId="2"/>
  </si>
  <si>
    <t>　　　　こども支援事業収益</t>
    <rPh sb="7" eb="9">
      <t>シエン</t>
    </rPh>
    <rPh sb="9" eb="11">
      <t>ジギョウ</t>
    </rPh>
    <rPh sb="11" eb="13">
      <t>シュウエキ</t>
    </rPh>
    <phoneticPr fontId="2"/>
  </si>
  <si>
    <t>受講料・参加費（特別支援勉強会、親の会）</t>
    <rPh sb="0" eb="3">
      <t>ジュコウリョウ</t>
    </rPh>
    <rPh sb="4" eb="6">
      <t>サンカ</t>
    </rPh>
    <rPh sb="6" eb="7">
      <t>ヒ</t>
    </rPh>
    <rPh sb="8" eb="10">
      <t>トクベツ</t>
    </rPh>
    <rPh sb="10" eb="12">
      <t>シエン</t>
    </rPh>
    <rPh sb="16" eb="17">
      <t>オヤ</t>
    </rPh>
    <rPh sb="18" eb="19">
      <t>カイ</t>
    </rPh>
    <phoneticPr fontId="3"/>
  </si>
  <si>
    <t>こども支援事業</t>
    <rPh sb="3" eb="5">
      <t>シエン</t>
    </rPh>
    <rPh sb="5" eb="7">
      <t>ジギョウ</t>
    </rPh>
    <phoneticPr fontId="2"/>
  </si>
  <si>
    <t>カルチャー講座（60千円）、自然教室（2千円）、こども支援（20千円）</t>
    <rPh sb="5" eb="7">
      <t>コウザ</t>
    </rPh>
    <rPh sb="10" eb="11">
      <t>セン</t>
    </rPh>
    <rPh sb="11" eb="12">
      <t>エン</t>
    </rPh>
    <rPh sb="14" eb="16">
      <t>シゼン</t>
    </rPh>
    <rPh sb="16" eb="18">
      <t>キョウシツ</t>
    </rPh>
    <rPh sb="20" eb="21">
      <t>セン</t>
    </rPh>
    <rPh sb="21" eb="22">
      <t>エン</t>
    </rPh>
    <rPh sb="27" eb="29">
      <t>シエン</t>
    </rPh>
    <rPh sb="32" eb="33">
      <t>セン</t>
    </rPh>
    <rPh sb="33" eb="34">
      <t>エン</t>
    </rPh>
    <phoneticPr fontId="2"/>
  </si>
  <si>
    <t>カルチャー講座（1万円）、こども支援（1万円）</t>
    <rPh sb="5" eb="7">
      <t>コウザ</t>
    </rPh>
    <rPh sb="9" eb="11">
      <t>マンエン</t>
    </rPh>
    <rPh sb="16" eb="18">
      <t>シエン</t>
    </rPh>
    <rPh sb="20" eb="22">
      <t>マンエン</t>
    </rPh>
    <phoneticPr fontId="2"/>
  </si>
  <si>
    <t>カルチャー講座（1万円）、こども支援（1万円）、自然教室（2千円）、社会見学(2千円)</t>
    <rPh sb="9" eb="10">
      <t>マン</t>
    </rPh>
    <phoneticPr fontId="2"/>
  </si>
  <si>
    <t>期末現預金残高</t>
    <rPh sb="0" eb="2">
      <t>キマツ</t>
    </rPh>
    <rPh sb="2" eb="5">
      <t>ゲンヨキン</t>
    </rPh>
    <rPh sb="5" eb="7">
      <t>ザンダカ</t>
    </rPh>
    <phoneticPr fontId="2"/>
  </si>
  <si>
    <t>受託事業（犬山市支援員派遣：76.8万×未来園２園分）</t>
    <rPh sb="0" eb="2">
      <t>ジュタク</t>
    </rPh>
    <rPh sb="2" eb="4">
      <t>ジギョウ</t>
    </rPh>
    <rPh sb="5" eb="8">
      <t>イヌヤマシ</t>
    </rPh>
    <rPh sb="8" eb="10">
      <t>シエン</t>
    </rPh>
    <rPh sb="10" eb="11">
      <t>イン</t>
    </rPh>
    <rPh sb="11" eb="13">
      <t>ハケン</t>
    </rPh>
    <rPh sb="18" eb="19">
      <t>マン</t>
    </rPh>
    <rPh sb="20" eb="22">
      <t>ミライ</t>
    </rPh>
    <rPh sb="22" eb="23">
      <t>エン</t>
    </rPh>
    <rPh sb="24" eb="25">
      <t>エン</t>
    </rPh>
    <rPh sb="25" eb="26">
      <t>ブン</t>
    </rPh>
    <phoneticPr fontId="2"/>
  </si>
  <si>
    <t>受託事業（犬山市支援員派遣：未来園２園分）</t>
    <rPh sb="0" eb="2">
      <t>ジュタク</t>
    </rPh>
    <rPh sb="2" eb="4">
      <t>ジギョウ</t>
    </rPh>
    <rPh sb="5" eb="8">
      <t>イヌヤマシ</t>
    </rPh>
    <rPh sb="8" eb="10">
      <t>シエン</t>
    </rPh>
    <rPh sb="10" eb="11">
      <t>イン</t>
    </rPh>
    <rPh sb="11" eb="13">
      <t>ハケン</t>
    </rPh>
    <rPh sb="14" eb="16">
      <t>ミライ</t>
    </rPh>
    <rPh sb="16" eb="17">
      <t>エン</t>
    </rPh>
    <rPh sb="18" eb="19">
      <t>エン</t>
    </rPh>
    <rPh sb="19" eb="20">
      <t>ブン</t>
    </rPh>
    <phoneticPr fontId="2"/>
  </si>
  <si>
    <t>手土産等</t>
    <rPh sb="0" eb="3">
      <t>テミヤゲ</t>
    </rPh>
    <rPh sb="3" eb="4">
      <t>トウ</t>
    </rPh>
    <phoneticPr fontId="2"/>
  </si>
  <si>
    <t>犬山市（29万円）、東海税理士会(10万）</t>
    <rPh sb="0" eb="2">
      <t>イヌヤマ</t>
    </rPh>
    <rPh sb="2" eb="3">
      <t>シ</t>
    </rPh>
    <rPh sb="6" eb="8">
      <t>マンエン</t>
    </rPh>
    <rPh sb="19" eb="20">
      <t>マン</t>
    </rPh>
    <phoneticPr fontId="3"/>
  </si>
  <si>
    <t>こども支援（150千円）、カルチャー講座（130千円）、自然教室（7千円）</t>
    <rPh sb="3" eb="5">
      <t>シエン</t>
    </rPh>
    <rPh sb="9" eb="10">
      <t>セン</t>
    </rPh>
    <rPh sb="10" eb="11">
      <t>エン</t>
    </rPh>
    <rPh sb="18" eb="20">
      <t>コウザ</t>
    </rPh>
    <rPh sb="24" eb="25">
      <t>セン</t>
    </rPh>
    <rPh sb="25" eb="26">
      <t>エン</t>
    </rPh>
    <rPh sb="28" eb="30">
      <t>シゼン</t>
    </rPh>
    <rPh sb="30" eb="32">
      <t>キョウシツ</t>
    </rPh>
    <rPh sb="34" eb="36">
      <t>センエン</t>
    </rPh>
    <phoneticPr fontId="2"/>
  </si>
  <si>
    <t>自然教室、こども支援等の御礼</t>
    <rPh sb="0" eb="2">
      <t>シゼン</t>
    </rPh>
    <rPh sb="2" eb="4">
      <t>キョウシツ</t>
    </rPh>
    <rPh sb="8" eb="10">
      <t>シエン</t>
    </rPh>
    <rPh sb="10" eb="11">
      <t>トウ</t>
    </rPh>
    <rPh sb="12" eb="14">
      <t>オレイ</t>
    </rPh>
    <phoneticPr fontId="2"/>
  </si>
  <si>
    <t>カルチャー講座（25千円）、こども支援（10千円）、社会見学(5千円）</t>
    <rPh sb="10" eb="12">
      <t>センエン</t>
    </rPh>
    <rPh sb="22" eb="23">
      <t>セン</t>
    </rPh>
    <phoneticPr fontId="2"/>
  </si>
  <si>
    <t>カルチャー講座（70千円）</t>
    <rPh sb="10" eb="11">
      <t>セン</t>
    </rPh>
    <phoneticPr fontId="2"/>
  </si>
  <si>
    <t>名刺・会報紙等　</t>
    <rPh sb="3" eb="5">
      <t>カイホウ</t>
    </rPh>
    <rPh sb="5" eb="6">
      <t>シ</t>
    </rPh>
    <phoneticPr fontId="2"/>
  </si>
  <si>
    <t>カルチャー講座借料（6万円）、こども支援会場使用料（1.5万円）</t>
    <rPh sb="5" eb="7">
      <t>コウザ</t>
    </rPh>
    <rPh sb="7" eb="9">
      <t>シャクリョウ</t>
    </rPh>
    <rPh sb="11" eb="13">
      <t>マンエン</t>
    </rPh>
    <rPh sb="18" eb="20">
      <t>シエン</t>
    </rPh>
    <rPh sb="20" eb="22">
      <t>カイジョウ</t>
    </rPh>
    <rPh sb="22" eb="25">
      <t>シヨウリョウ</t>
    </rPh>
    <rPh sb="29" eb="31">
      <t>マンエン</t>
    </rPh>
    <phoneticPr fontId="2"/>
  </si>
  <si>
    <t>カルチャー講座（5万円）、こども支援（5千円）、自然教室（5千円）、社会見学(5千)</t>
    <rPh sb="5" eb="7">
      <t>コウザ</t>
    </rPh>
    <rPh sb="9" eb="10">
      <t>マン</t>
    </rPh>
    <rPh sb="10" eb="11">
      <t>エン</t>
    </rPh>
    <rPh sb="16" eb="18">
      <t>シエン</t>
    </rPh>
    <rPh sb="20" eb="22">
      <t>センエン</t>
    </rPh>
    <rPh sb="24" eb="26">
      <t>シゼン</t>
    </rPh>
    <rPh sb="26" eb="28">
      <t>キョウシツ</t>
    </rPh>
    <rPh sb="30" eb="32">
      <t>センエン</t>
    </rPh>
    <rPh sb="34" eb="36">
      <t>シャカイ</t>
    </rPh>
    <rPh sb="36" eb="38">
      <t>ケンガク</t>
    </rPh>
    <rPh sb="40" eb="41">
      <t>セン</t>
    </rPh>
    <phoneticPr fontId="2"/>
  </si>
  <si>
    <t>助成金申請・報告書作成費</t>
    <rPh sb="0" eb="3">
      <t>ジョセイキン</t>
    </rPh>
    <rPh sb="3" eb="5">
      <t>シンセイ</t>
    </rPh>
    <rPh sb="6" eb="9">
      <t>ホウコクショ</t>
    </rPh>
    <rPh sb="8" eb="9">
      <t>ショ</t>
    </rPh>
    <rPh sb="9" eb="11">
      <t>サクセイ</t>
    </rPh>
    <rPh sb="11" eb="12">
      <t>ヒ</t>
    </rPh>
    <phoneticPr fontId="2"/>
  </si>
  <si>
    <t>第５号議案</t>
    <rPh sb="0" eb="1">
      <t>ダイ</t>
    </rPh>
    <rPh sb="2" eb="3">
      <t>ゴウ</t>
    </rPh>
    <rPh sb="3" eb="5">
      <t>ギアン</t>
    </rPh>
    <phoneticPr fontId="2"/>
  </si>
  <si>
    <t>カルチャー講座（15万円）、こども支援（3万円）、自然(5千円）､社会見学(5千円)</t>
    <rPh sb="10" eb="11">
      <t>マン</t>
    </rPh>
    <rPh sb="33" eb="35">
      <t>シャカイ</t>
    </rPh>
    <rPh sb="35" eb="37">
      <t>ケンガク</t>
    </rPh>
    <rPh sb="39" eb="40">
      <t>セン</t>
    </rPh>
    <rPh sb="40" eb="4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</si>
</sst>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38" fontId="4" fillId="0" borderId="0" xfId="1" applyFont="1" applyAlignment="1">
      <alignment horizontal="right"/>
    </xf>
    <xf numFmtId="38" fontId="4" fillId="0" borderId="9" xfId="1" applyFont="1" applyBorder="1" applyAlignment="1">
      <alignment horizontal="center"/>
    </xf>
    <xf numFmtId="38" fontId="4" fillId="0" borderId="2" xfId="1" applyFont="1" applyBorder="1" applyAlignment="1"/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/>
    <xf numFmtId="38" fontId="4" fillId="0" borderId="3" xfId="1" applyFont="1" applyBorder="1" applyAlignment="1"/>
    <xf numFmtId="38" fontId="4" fillId="0" borderId="4" xfId="1" applyFont="1" applyBorder="1" applyAlignment="1"/>
    <xf numFmtId="38" fontId="4" fillId="0" borderId="7" xfId="1" applyFont="1" applyBorder="1" applyAlignment="1"/>
    <xf numFmtId="38" fontId="4" fillId="0" borderId="5" xfId="1" applyFont="1" applyBorder="1" applyAlignment="1"/>
    <xf numFmtId="38" fontId="4" fillId="0" borderId="0" xfId="1" applyFont="1" applyBorder="1" applyAlignment="1"/>
    <xf numFmtId="38" fontId="4" fillId="0" borderId="6" xfId="1" applyFont="1" applyBorder="1" applyAlignment="1"/>
    <xf numFmtId="38" fontId="4" fillId="0" borderId="8" xfId="1" applyFont="1" applyBorder="1" applyAlignment="1"/>
    <xf numFmtId="38" fontId="4" fillId="0" borderId="9" xfId="1" applyFont="1" applyBorder="1" applyAlignment="1"/>
    <xf numFmtId="38" fontId="8" fillId="0" borderId="0" xfId="1" applyFont="1" applyBorder="1" applyAlignment="1"/>
    <xf numFmtId="176" fontId="4" fillId="0" borderId="7" xfId="1" applyNumberFormat="1" applyFont="1" applyBorder="1" applyAlignment="1"/>
    <xf numFmtId="38" fontId="8" fillId="0" borderId="8" xfId="1" applyFont="1" applyBorder="1" applyAlignment="1"/>
    <xf numFmtId="176" fontId="4" fillId="0" borderId="9" xfId="1" applyNumberFormat="1" applyFont="1" applyBorder="1" applyAlignment="1"/>
    <xf numFmtId="38" fontId="4" fillId="0" borderId="11" xfId="1" applyFont="1" applyBorder="1" applyAlignment="1"/>
    <xf numFmtId="38" fontId="4" fillId="0" borderId="10" xfId="1" applyFont="1" applyBorder="1" applyAlignment="1"/>
    <xf numFmtId="38" fontId="4" fillId="0" borderId="12" xfId="1" applyFont="1" applyBorder="1" applyAlignment="1"/>
    <xf numFmtId="38" fontId="7" fillId="0" borderId="5" xfId="1" applyFont="1" applyBorder="1" applyAlignment="1"/>
    <xf numFmtId="176" fontId="8" fillId="0" borderId="0" xfId="1" applyNumberFormat="1" applyFont="1" applyBorder="1" applyAlignment="1"/>
    <xf numFmtId="176" fontId="9" fillId="0" borderId="5" xfId="1" applyNumberFormat="1" applyFont="1" applyBorder="1" applyAlignment="1"/>
    <xf numFmtId="38" fontId="11" fillId="0" borderId="5" xfId="1" applyFont="1" applyBorder="1" applyAlignment="1"/>
    <xf numFmtId="38" fontId="9" fillId="0" borderId="5" xfId="1" applyFont="1" applyBorder="1" applyAlignment="1"/>
    <xf numFmtId="38" fontId="12" fillId="0" borderId="5" xfId="1" applyFont="1" applyBorder="1" applyAlignment="1"/>
    <xf numFmtId="38" fontId="7" fillId="0" borderId="0" xfId="1" applyFont="1" applyAlignment="1">
      <alignment horizontal="right"/>
    </xf>
    <xf numFmtId="38" fontId="13" fillId="0" borderId="5" xfId="1" applyFont="1" applyBorder="1" applyAlignment="1"/>
    <xf numFmtId="38" fontId="10" fillId="0" borderId="5" xfId="1" applyFont="1" applyBorder="1" applyAlignment="1"/>
    <xf numFmtId="38" fontId="14" fillId="0" borderId="0" xfId="1" applyFont="1" applyAlignment="1"/>
    <xf numFmtId="38" fontId="13" fillId="0" borderId="5" xfId="1" applyFont="1" applyBorder="1" applyAlignment="1">
      <alignment horizontal="left"/>
    </xf>
    <xf numFmtId="38" fontId="13" fillId="0" borderId="0" xfId="1" applyFont="1" applyBorder="1" applyAlignment="1">
      <alignment horizontal="left"/>
    </xf>
    <xf numFmtId="38" fontId="13" fillId="0" borderId="6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76"/>
  <sheetViews>
    <sheetView tabSelected="1" topLeftCell="B64" zoomScaleNormal="100" workbookViewId="0">
      <selection activeCell="E77" sqref="E77"/>
    </sheetView>
  </sheetViews>
  <sheetFormatPr defaultRowHeight="14.25" x14ac:dyDescent="0.15"/>
  <cols>
    <col min="1" max="1" width="8.125" style="1" customWidth="1"/>
    <col min="2" max="2" width="25.375" style="1" customWidth="1"/>
    <col min="3" max="3" width="10.5" style="1" customWidth="1"/>
    <col min="4" max="5" width="10.875" style="1" customWidth="1"/>
    <col min="6" max="9" width="9" style="1"/>
    <col min="10" max="10" width="24.375" style="1" customWidth="1"/>
    <col min="11" max="16384" width="9" style="1"/>
  </cols>
  <sheetData>
    <row r="1" spans="2:10" x14ac:dyDescent="0.15">
      <c r="B1" s="1" t="s">
        <v>97</v>
      </c>
    </row>
    <row r="2" spans="2:10" ht="18.75" x14ac:dyDescent="0.2">
      <c r="D2" s="2" t="s">
        <v>76</v>
      </c>
      <c r="I2" s="3"/>
    </row>
    <row r="3" spans="2:10" x14ac:dyDescent="0.15">
      <c r="D3" s="4" t="s">
        <v>77</v>
      </c>
      <c r="J3" s="1" t="s">
        <v>1</v>
      </c>
    </row>
    <row r="4" spans="2:10" x14ac:dyDescent="0.15">
      <c r="H4" s="4"/>
      <c r="J4" s="31" t="s">
        <v>59</v>
      </c>
    </row>
    <row r="5" spans="2:10" x14ac:dyDescent="0.15">
      <c r="E5" s="5" t="s">
        <v>2</v>
      </c>
    </row>
    <row r="6" spans="2:10" x14ac:dyDescent="0.15">
      <c r="B6" s="6" t="s">
        <v>4</v>
      </c>
      <c r="C6" s="7"/>
      <c r="D6" s="8" t="s">
        <v>5</v>
      </c>
      <c r="E6" s="7"/>
      <c r="F6" s="9"/>
      <c r="G6" s="7" t="s">
        <v>6</v>
      </c>
      <c r="H6" s="7"/>
      <c r="I6" s="7"/>
      <c r="J6" s="10"/>
    </row>
    <row r="7" spans="2:10" x14ac:dyDescent="0.15">
      <c r="B7" s="11" t="s">
        <v>7</v>
      </c>
      <c r="C7" s="12"/>
      <c r="D7" s="12"/>
      <c r="E7" s="12"/>
      <c r="F7" s="13"/>
      <c r="G7" s="14"/>
      <c r="H7" s="14"/>
      <c r="I7" s="14"/>
      <c r="J7" s="15"/>
    </row>
    <row r="8" spans="2:10" x14ac:dyDescent="0.15">
      <c r="B8" s="11" t="s">
        <v>8</v>
      </c>
      <c r="C8" s="11"/>
      <c r="D8" s="11"/>
      <c r="E8" s="11"/>
      <c r="F8" s="13"/>
      <c r="G8" s="14"/>
      <c r="H8" s="14"/>
      <c r="I8" s="14"/>
      <c r="J8" s="15"/>
    </row>
    <row r="9" spans="2:10" x14ac:dyDescent="0.15">
      <c r="B9" s="11" t="s">
        <v>9</v>
      </c>
      <c r="C9" s="11">
        <f>300000</f>
        <v>300000</v>
      </c>
      <c r="D9" s="11"/>
      <c r="E9" s="11"/>
      <c r="F9" s="25" t="s">
        <v>75</v>
      </c>
      <c r="G9" s="14"/>
      <c r="H9" s="14"/>
      <c r="I9" s="14"/>
      <c r="J9" s="15"/>
    </row>
    <row r="10" spans="2:10" x14ac:dyDescent="0.15">
      <c r="B10" s="11" t="s">
        <v>10</v>
      </c>
      <c r="C10" s="16">
        <f>550000</f>
        <v>550000</v>
      </c>
      <c r="D10" s="11">
        <f>SUM(C9:C10)</f>
        <v>850000</v>
      </c>
      <c r="E10" s="11"/>
      <c r="F10" s="32" t="s">
        <v>74</v>
      </c>
      <c r="G10" s="14"/>
      <c r="H10" s="14"/>
      <c r="I10" s="14"/>
      <c r="J10" s="15"/>
    </row>
    <row r="11" spans="2:10" x14ac:dyDescent="0.15">
      <c r="B11" s="11" t="s">
        <v>11</v>
      </c>
      <c r="D11" s="11"/>
      <c r="E11" s="11"/>
      <c r="F11" s="25"/>
      <c r="G11" s="14"/>
      <c r="H11" s="14"/>
      <c r="I11" s="14"/>
      <c r="J11" s="15"/>
    </row>
    <row r="12" spans="2:10" x14ac:dyDescent="0.15">
      <c r="B12" s="11" t="s">
        <v>12</v>
      </c>
      <c r="C12" s="1">
        <v>400000</v>
      </c>
      <c r="D12" s="11">
        <f>SUM(C12)</f>
        <v>400000</v>
      </c>
      <c r="E12" s="11"/>
      <c r="F12" s="25" t="s">
        <v>64</v>
      </c>
      <c r="G12" s="14"/>
      <c r="H12" s="14"/>
      <c r="I12" s="14"/>
      <c r="J12" s="15"/>
    </row>
    <row r="13" spans="2:10" x14ac:dyDescent="0.15">
      <c r="B13" s="11" t="s">
        <v>13</v>
      </c>
      <c r="C13" s="12"/>
      <c r="D13" s="11"/>
      <c r="E13" s="11"/>
      <c r="F13" s="25"/>
      <c r="G13" s="14"/>
      <c r="H13" s="14"/>
      <c r="I13" s="14"/>
      <c r="J13" s="15"/>
    </row>
    <row r="14" spans="2:10" x14ac:dyDescent="0.15">
      <c r="B14" s="11" t="s">
        <v>65</v>
      </c>
      <c r="C14" s="11">
        <v>1536000</v>
      </c>
      <c r="D14" s="11"/>
      <c r="E14" s="11"/>
      <c r="F14" s="25" t="s">
        <v>85</v>
      </c>
      <c r="G14" s="14"/>
      <c r="H14" s="14"/>
      <c r="I14" s="14"/>
      <c r="J14" s="15"/>
    </row>
    <row r="15" spans="2:10" x14ac:dyDescent="0.15">
      <c r="B15" s="11" t="s">
        <v>14</v>
      </c>
      <c r="C15" s="16">
        <v>390000</v>
      </c>
      <c r="D15" s="11">
        <f>SUM(C14:C15)</f>
        <v>1926000</v>
      </c>
      <c r="E15" s="11"/>
      <c r="F15" s="27" t="s">
        <v>88</v>
      </c>
      <c r="G15" s="14"/>
      <c r="H15" s="14"/>
      <c r="I15" s="14"/>
      <c r="J15" s="15"/>
    </row>
    <row r="16" spans="2:10" x14ac:dyDescent="0.15">
      <c r="B16" s="11" t="s">
        <v>15</v>
      </c>
      <c r="C16" s="12"/>
      <c r="D16" s="11"/>
      <c r="E16" s="11"/>
      <c r="F16" s="25"/>
      <c r="G16" s="14"/>
      <c r="H16" s="14"/>
      <c r="I16" s="14"/>
      <c r="J16" s="15"/>
    </row>
    <row r="17" spans="2:10" x14ac:dyDescent="0.15">
      <c r="B17" s="11" t="s">
        <v>16</v>
      </c>
      <c r="C17" s="11">
        <v>225000</v>
      </c>
      <c r="D17" s="11"/>
      <c r="E17" s="11"/>
      <c r="F17" s="33" t="s">
        <v>67</v>
      </c>
      <c r="G17" s="26"/>
      <c r="H17" s="14"/>
      <c r="I17" s="14"/>
      <c r="J17" s="15"/>
    </row>
    <row r="18" spans="2:10" x14ac:dyDescent="0.15">
      <c r="B18" s="11" t="s">
        <v>17</v>
      </c>
      <c r="C18" s="11">
        <v>0</v>
      </c>
      <c r="D18" s="11"/>
      <c r="E18" s="11"/>
      <c r="F18" s="27" t="s">
        <v>0</v>
      </c>
      <c r="G18" s="26"/>
      <c r="H18" s="14"/>
      <c r="I18" s="14"/>
      <c r="J18" s="15"/>
    </row>
    <row r="19" spans="2:10" x14ac:dyDescent="0.15">
      <c r="B19" s="11" t="s">
        <v>78</v>
      </c>
      <c r="C19" s="16">
        <v>50000</v>
      </c>
      <c r="D19" s="11">
        <f>SUM(C17:C19)</f>
        <v>275000</v>
      </c>
      <c r="E19" s="11"/>
      <c r="F19" s="27" t="s">
        <v>79</v>
      </c>
      <c r="G19" s="26"/>
      <c r="H19" s="14"/>
      <c r="I19" s="14"/>
      <c r="J19" s="15"/>
    </row>
    <row r="20" spans="2:10" x14ac:dyDescent="0.15">
      <c r="B20" s="11" t="s">
        <v>18</v>
      </c>
      <c r="C20" s="12"/>
      <c r="D20" s="11"/>
      <c r="E20" s="11"/>
      <c r="F20" s="25"/>
      <c r="G20" s="14"/>
      <c r="H20" s="14"/>
      <c r="I20" s="14"/>
      <c r="J20" s="15"/>
    </row>
    <row r="21" spans="2:10" x14ac:dyDescent="0.15">
      <c r="B21" s="11" t="s">
        <v>19</v>
      </c>
      <c r="C21" s="11">
        <v>6</v>
      </c>
      <c r="D21" s="11"/>
      <c r="E21" s="11"/>
      <c r="F21" s="25"/>
      <c r="G21" s="14"/>
      <c r="H21" s="14"/>
      <c r="I21" s="14"/>
      <c r="J21" s="15"/>
    </row>
    <row r="22" spans="2:10" x14ac:dyDescent="0.15">
      <c r="B22" s="11" t="s">
        <v>20</v>
      </c>
      <c r="C22" s="16">
        <v>0</v>
      </c>
      <c r="D22" s="16">
        <f>SUM(C21:C22)</f>
        <v>6</v>
      </c>
      <c r="E22" s="11"/>
      <c r="F22" s="27" t="s">
        <v>1</v>
      </c>
      <c r="G22" s="14"/>
      <c r="H22" s="14"/>
      <c r="I22" s="14"/>
      <c r="J22" s="15"/>
    </row>
    <row r="23" spans="2:10" x14ac:dyDescent="0.15">
      <c r="B23" s="11" t="s">
        <v>3</v>
      </c>
      <c r="C23" s="12"/>
      <c r="D23" s="12"/>
      <c r="E23" s="16">
        <f>SUM(D10:D22)</f>
        <v>3451006</v>
      </c>
      <c r="F23" s="25"/>
      <c r="G23" s="14"/>
      <c r="H23" s="14"/>
      <c r="I23" s="14"/>
      <c r="J23" s="15"/>
    </row>
    <row r="24" spans="2:10" x14ac:dyDescent="0.15">
      <c r="B24" s="11" t="s">
        <v>21</v>
      </c>
      <c r="C24" s="11"/>
      <c r="D24" s="11"/>
      <c r="F24" s="25"/>
      <c r="G24" s="14"/>
      <c r="H24" s="14"/>
      <c r="I24" s="14"/>
      <c r="J24" s="15"/>
    </row>
    <row r="25" spans="2:10" x14ac:dyDescent="0.15">
      <c r="B25" s="11" t="s">
        <v>22</v>
      </c>
      <c r="C25" s="11"/>
      <c r="D25" s="11"/>
      <c r="F25" s="25"/>
      <c r="G25" s="14"/>
      <c r="H25" s="14"/>
      <c r="I25" s="14"/>
      <c r="J25" s="15"/>
    </row>
    <row r="26" spans="2:10" x14ac:dyDescent="0.15">
      <c r="B26" s="11" t="s">
        <v>23</v>
      </c>
      <c r="C26" s="11"/>
      <c r="D26" s="11"/>
      <c r="F26" s="25"/>
      <c r="G26" s="14"/>
      <c r="H26" s="14"/>
      <c r="I26" s="14"/>
      <c r="J26" s="15"/>
    </row>
    <row r="27" spans="2:10" x14ac:dyDescent="0.15">
      <c r="B27" s="11" t="s">
        <v>57</v>
      </c>
      <c r="C27" s="11">
        <v>1454000</v>
      </c>
      <c r="D27" s="11"/>
      <c r="F27" s="25" t="s">
        <v>86</v>
      </c>
      <c r="G27" s="14"/>
      <c r="H27" s="14"/>
      <c r="I27" s="14"/>
      <c r="J27" s="15"/>
    </row>
    <row r="28" spans="2:10" x14ac:dyDescent="0.15">
      <c r="B28" s="11" t="s">
        <v>24</v>
      </c>
      <c r="C28" s="11">
        <v>287000</v>
      </c>
      <c r="D28" s="11"/>
      <c r="F28" s="30" t="s">
        <v>89</v>
      </c>
      <c r="G28" s="14"/>
      <c r="H28" s="14"/>
      <c r="I28" s="14"/>
      <c r="J28" s="15"/>
    </row>
    <row r="29" spans="2:10" x14ac:dyDescent="0.15">
      <c r="B29" s="11" t="s">
        <v>26</v>
      </c>
      <c r="C29" s="17">
        <f>SUM(C27:C28)</f>
        <v>1741000</v>
      </c>
      <c r="D29" s="11" t="s">
        <v>27</v>
      </c>
      <c r="F29" s="25"/>
      <c r="G29" s="14"/>
      <c r="H29" s="14"/>
      <c r="I29" s="14"/>
      <c r="J29" s="15"/>
    </row>
    <row r="30" spans="2:10" x14ac:dyDescent="0.15">
      <c r="B30" s="11" t="s">
        <v>28</v>
      </c>
      <c r="C30" s="12"/>
      <c r="D30" s="11"/>
      <c r="F30" s="25"/>
      <c r="G30" s="14"/>
      <c r="H30" s="14"/>
      <c r="I30" s="14"/>
      <c r="J30" s="15"/>
    </row>
    <row r="31" spans="2:10" x14ac:dyDescent="0.15">
      <c r="B31" s="11" t="s">
        <v>29</v>
      </c>
      <c r="C31" s="11">
        <v>0</v>
      </c>
      <c r="D31" s="11"/>
      <c r="F31" s="25" t="s">
        <v>1</v>
      </c>
      <c r="G31" s="14"/>
      <c r="H31" s="14"/>
      <c r="I31" s="14"/>
      <c r="J31" s="15"/>
    </row>
    <row r="32" spans="2:10" x14ac:dyDescent="0.15">
      <c r="B32" s="11" t="s">
        <v>43</v>
      </c>
      <c r="C32" s="11">
        <v>10000</v>
      </c>
      <c r="D32" s="11"/>
      <c r="F32" s="25" t="s">
        <v>61</v>
      </c>
      <c r="G32" s="14"/>
      <c r="H32" s="14"/>
      <c r="I32" s="14"/>
      <c r="J32" s="15"/>
    </row>
    <row r="33" spans="2:10" x14ac:dyDescent="0.15">
      <c r="B33" s="11" t="s">
        <v>30</v>
      </c>
      <c r="C33" s="11">
        <v>6000</v>
      </c>
      <c r="D33" s="11"/>
      <c r="F33" s="25" t="s">
        <v>90</v>
      </c>
      <c r="G33" s="14"/>
      <c r="H33" s="14"/>
      <c r="I33" s="14"/>
      <c r="J33" s="15"/>
    </row>
    <row r="34" spans="2:10" x14ac:dyDescent="0.15">
      <c r="B34" s="11" t="s">
        <v>31</v>
      </c>
      <c r="C34" s="11">
        <v>82000</v>
      </c>
      <c r="D34" s="11"/>
      <c r="F34" s="30" t="s">
        <v>81</v>
      </c>
      <c r="G34" s="14"/>
      <c r="H34" s="14"/>
      <c r="I34" s="14"/>
      <c r="J34" s="15"/>
    </row>
    <row r="35" spans="2:10" x14ac:dyDescent="0.15">
      <c r="B35" s="11" t="s">
        <v>32</v>
      </c>
      <c r="C35" s="11">
        <v>50000</v>
      </c>
      <c r="D35" s="11"/>
      <c r="F35" s="25" t="s">
        <v>80</v>
      </c>
      <c r="G35" s="14"/>
      <c r="H35" s="14"/>
      <c r="I35" s="14"/>
      <c r="J35" s="15"/>
    </row>
    <row r="36" spans="2:10" x14ac:dyDescent="0.15">
      <c r="B36" s="11" t="s">
        <v>33</v>
      </c>
      <c r="C36" s="11">
        <v>190000</v>
      </c>
      <c r="D36" s="11"/>
      <c r="F36" s="30" t="s">
        <v>98</v>
      </c>
      <c r="G36" s="14"/>
      <c r="H36" s="14"/>
      <c r="I36" s="14"/>
      <c r="J36" s="15"/>
    </row>
    <row r="37" spans="2:10" x14ac:dyDescent="0.15">
      <c r="B37" s="11" t="s">
        <v>55</v>
      </c>
      <c r="C37" s="11">
        <v>40000</v>
      </c>
      <c r="D37" s="11"/>
      <c r="F37" s="25" t="s">
        <v>91</v>
      </c>
      <c r="G37" s="14"/>
      <c r="H37" s="14"/>
      <c r="I37" s="14"/>
      <c r="J37" s="15"/>
    </row>
    <row r="38" spans="2:10" x14ac:dyDescent="0.15">
      <c r="B38" s="11" t="s">
        <v>34</v>
      </c>
      <c r="C38" s="11">
        <v>20000</v>
      </c>
      <c r="D38" s="11"/>
      <c r="F38" s="25" t="s">
        <v>82</v>
      </c>
      <c r="G38" s="14"/>
      <c r="H38" s="14"/>
      <c r="I38" s="14"/>
      <c r="J38" s="15"/>
    </row>
    <row r="39" spans="2:10" x14ac:dyDescent="0.15">
      <c r="B39" s="11" t="s">
        <v>45</v>
      </c>
      <c r="C39" s="11">
        <v>70000</v>
      </c>
      <c r="D39" s="11"/>
      <c r="F39" s="25" t="s">
        <v>92</v>
      </c>
      <c r="G39" s="14"/>
      <c r="H39" s="14"/>
      <c r="I39" s="14"/>
      <c r="J39" s="15"/>
    </row>
    <row r="40" spans="2:10" x14ac:dyDescent="0.15">
      <c r="B40" s="11" t="s">
        <v>35</v>
      </c>
      <c r="C40" s="11">
        <v>24000</v>
      </c>
      <c r="D40" s="11"/>
      <c r="F40" s="35" t="s">
        <v>83</v>
      </c>
      <c r="G40" s="36"/>
      <c r="H40" s="36"/>
      <c r="I40" s="36"/>
      <c r="J40" s="37"/>
    </row>
    <row r="41" spans="2:10" x14ac:dyDescent="0.15">
      <c r="B41" s="11" t="s">
        <v>36</v>
      </c>
      <c r="C41" s="11">
        <v>75000</v>
      </c>
      <c r="D41" s="11"/>
      <c r="F41" s="25" t="s">
        <v>94</v>
      </c>
      <c r="G41" s="14"/>
      <c r="H41" s="14"/>
      <c r="I41" s="14"/>
      <c r="J41" s="15"/>
    </row>
    <row r="42" spans="2:10" x14ac:dyDescent="0.15">
      <c r="B42" s="11" t="s">
        <v>39</v>
      </c>
      <c r="C42" s="16">
        <v>65000</v>
      </c>
      <c r="D42" s="11"/>
      <c r="F42" s="32" t="s">
        <v>95</v>
      </c>
      <c r="G42" s="14"/>
      <c r="H42" s="14"/>
      <c r="I42" s="14"/>
      <c r="J42" s="15"/>
    </row>
    <row r="43" spans="2:10" x14ac:dyDescent="0.15">
      <c r="B43" s="11" t="s">
        <v>40</v>
      </c>
      <c r="C43" s="17">
        <f>SUM(C31:C42)</f>
        <v>632000</v>
      </c>
      <c r="D43" s="11" t="s">
        <v>27</v>
      </c>
      <c r="F43" s="25"/>
      <c r="G43" s="14"/>
      <c r="H43" s="14"/>
      <c r="I43" s="14"/>
      <c r="J43" s="15"/>
    </row>
    <row r="44" spans="2:10" x14ac:dyDescent="0.15">
      <c r="B44" s="11" t="s">
        <v>41</v>
      </c>
      <c r="D44" s="11">
        <f>C29+C43</f>
        <v>2373000</v>
      </c>
      <c r="F44" s="25"/>
      <c r="G44" s="14"/>
      <c r="H44" s="14"/>
      <c r="I44" s="14"/>
      <c r="J44" s="15"/>
    </row>
    <row r="45" spans="2:10" x14ac:dyDescent="0.15">
      <c r="B45" s="11" t="s">
        <v>42</v>
      </c>
      <c r="D45" s="11"/>
      <c r="F45" s="25"/>
      <c r="G45" s="14"/>
      <c r="H45" s="14"/>
      <c r="I45" s="14"/>
      <c r="J45" s="15"/>
    </row>
    <row r="46" spans="2:10" x14ac:dyDescent="0.15">
      <c r="B46" s="11" t="s">
        <v>23</v>
      </c>
      <c r="D46" s="11"/>
      <c r="F46" s="25"/>
      <c r="G46" s="14"/>
      <c r="H46" s="14"/>
      <c r="I46" s="14"/>
      <c r="J46" s="15"/>
    </row>
    <row r="47" spans="2:10" x14ac:dyDescent="0.15">
      <c r="B47" s="11" t="s">
        <v>57</v>
      </c>
      <c r="C47" s="1">
        <v>480000</v>
      </c>
      <c r="D47" s="11"/>
      <c r="F47" s="25" t="s">
        <v>66</v>
      </c>
      <c r="G47" s="14"/>
      <c r="H47" s="14"/>
      <c r="I47" s="14"/>
      <c r="J47" s="15"/>
    </row>
    <row r="48" spans="2:10" x14ac:dyDescent="0.15">
      <c r="B48" s="11" t="s">
        <v>24</v>
      </c>
      <c r="C48" s="1">
        <v>30000</v>
      </c>
      <c r="D48" s="11"/>
      <c r="F48" s="25" t="s">
        <v>96</v>
      </c>
      <c r="G48" s="14"/>
      <c r="H48" s="14"/>
      <c r="I48" s="14"/>
      <c r="J48" s="15"/>
    </row>
    <row r="49" spans="2:10" x14ac:dyDescent="0.15">
      <c r="B49" s="11" t="s">
        <v>25</v>
      </c>
      <c r="C49" s="1">
        <v>0</v>
      </c>
      <c r="D49" s="11"/>
      <c r="F49" s="25"/>
      <c r="G49" s="14"/>
      <c r="H49" s="14"/>
      <c r="I49" s="14"/>
      <c r="J49" s="15"/>
    </row>
    <row r="50" spans="2:10" x14ac:dyDescent="0.15">
      <c r="B50" s="11" t="s">
        <v>26</v>
      </c>
      <c r="C50" s="17">
        <f>SUM(C47:C49)</f>
        <v>510000</v>
      </c>
      <c r="D50" s="11" t="s">
        <v>27</v>
      </c>
      <c r="F50" s="25"/>
      <c r="G50" s="14"/>
      <c r="H50" s="14"/>
      <c r="I50" s="14"/>
      <c r="J50" s="15"/>
    </row>
    <row r="51" spans="2:10" x14ac:dyDescent="0.15">
      <c r="B51" s="11" t="s">
        <v>28</v>
      </c>
      <c r="D51" s="11"/>
      <c r="F51" s="25"/>
      <c r="G51" s="14"/>
      <c r="H51" s="14"/>
      <c r="I51" s="14"/>
      <c r="J51" s="15"/>
    </row>
    <row r="52" spans="2:10" x14ac:dyDescent="0.15">
      <c r="B52" s="11" t="s">
        <v>29</v>
      </c>
      <c r="C52" s="14">
        <v>10000</v>
      </c>
      <c r="D52" s="11"/>
      <c r="F52" s="25" t="s">
        <v>63</v>
      </c>
      <c r="G52" s="14"/>
      <c r="H52" s="14"/>
      <c r="I52" s="14"/>
      <c r="J52" s="15"/>
    </row>
    <row r="53" spans="2:10" x14ac:dyDescent="0.15">
      <c r="B53" s="11" t="s">
        <v>43</v>
      </c>
      <c r="C53" s="14">
        <v>10000</v>
      </c>
      <c r="D53" s="11"/>
      <c r="F53" s="25" t="s">
        <v>68</v>
      </c>
      <c r="G53" s="14"/>
      <c r="H53" s="14"/>
      <c r="I53" s="14"/>
      <c r="J53" s="15"/>
    </row>
    <row r="54" spans="2:10" x14ac:dyDescent="0.15">
      <c r="B54" s="11" t="s">
        <v>58</v>
      </c>
      <c r="C54" s="14">
        <v>6400</v>
      </c>
      <c r="D54" s="11"/>
      <c r="F54" s="25" t="s">
        <v>69</v>
      </c>
      <c r="G54" s="14"/>
      <c r="H54" s="14"/>
      <c r="I54" s="14"/>
      <c r="J54" s="15"/>
    </row>
    <row r="55" spans="2:10" x14ac:dyDescent="0.15">
      <c r="B55" s="11" t="s">
        <v>30</v>
      </c>
      <c r="C55" s="14">
        <v>20000</v>
      </c>
      <c r="D55" s="11"/>
      <c r="F55" s="25" t="s">
        <v>87</v>
      </c>
      <c r="G55" s="14"/>
      <c r="H55" s="14"/>
      <c r="I55" s="14"/>
      <c r="J55" s="15"/>
    </row>
    <row r="56" spans="2:10" x14ac:dyDescent="0.15">
      <c r="B56" s="11" t="s">
        <v>31</v>
      </c>
      <c r="C56" s="14">
        <v>10000</v>
      </c>
      <c r="D56" s="11"/>
      <c r="F56" s="25" t="s">
        <v>70</v>
      </c>
      <c r="G56" s="14"/>
      <c r="H56" s="14"/>
      <c r="I56" s="14"/>
      <c r="J56" s="15"/>
    </row>
    <row r="57" spans="2:10" x14ac:dyDescent="0.15">
      <c r="B57" s="11" t="s">
        <v>44</v>
      </c>
      <c r="C57" s="14">
        <v>10000</v>
      </c>
      <c r="D57" s="11"/>
      <c r="F57" s="25" t="s">
        <v>72</v>
      </c>
      <c r="G57" s="14"/>
      <c r="H57" s="14"/>
      <c r="I57" s="14"/>
      <c r="J57" s="15"/>
    </row>
    <row r="58" spans="2:10" x14ac:dyDescent="0.15">
      <c r="B58" s="11" t="s">
        <v>45</v>
      </c>
      <c r="C58" s="14">
        <v>60000</v>
      </c>
      <c r="D58" s="11"/>
      <c r="F58" s="25" t="s">
        <v>93</v>
      </c>
      <c r="G58" s="14"/>
      <c r="H58" s="14"/>
      <c r="I58" s="14"/>
      <c r="J58" s="15"/>
    </row>
    <row r="59" spans="2:10" x14ac:dyDescent="0.15">
      <c r="B59" s="11" t="s">
        <v>55</v>
      </c>
      <c r="C59" s="14">
        <v>30000</v>
      </c>
      <c r="D59" s="11"/>
      <c r="F59" s="25" t="s">
        <v>62</v>
      </c>
      <c r="G59" s="14"/>
      <c r="H59" s="14"/>
      <c r="I59" s="14"/>
      <c r="J59" s="15"/>
    </row>
    <row r="60" spans="2:10" x14ac:dyDescent="0.15">
      <c r="B60" s="11" t="s">
        <v>34</v>
      </c>
      <c r="C60" s="14">
        <v>80000</v>
      </c>
      <c r="D60" s="11"/>
      <c r="F60" s="25" t="s">
        <v>73</v>
      </c>
      <c r="G60" s="14"/>
      <c r="H60" s="14"/>
      <c r="I60" s="14"/>
      <c r="J60" s="15"/>
    </row>
    <row r="61" spans="2:10" x14ac:dyDescent="0.15">
      <c r="B61" s="11" t="s">
        <v>35</v>
      </c>
      <c r="C61" s="14">
        <v>12000</v>
      </c>
      <c r="D61" s="11"/>
      <c r="F61" s="25" t="s">
        <v>56</v>
      </c>
      <c r="G61" s="14"/>
      <c r="H61" s="14"/>
      <c r="I61" s="14"/>
      <c r="J61" s="15"/>
    </row>
    <row r="62" spans="2:10" x14ac:dyDescent="0.15">
      <c r="B62" s="11" t="s">
        <v>46</v>
      </c>
      <c r="C62" s="14">
        <v>60000</v>
      </c>
      <c r="D62" s="11"/>
      <c r="F62" s="25" t="s">
        <v>71</v>
      </c>
      <c r="G62" s="14"/>
      <c r="H62" s="14"/>
      <c r="I62" s="14"/>
      <c r="J62" s="15"/>
    </row>
    <row r="63" spans="2:10" x14ac:dyDescent="0.15">
      <c r="B63" s="11" t="s">
        <v>37</v>
      </c>
      <c r="C63" s="18">
        <v>0</v>
      </c>
      <c r="D63" s="11"/>
      <c r="F63" s="28" t="s">
        <v>1</v>
      </c>
      <c r="G63" s="14"/>
      <c r="H63" s="14"/>
      <c r="I63" s="14"/>
      <c r="J63" s="15"/>
    </row>
    <row r="64" spans="2:10" x14ac:dyDescent="0.15">
      <c r="B64" s="11" t="s">
        <v>38</v>
      </c>
      <c r="C64" s="14">
        <v>2500</v>
      </c>
      <c r="D64" s="11"/>
      <c r="F64" s="25" t="s">
        <v>60</v>
      </c>
      <c r="G64" s="14"/>
      <c r="H64" s="14"/>
      <c r="I64" s="14"/>
      <c r="J64" s="15"/>
    </row>
    <row r="65" spans="2:11" x14ac:dyDescent="0.15">
      <c r="B65" s="11" t="s">
        <v>39</v>
      </c>
      <c r="C65" s="18">
        <v>2000</v>
      </c>
      <c r="D65" s="11" t="s">
        <v>27</v>
      </c>
      <c r="F65" s="29" t="s">
        <v>1</v>
      </c>
      <c r="G65" s="14"/>
      <c r="H65" s="14"/>
      <c r="I65" s="14"/>
      <c r="J65" s="15"/>
    </row>
    <row r="66" spans="2:11" x14ac:dyDescent="0.15">
      <c r="B66" s="11" t="s">
        <v>40</v>
      </c>
      <c r="C66" s="17">
        <f>SUM(C52:C65)</f>
        <v>312900</v>
      </c>
      <c r="D66" s="11" t="s">
        <v>27</v>
      </c>
      <c r="F66" s="25"/>
      <c r="G66" s="14"/>
      <c r="H66" s="14"/>
      <c r="I66" s="14"/>
      <c r="J66" s="15"/>
    </row>
    <row r="67" spans="2:11" x14ac:dyDescent="0.15">
      <c r="B67" s="11" t="s">
        <v>47</v>
      </c>
      <c r="C67" s="12"/>
      <c r="D67" s="16">
        <f>C50+C66</f>
        <v>822900</v>
      </c>
      <c r="F67" s="25"/>
      <c r="G67" s="14"/>
      <c r="H67" s="14"/>
      <c r="I67" s="14"/>
      <c r="J67" s="15"/>
    </row>
    <row r="68" spans="2:11" x14ac:dyDescent="0.15">
      <c r="B68" s="11" t="s">
        <v>48</v>
      </c>
      <c r="C68" s="11"/>
      <c r="D68" s="11"/>
      <c r="E68" s="1">
        <f>D44+D67</f>
        <v>3195900</v>
      </c>
      <c r="F68" s="25"/>
      <c r="G68" s="14"/>
      <c r="H68" s="14"/>
      <c r="I68" s="14"/>
      <c r="J68" s="15"/>
    </row>
    <row r="69" spans="2:11" x14ac:dyDescent="0.15">
      <c r="B69" s="11" t="s">
        <v>49</v>
      </c>
      <c r="C69" s="11"/>
      <c r="D69" s="11"/>
      <c r="E69" s="19">
        <f>E23-E68</f>
        <v>255106</v>
      </c>
      <c r="F69" s="25"/>
      <c r="G69" s="14"/>
      <c r="H69" s="14"/>
      <c r="I69" s="14"/>
      <c r="J69" s="15"/>
    </row>
    <row r="70" spans="2:11" x14ac:dyDescent="0.15">
      <c r="B70" s="11" t="s">
        <v>50</v>
      </c>
      <c r="C70" s="11"/>
      <c r="D70" s="11"/>
      <c r="E70" s="11">
        <v>0</v>
      </c>
      <c r="F70" s="25"/>
      <c r="G70" s="14"/>
      <c r="H70" s="14"/>
      <c r="I70" s="14"/>
      <c r="J70" s="15"/>
    </row>
    <row r="71" spans="2:11" x14ac:dyDescent="0.15">
      <c r="B71" s="11" t="s">
        <v>51</v>
      </c>
      <c r="C71" s="11"/>
      <c r="D71" s="11"/>
      <c r="E71" s="20">
        <v>0</v>
      </c>
      <c r="F71" s="29" t="s">
        <v>1</v>
      </c>
      <c r="G71" s="14"/>
      <c r="H71" s="14"/>
      <c r="I71" s="14"/>
      <c r="J71" s="15"/>
    </row>
    <row r="72" spans="2:11" x14ac:dyDescent="0.15">
      <c r="B72" s="11" t="s">
        <v>52</v>
      </c>
      <c r="C72" s="11"/>
      <c r="D72" s="11"/>
      <c r="E72" s="21">
        <f>E23-E68+E70-E71</f>
        <v>255106</v>
      </c>
      <c r="F72" s="25"/>
      <c r="G72" s="14"/>
      <c r="H72" s="14"/>
      <c r="I72" s="14"/>
      <c r="J72" s="15"/>
    </row>
    <row r="73" spans="2:11" x14ac:dyDescent="0.15">
      <c r="B73" s="11" t="s">
        <v>53</v>
      </c>
      <c r="C73" s="11"/>
      <c r="D73" s="11"/>
      <c r="E73" s="11">
        <v>687514</v>
      </c>
      <c r="F73" s="13"/>
      <c r="G73" s="14"/>
      <c r="H73" s="14"/>
      <c r="I73" s="14"/>
      <c r="J73" s="15"/>
    </row>
    <row r="74" spans="2:11" x14ac:dyDescent="0.15">
      <c r="B74" s="16" t="s">
        <v>54</v>
      </c>
      <c r="C74" s="16"/>
      <c r="D74" s="16"/>
      <c r="E74" s="17">
        <f>SUM(E72:E73)</f>
        <v>942620</v>
      </c>
      <c r="F74" s="22" t="s">
        <v>84</v>
      </c>
      <c r="G74" s="23"/>
      <c r="H74" s="23"/>
      <c r="I74" s="23"/>
      <c r="J74" s="24"/>
      <c r="K74" s="1" t="s">
        <v>1</v>
      </c>
    </row>
    <row r="75" spans="2:11" x14ac:dyDescent="0.15">
      <c r="B75" s="1" t="s">
        <v>1</v>
      </c>
    </row>
    <row r="76" spans="2:11" ht="17.25" x14ac:dyDescent="0.2">
      <c r="E76" s="34">
        <v>10</v>
      </c>
    </row>
  </sheetData>
  <mergeCells count="1">
    <mergeCell ref="F40:J40"/>
  </mergeCells>
  <phoneticPr fontId="2"/>
  <pageMargins left="0.25" right="0.25" top="0.56000000000000005" bottom="0.51" header="0.3" footer="0.3"/>
  <pageSetup paperSize="9" scale="7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 (案)</vt:lpstr>
      <vt:lpstr>'活動予算 (案)'!Print_Area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2018-05-10T13:52:12Z</dcterms:modified>
</cp:coreProperties>
</file>