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40\home1\個人フォルダー\石倉\財務帳票入力シート・提出書類\R3年報告　資金収支・事業活動・貸借対照\"/>
    </mc:Choice>
  </mc:AlternateContent>
  <xr:revisionPtr revIDLastSave="0" documentId="8_{A7E751E0-F08C-49B3-A61D-BCB0F43585AB}" xr6:coauthVersionLast="47" xr6:coauthVersionMax="47" xr10:uidLastSave="{00000000-0000-0000-0000-000000000000}"/>
  <bookViews>
    <workbookView xWindow="5820" yWindow="390" windowWidth="18105" windowHeight="14445" xr2:uid="{8D9E63C7-2E22-4828-B9F5-B42EE045953B}"/>
  </bookViews>
  <sheets>
    <sheet name="第一号第一様式" sheetId="1" r:id="rId1"/>
  </sheets>
  <definedNames>
    <definedName name="_xlnm.Print_Titles" localSheetId="0">第一号第一様式!$1:$7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  <c r="G59" i="1"/>
  <c r="G57" i="1"/>
  <c r="F57" i="1"/>
  <c r="E57" i="1"/>
  <c r="G56" i="1"/>
  <c r="G55" i="1"/>
  <c r="G54" i="1"/>
  <c r="G53" i="1"/>
  <c r="G52" i="1"/>
  <c r="G51" i="1"/>
  <c r="F50" i="1"/>
  <c r="F58" i="1" s="1"/>
  <c r="E50" i="1"/>
  <c r="G50" i="1" s="1"/>
  <c r="G49" i="1"/>
  <c r="G48" i="1"/>
  <c r="G47" i="1"/>
  <c r="G46" i="1"/>
  <c r="G45" i="1"/>
  <c r="G44" i="1"/>
  <c r="G43" i="1"/>
  <c r="F42" i="1"/>
  <c r="F41" i="1"/>
  <c r="E41" i="1"/>
  <c r="G41" i="1" s="1"/>
  <c r="G40" i="1"/>
  <c r="G39" i="1"/>
  <c r="G38" i="1"/>
  <c r="G37" i="1"/>
  <c r="G36" i="1"/>
  <c r="F35" i="1"/>
  <c r="E35" i="1"/>
  <c r="E42" i="1" s="1"/>
  <c r="G42" i="1" s="1"/>
  <c r="G34" i="1"/>
  <c r="G33" i="1"/>
  <c r="G32" i="1"/>
  <c r="G31" i="1"/>
  <c r="G30" i="1"/>
  <c r="F28" i="1"/>
  <c r="E28" i="1"/>
  <c r="G28" i="1" s="1"/>
  <c r="G27" i="1"/>
  <c r="G26" i="1"/>
  <c r="G25" i="1"/>
  <c r="G24" i="1"/>
  <c r="G23" i="1"/>
  <c r="G22" i="1"/>
  <c r="G21" i="1"/>
  <c r="G20" i="1"/>
  <c r="G19" i="1"/>
  <c r="G18" i="1"/>
  <c r="F17" i="1"/>
  <c r="F29" i="1" s="1"/>
  <c r="F61" i="1" s="1"/>
  <c r="F63" i="1" s="1"/>
  <c r="E17" i="1"/>
  <c r="E29" i="1" s="1"/>
  <c r="G16" i="1"/>
  <c r="G15" i="1"/>
  <c r="G14" i="1"/>
  <c r="G13" i="1"/>
  <c r="G12" i="1"/>
  <c r="G11" i="1"/>
  <c r="G10" i="1"/>
  <c r="G9" i="1"/>
  <c r="G8" i="1"/>
  <c r="G29" i="1" l="1"/>
  <c r="G17" i="1"/>
  <c r="G35" i="1"/>
  <c r="E58" i="1"/>
  <c r="G58" i="1" s="1"/>
  <c r="E61" i="1" l="1"/>
  <c r="G61" i="1" l="1"/>
  <c r="E63" i="1"/>
  <c r="G63" i="1" s="1"/>
</calcChain>
</file>

<file path=xl/sharedStrings.xml><?xml version="1.0" encoding="utf-8"?>
<sst xmlns="http://schemas.openxmlformats.org/spreadsheetml/2006/main" count="73" uniqueCount="69">
  <si>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</si>
  <si>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</si>
  <si>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（自）令和2年4月1日  （至）令和3年3月31日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</si>
  <si>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</si>
  <si>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</si>
  <si>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</si>
  <si>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</si>
  <si>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</si>
  <si>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</si>
  <si>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</si>
  <si>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</si>
  <si>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就労支援事業収入</t>
  </si>
  <si>
    <t>障害福祉サービス等事業収入</t>
  </si>
  <si>
    <t>（何）事業収入</t>
  </si>
  <si>
    <t>（何）収入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</si>
  <si>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</si>
  <si>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</si>
  <si>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</si>
  <si>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</si>
  <si>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</si>
  <si>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</si>
  <si>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</si>
  <si>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</si>
  <si>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</si>
  <si>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</si>
  <si>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</si>
  <si>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授産事業支出</t>
  </si>
  <si>
    <t>（何）支出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</si>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</sst>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textRotation="255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vertical="center" textRotation="255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 xr:uid="{3FF6B946-4A33-4A02-8D1A-83E147014501}"/>
    <cellStyle name="標準 3" xfId="1" xr:uid="{70D8A119-ACFE-49A0-84DE-187D2EFBC5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16096-603F-4270-A9A5-D47459A6153A}">
  <sheetPr>
    <pageSetUpPr fitToPage="1"/>
  </sheetPr>
  <dimension ref="B2:H63"/>
  <sheetViews>
    <sheetView showGridLines="0" tabSelected="1" workbookViewId="0"/>
  </sheetViews>
  <sheetFormatPr defaultRowHeight="18.75" x14ac:dyDescent="0.4"/>
  <cols>
    <col min="1" max="3" width="2.875" customWidth="1"/>
    <col min="4" max="4" width="51.125" customWidth="1"/>
    <col min="5" max="8" width="20.75" customWidth="1"/>
  </cols>
  <sheetData>
    <row r="2" spans="2:8" ht="21" x14ac:dyDescent="0.4">
      <c r="B2" s="1"/>
      <c r="C2" s="1"/>
      <c r="D2" s="1"/>
      <c r="E2" s="2"/>
      <c r="F2" s="2"/>
      <c r="G2" s="3"/>
      <c r="H2" s="3" t="s">
        <v>0</v>
      </c>
    </row>
    <row r="3" spans="2:8" ht="21" x14ac:dyDescent="0.4">
      <c r="B3" s="4" t="s">
        <v>1</v>
      </c>
      <c r="C3" s="4"/>
      <c r="D3" s="4"/>
      <c r="E3" s="4"/>
      <c r="F3" s="4"/>
      <c r="G3" s="4"/>
      <c r="H3" s="4"/>
    </row>
    <row r="4" spans="2:8" ht="21" x14ac:dyDescent="0.4">
      <c r="B4" s="1"/>
      <c r="C4" s="1"/>
      <c r="D4" s="1"/>
      <c r="E4" s="1"/>
      <c r="F4" s="1"/>
      <c r="G4" s="2"/>
      <c r="H4" s="2"/>
    </row>
    <row r="5" spans="2:8" ht="21" x14ac:dyDescent="0.4">
      <c r="B5" s="5" t="s">
        <v>2</v>
      </c>
      <c r="C5" s="5"/>
      <c r="D5" s="5"/>
      <c r="E5" s="5"/>
      <c r="F5" s="5"/>
      <c r="G5" s="5"/>
      <c r="H5" s="5"/>
    </row>
    <row r="6" spans="2:8" x14ac:dyDescent="0.4">
      <c r="B6" s="6"/>
      <c r="C6" s="6"/>
      <c r="D6" s="6"/>
      <c r="E6" s="6"/>
      <c r="F6" s="2"/>
      <c r="G6" s="2"/>
      <c r="H6" s="6" t="s">
        <v>3</v>
      </c>
    </row>
    <row r="7" spans="2:8" x14ac:dyDescent="0.4">
      <c r="B7" s="7" t="s">
        <v>4</v>
      </c>
      <c r="C7" s="7"/>
      <c r="D7" s="7"/>
      <c r="E7" s="8" t="s">
        <v>5</v>
      </c>
      <c r="F7" s="8" t="s">
        <v>6</v>
      </c>
      <c r="G7" s="8" t="s">
        <v>7</v>
      </c>
      <c r="H7" s="8" t="s">
        <v>8</v>
      </c>
    </row>
    <row r="8" spans="2:8" x14ac:dyDescent="0.4">
      <c r="B8" s="9" t="s">
        <v>9</v>
      </c>
      <c r="C8" s="9" t="s">
        <v>10</v>
      </c>
      <c r="D8" s="10" t="s">
        <v>11</v>
      </c>
      <c r="E8" s="11">
        <v>17000000</v>
      </c>
      <c r="F8" s="12">
        <v>14434751</v>
      </c>
      <c r="G8" s="12">
        <f>E8-F8</f>
        <v>2565249</v>
      </c>
      <c r="H8" s="12"/>
    </row>
    <row r="9" spans="2:8" x14ac:dyDescent="0.4">
      <c r="B9" s="13"/>
      <c r="C9" s="13"/>
      <c r="D9" s="14" t="s">
        <v>12</v>
      </c>
      <c r="E9" s="15">
        <v>188145072</v>
      </c>
      <c r="F9" s="16">
        <v>207927699</v>
      </c>
      <c r="G9" s="16">
        <f t="shared" ref="G9:G63" si="0">E9-F9</f>
        <v>-19782627</v>
      </c>
      <c r="H9" s="16"/>
    </row>
    <row r="10" spans="2:8" x14ac:dyDescent="0.4">
      <c r="B10" s="13"/>
      <c r="C10" s="13"/>
      <c r="D10" s="14" t="s">
        <v>13</v>
      </c>
      <c r="E10" s="15"/>
      <c r="F10" s="16">
        <v>3378300</v>
      </c>
      <c r="G10" s="16">
        <f t="shared" si="0"/>
        <v>-3378300</v>
      </c>
      <c r="H10" s="16"/>
    </row>
    <row r="11" spans="2:8" x14ac:dyDescent="0.4">
      <c r="B11" s="13"/>
      <c r="C11" s="13"/>
      <c r="D11" s="14" t="s">
        <v>14</v>
      </c>
      <c r="E11" s="15">
        <v>780000</v>
      </c>
      <c r="F11" s="16">
        <v>756515</v>
      </c>
      <c r="G11" s="16">
        <f t="shared" si="0"/>
        <v>23485</v>
      </c>
      <c r="H11" s="16"/>
    </row>
    <row r="12" spans="2:8" x14ac:dyDescent="0.4">
      <c r="B12" s="13"/>
      <c r="C12" s="13"/>
      <c r="D12" s="14" t="s">
        <v>15</v>
      </c>
      <c r="E12" s="15"/>
      <c r="F12" s="16">
        <v>0</v>
      </c>
      <c r="G12" s="16">
        <f t="shared" si="0"/>
        <v>0</v>
      </c>
      <c r="H12" s="16"/>
    </row>
    <row r="13" spans="2:8" x14ac:dyDescent="0.4">
      <c r="B13" s="13"/>
      <c r="C13" s="13"/>
      <c r="D13" s="14" t="s">
        <v>16</v>
      </c>
      <c r="E13" s="15"/>
      <c r="F13" s="16">
        <v>35000</v>
      </c>
      <c r="G13" s="16">
        <f t="shared" si="0"/>
        <v>-35000</v>
      </c>
      <c r="H13" s="16"/>
    </row>
    <row r="14" spans="2:8" x14ac:dyDescent="0.4">
      <c r="B14" s="13"/>
      <c r="C14" s="13"/>
      <c r="D14" s="14" t="s">
        <v>17</v>
      </c>
      <c r="E14" s="15"/>
      <c r="F14" s="16">
        <v>1578</v>
      </c>
      <c r="G14" s="16">
        <f t="shared" si="0"/>
        <v>-1578</v>
      </c>
      <c r="H14" s="16"/>
    </row>
    <row r="15" spans="2:8" x14ac:dyDescent="0.4">
      <c r="B15" s="13"/>
      <c r="C15" s="13"/>
      <c r="D15" s="14" t="s">
        <v>18</v>
      </c>
      <c r="E15" s="15">
        <v>12160000</v>
      </c>
      <c r="F15" s="16">
        <v>11020487</v>
      </c>
      <c r="G15" s="16">
        <f t="shared" si="0"/>
        <v>1139513</v>
      </c>
      <c r="H15" s="16"/>
    </row>
    <row r="16" spans="2:8" x14ac:dyDescent="0.4">
      <c r="B16" s="13"/>
      <c r="C16" s="13"/>
      <c r="D16" s="14" t="s">
        <v>19</v>
      </c>
      <c r="E16" s="17"/>
      <c r="F16" s="16">
        <v>0</v>
      </c>
      <c r="G16" s="16">
        <f t="shared" si="0"/>
        <v>0</v>
      </c>
      <c r="H16" s="16"/>
    </row>
    <row r="17" spans="2:8" x14ac:dyDescent="0.4">
      <c r="B17" s="13"/>
      <c r="C17" s="18"/>
      <c r="D17" s="19" t="s">
        <v>20</v>
      </c>
      <c r="E17" s="20">
        <f>+E8+E9+E10+E11+E12+E13+E14+E15+E16</f>
        <v>218085072</v>
      </c>
      <c r="F17" s="21">
        <f>+F8+F9+F10+F11+F12+F13+F14+F15+F16</f>
        <v>237554330</v>
      </c>
      <c r="G17" s="21">
        <f t="shared" si="0"/>
        <v>-19469258</v>
      </c>
      <c r="H17" s="21"/>
    </row>
    <row r="18" spans="2:8" x14ac:dyDescent="0.4">
      <c r="B18" s="13"/>
      <c r="C18" s="9" t="s">
        <v>21</v>
      </c>
      <c r="D18" s="14" t="s">
        <v>22</v>
      </c>
      <c r="E18" s="11">
        <v>160387328</v>
      </c>
      <c r="F18" s="16">
        <v>183445364</v>
      </c>
      <c r="G18" s="16">
        <f t="shared" si="0"/>
        <v>-23058036</v>
      </c>
      <c r="H18" s="16"/>
    </row>
    <row r="19" spans="2:8" x14ac:dyDescent="0.4">
      <c r="B19" s="13"/>
      <c r="C19" s="13"/>
      <c r="D19" s="14" t="s">
        <v>23</v>
      </c>
      <c r="E19" s="15">
        <v>9836810</v>
      </c>
      <c r="F19" s="16">
        <v>10490977</v>
      </c>
      <c r="G19" s="16">
        <f t="shared" si="0"/>
        <v>-654167</v>
      </c>
      <c r="H19" s="16"/>
    </row>
    <row r="20" spans="2:8" x14ac:dyDescent="0.4">
      <c r="B20" s="13"/>
      <c r="C20" s="13"/>
      <c r="D20" s="14" t="s">
        <v>24</v>
      </c>
      <c r="E20" s="15">
        <v>21502176</v>
      </c>
      <c r="F20" s="16">
        <v>20697709</v>
      </c>
      <c r="G20" s="16">
        <f t="shared" si="0"/>
        <v>804467</v>
      </c>
      <c r="H20" s="16"/>
    </row>
    <row r="21" spans="2:8" x14ac:dyDescent="0.4">
      <c r="B21" s="13"/>
      <c r="C21" s="13"/>
      <c r="D21" s="14" t="s">
        <v>25</v>
      </c>
      <c r="E21" s="15">
        <v>10000000</v>
      </c>
      <c r="F21" s="16">
        <v>13215034</v>
      </c>
      <c r="G21" s="16">
        <f t="shared" si="0"/>
        <v>-3215034</v>
      </c>
      <c r="H21" s="16"/>
    </row>
    <row r="22" spans="2:8" x14ac:dyDescent="0.4">
      <c r="B22" s="13"/>
      <c r="C22" s="13"/>
      <c r="D22" s="14" t="s">
        <v>26</v>
      </c>
      <c r="E22" s="15"/>
      <c r="F22" s="16">
        <v>0</v>
      </c>
      <c r="G22" s="16">
        <f t="shared" si="0"/>
        <v>0</v>
      </c>
      <c r="H22" s="16"/>
    </row>
    <row r="23" spans="2:8" x14ac:dyDescent="0.4">
      <c r="B23" s="13"/>
      <c r="C23" s="13"/>
      <c r="D23" s="14" t="s">
        <v>27</v>
      </c>
      <c r="E23" s="15">
        <v>300000</v>
      </c>
      <c r="F23" s="16">
        <v>176950</v>
      </c>
      <c r="G23" s="16">
        <f t="shared" si="0"/>
        <v>123050</v>
      </c>
      <c r="H23" s="16"/>
    </row>
    <row r="24" spans="2:8" x14ac:dyDescent="0.4">
      <c r="B24" s="13"/>
      <c r="C24" s="13"/>
      <c r="D24" s="14" t="s">
        <v>28</v>
      </c>
      <c r="E24" s="15"/>
      <c r="F24" s="16">
        <v>0</v>
      </c>
      <c r="G24" s="16">
        <f t="shared" si="0"/>
        <v>0</v>
      </c>
      <c r="H24" s="16"/>
    </row>
    <row r="25" spans="2:8" x14ac:dyDescent="0.4">
      <c r="B25" s="13"/>
      <c r="C25" s="13"/>
      <c r="D25" s="14" t="s">
        <v>29</v>
      </c>
      <c r="E25" s="15">
        <v>470648</v>
      </c>
      <c r="F25" s="16">
        <v>420642</v>
      </c>
      <c r="G25" s="16">
        <f t="shared" si="0"/>
        <v>50006</v>
      </c>
      <c r="H25" s="16"/>
    </row>
    <row r="26" spans="2:8" x14ac:dyDescent="0.4">
      <c r="B26" s="13"/>
      <c r="C26" s="13"/>
      <c r="D26" s="14" t="s">
        <v>30</v>
      </c>
      <c r="E26" s="15">
        <v>10000000</v>
      </c>
      <c r="F26" s="16">
        <v>8489936</v>
      </c>
      <c r="G26" s="16">
        <f t="shared" si="0"/>
        <v>1510064</v>
      </c>
      <c r="H26" s="16"/>
    </row>
    <row r="27" spans="2:8" x14ac:dyDescent="0.4">
      <c r="B27" s="13"/>
      <c r="C27" s="13"/>
      <c r="D27" s="14" t="s">
        <v>31</v>
      </c>
      <c r="E27" s="17"/>
      <c r="F27" s="16">
        <v>0</v>
      </c>
      <c r="G27" s="16">
        <f t="shared" si="0"/>
        <v>0</v>
      </c>
      <c r="H27" s="16"/>
    </row>
    <row r="28" spans="2:8" x14ac:dyDescent="0.4">
      <c r="B28" s="13"/>
      <c r="C28" s="18"/>
      <c r="D28" s="19" t="s">
        <v>32</v>
      </c>
      <c r="E28" s="20">
        <f>+E18+E19+E20+E21+E22+E23+E24+E25+E26+E27</f>
        <v>212496962</v>
      </c>
      <c r="F28" s="21">
        <f>+F18+F19+F20+F21+F22+F23+F24+F25+F26+F27</f>
        <v>236936612</v>
      </c>
      <c r="G28" s="21">
        <f t="shared" si="0"/>
        <v>-24439650</v>
      </c>
      <c r="H28" s="21"/>
    </row>
    <row r="29" spans="2:8" x14ac:dyDescent="0.4">
      <c r="B29" s="18"/>
      <c r="C29" s="22" t="s">
        <v>33</v>
      </c>
      <c r="D29" s="23"/>
      <c r="E29" s="20">
        <f xml:space="preserve"> +E17 - E28</f>
        <v>5588110</v>
      </c>
      <c r="F29" s="24">
        <f xml:space="preserve"> +F17 - F28</f>
        <v>617718</v>
      </c>
      <c r="G29" s="24">
        <f t="shared" si="0"/>
        <v>4970392</v>
      </c>
      <c r="H29" s="24"/>
    </row>
    <row r="30" spans="2:8" x14ac:dyDescent="0.4">
      <c r="B30" s="9" t="s">
        <v>34</v>
      </c>
      <c r="C30" s="9" t="s">
        <v>10</v>
      </c>
      <c r="D30" s="14" t="s">
        <v>35</v>
      </c>
      <c r="E30" s="11">
        <v>1212750</v>
      </c>
      <c r="F30" s="16">
        <v>1211000</v>
      </c>
      <c r="G30" s="16">
        <f t="shared" si="0"/>
        <v>1750</v>
      </c>
      <c r="H30" s="16"/>
    </row>
    <row r="31" spans="2:8" x14ac:dyDescent="0.4">
      <c r="B31" s="13"/>
      <c r="C31" s="13"/>
      <c r="D31" s="14" t="s">
        <v>36</v>
      </c>
      <c r="E31" s="15"/>
      <c r="F31" s="16">
        <v>0</v>
      </c>
      <c r="G31" s="16">
        <f t="shared" si="0"/>
        <v>0</v>
      </c>
      <c r="H31" s="16"/>
    </row>
    <row r="32" spans="2:8" x14ac:dyDescent="0.4">
      <c r="B32" s="13"/>
      <c r="C32" s="13"/>
      <c r="D32" s="14" t="s">
        <v>37</v>
      </c>
      <c r="E32" s="15"/>
      <c r="F32" s="16">
        <v>0</v>
      </c>
      <c r="G32" s="16">
        <f t="shared" si="0"/>
        <v>0</v>
      </c>
      <c r="H32" s="16"/>
    </row>
    <row r="33" spans="2:8" x14ac:dyDescent="0.4">
      <c r="B33" s="13"/>
      <c r="C33" s="13"/>
      <c r="D33" s="14" t="s">
        <v>38</v>
      </c>
      <c r="E33" s="15"/>
      <c r="F33" s="16">
        <v>0</v>
      </c>
      <c r="G33" s="16">
        <f t="shared" si="0"/>
        <v>0</v>
      </c>
      <c r="H33" s="16"/>
    </row>
    <row r="34" spans="2:8" x14ac:dyDescent="0.4">
      <c r="B34" s="13"/>
      <c r="C34" s="13"/>
      <c r="D34" s="14" t="s">
        <v>39</v>
      </c>
      <c r="E34" s="17"/>
      <c r="F34" s="16">
        <v>0</v>
      </c>
      <c r="G34" s="16">
        <f t="shared" si="0"/>
        <v>0</v>
      </c>
      <c r="H34" s="16"/>
    </row>
    <row r="35" spans="2:8" x14ac:dyDescent="0.4">
      <c r="B35" s="13"/>
      <c r="C35" s="18"/>
      <c r="D35" s="19" t="s">
        <v>40</v>
      </c>
      <c r="E35" s="20">
        <f>+E30+E31+E32+E33+E34</f>
        <v>1212750</v>
      </c>
      <c r="F35" s="21">
        <f>+F30+F31+F32+F33+F34</f>
        <v>1211000</v>
      </c>
      <c r="G35" s="21">
        <f t="shared" si="0"/>
        <v>1750</v>
      </c>
      <c r="H35" s="21"/>
    </row>
    <row r="36" spans="2:8" x14ac:dyDescent="0.4">
      <c r="B36" s="13"/>
      <c r="C36" s="9" t="s">
        <v>21</v>
      </c>
      <c r="D36" s="14" t="s">
        <v>41</v>
      </c>
      <c r="E36" s="11">
        <v>10956000</v>
      </c>
      <c r="F36" s="16">
        <v>10956000</v>
      </c>
      <c r="G36" s="16">
        <f t="shared" si="0"/>
        <v>0</v>
      </c>
      <c r="H36" s="16"/>
    </row>
    <row r="37" spans="2:8" x14ac:dyDescent="0.4">
      <c r="B37" s="13"/>
      <c r="C37" s="13"/>
      <c r="D37" s="14" t="s">
        <v>42</v>
      </c>
      <c r="E37" s="15">
        <v>1903000</v>
      </c>
      <c r="F37" s="16">
        <v>14248739</v>
      </c>
      <c r="G37" s="16">
        <f t="shared" si="0"/>
        <v>-12345739</v>
      </c>
      <c r="H37" s="16"/>
    </row>
    <row r="38" spans="2:8" x14ac:dyDescent="0.4">
      <c r="B38" s="13"/>
      <c r="C38" s="13"/>
      <c r="D38" s="14" t="s">
        <v>43</v>
      </c>
      <c r="E38" s="15"/>
      <c r="F38" s="16">
        <v>0</v>
      </c>
      <c r="G38" s="16">
        <f t="shared" si="0"/>
        <v>0</v>
      </c>
      <c r="H38" s="16"/>
    </row>
    <row r="39" spans="2:8" x14ac:dyDescent="0.4">
      <c r="B39" s="13"/>
      <c r="C39" s="13"/>
      <c r="D39" s="14" t="s">
        <v>44</v>
      </c>
      <c r="E39" s="15">
        <v>1314144</v>
      </c>
      <c r="F39" s="16">
        <v>1592994</v>
      </c>
      <c r="G39" s="16">
        <f t="shared" si="0"/>
        <v>-278850</v>
      </c>
      <c r="H39" s="16"/>
    </row>
    <row r="40" spans="2:8" x14ac:dyDescent="0.4">
      <c r="B40" s="13"/>
      <c r="C40" s="13"/>
      <c r="D40" s="14" t="s">
        <v>45</v>
      </c>
      <c r="E40" s="17"/>
      <c r="F40" s="16">
        <v>0</v>
      </c>
      <c r="G40" s="16">
        <f t="shared" si="0"/>
        <v>0</v>
      </c>
      <c r="H40" s="16"/>
    </row>
    <row r="41" spans="2:8" x14ac:dyDescent="0.4">
      <c r="B41" s="13"/>
      <c r="C41" s="18"/>
      <c r="D41" s="19" t="s">
        <v>46</v>
      </c>
      <c r="E41" s="20">
        <f>+E36+E37+E38+E39+E40</f>
        <v>14173144</v>
      </c>
      <c r="F41" s="21">
        <f>+F36+F37+F38+F39+F40</f>
        <v>26797733</v>
      </c>
      <c r="G41" s="21">
        <f t="shared" si="0"/>
        <v>-12624589</v>
      </c>
      <c r="H41" s="21"/>
    </row>
    <row r="42" spans="2:8" x14ac:dyDescent="0.4">
      <c r="B42" s="18"/>
      <c r="C42" s="25" t="s">
        <v>47</v>
      </c>
      <c r="D42" s="23"/>
      <c r="E42" s="20">
        <f xml:space="preserve"> +E35 - E41</f>
        <v>-12960394</v>
      </c>
      <c r="F42" s="24">
        <f xml:space="preserve"> +F35 - F41</f>
        <v>-25586733</v>
      </c>
      <c r="G42" s="24">
        <f t="shared" si="0"/>
        <v>12626339</v>
      </c>
      <c r="H42" s="24"/>
    </row>
    <row r="43" spans="2:8" x14ac:dyDescent="0.4">
      <c r="B43" s="9" t="s">
        <v>48</v>
      </c>
      <c r="C43" s="9" t="s">
        <v>10</v>
      </c>
      <c r="D43" s="14" t="s">
        <v>49</v>
      </c>
      <c r="E43" s="11"/>
      <c r="F43" s="16">
        <v>0</v>
      </c>
      <c r="G43" s="16">
        <f t="shared" si="0"/>
        <v>0</v>
      </c>
      <c r="H43" s="16"/>
    </row>
    <row r="44" spans="2:8" x14ac:dyDescent="0.4">
      <c r="B44" s="13"/>
      <c r="C44" s="13"/>
      <c r="D44" s="14" t="s">
        <v>50</v>
      </c>
      <c r="E44" s="15"/>
      <c r="F44" s="16">
        <v>0</v>
      </c>
      <c r="G44" s="16">
        <f t="shared" si="0"/>
        <v>0</v>
      </c>
      <c r="H44" s="16"/>
    </row>
    <row r="45" spans="2:8" x14ac:dyDescent="0.4">
      <c r="B45" s="13"/>
      <c r="C45" s="13"/>
      <c r="D45" s="14" t="s">
        <v>51</v>
      </c>
      <c r="E45" s="15"/>
      <c r="F45" s="16">
        <v>0</v>
      </c>
      <c r="G45" s="16">
        <f t="shared" si="0"/>
        <v>0</v>
      </c>
      <c r="H45" s="16"/>
    </row>
    <row r="46" spans="2:8" x14ac:dyDescent="0.4">
      <c r="B46" s="13"/>
      <c r="C46" s="13"/>
      <c r="D46" s="14" t="s">
        <v>52</v>
      </c>
      <c r="E46" s="15"/>
      <c r="F46" s="16">
        <v>0</v>
      </c>
      <c r="G46" s="16">
        <f t="shared" si="0"/>
        <v>0</v>
      </c>
      <c r="H46" s="16"/>
    </row>
    <row r="47" spans="2:8" x14ac:dyDescent="0.4">
      <c r="B47" s="13"/>
      <c r="C47" s="13"/>
      <c r="D47" s="14" t="s">
        <v>53</v>
      </c>
      <c r="E47" s="15"/>
      <c r="F47" s="16">
        <v>0</v>
      </c>
      <c r="G47" s="16">
        <f t="shared" si="0"/>
        <v>0</v>
      </c>
      <c r="H47" s="16"/>
    </row>
    <row r="48" spans="2:8" x14ac:dyDescent="0.4">
      <c r="B48" s="13"/>
      <c r="C48" s="13"/>
      <c r="D48" s="14" t="s">
        <v>54</v>
      </c>
      <c r="E48" s="15"/>
      <c r="F48" s="16">
        <v>0</v>
      </c>
      <c r="G48" s="16">
        <f t="shared" si="0"/>
        <v>0</v>
      </c>
      <c r="H48" s="16"/>
    </row>
    <row r="49" spans="2:8" x14ac:dyDescent="0.4">
      <c r="B49" s="13"/>
      <c r="C49" s="13"/>
      <c r="D49" s="14" t="s">
        <v>55</v>
      </c>
      <c r="E49" s="17"/>
      <c r="F49" s="16">
        <v>0</v>
      </c>
      <c r="G49" s="16">
        <f t="shared" si="0"/>
        <v>0</v>
      </c>
      <c r="H49" s="16"/>
    </row>
    <row r="50" spans="2:8" x14ac:dyDescent="0.4">
      <c r="B50" s="13"/>
      <c r="C50" s="18"/>
      <c r="D50" s="19" t="s">
        <v>56</v>
      </c>
      <c r="E50" s="20">
        <f>+E43+E44+E45+E46+E47+E48+E49</f>
        <v>0</v>
      </c>
      <c r="F50" s="21">
        <f>+F43+F44+F45+F46+F47+F48+F49</f>
        <v>0</v>
      </c>
      <c r="G50" s="21">
        <f t="shared" si="0"/>
        <v>0</v>
      </c>
      <c r="H50" s="21"/>
    </row>
    <row r="51" spans="2:8" x14ac:dyDescent="0.4">
      <c r="B51" s="13"/>
      <c r="C51" s="9" t="s">
        <v>21</v>
      </c>
      <c r="D51" s="14" t="s">
        <v>57</v>
      </c>
      <c r="E51" s="11"/>
      <c r="F51" s="16">
        <v>0</v>
      </c>
      <c r="G51" s="16">
        <f t="shared" si="0"/>
        <v>0</v>
      </c>
      <c r="H51" s="16"/>
    </row>
    <row r="52" spans="2:8" x14ac:dyDescent="0.4">
      <c r="B52" s="13"/>
      <c r="C52" s="13"/>
      <c r="D52" s="14" t="s">
        <v>58</v>
      </c>
      <c r="E52" s="15"/>
      <c r="F52" s="16">
        <v>0</v>
      </c>
      <c r="G52" s="16">
        <f t="shared" si="0"/>
        <v>0</v>
      </c>
      <c r="H52" s="16"/>
    </row>
    <row r="53" spans="2:8" x14ac:dyDescent="0.4">
      <c r="B53" s="13"/>
      <c r="C53" s="13"/>
      <c r="D53" s="14" t="s">
        <v>59</v>
      </c>
      <c r="E53" s="15"/>
      <c r="F53" s="16">
        <v>0</v>
      </c>
      <c r="G53" s="16">
        <f t="shared" si="0"/>
        <v>0</v>
      </c>
      <c r="H53" s="16"/>
    </row>
    <row r="54" spans="2:8" x14ac:dyDescent="0.4">
      <c r="B54" s="13"/>
      <c r="C54" s="13"/>
      <c r="D54" s="14" t="s">
        <v>60</v>
      </c>
      <c r="E54" s="15"/>
      <c r="F54" s="16">
        <v>0</v>
      </c>
      <c r="G54" s="16">
        <f t="shared" si="0"/>
        <v>0</v>
      </c>
      <c r="H54" s="16"/>
    </row>
    <row r="55" spans="2:8" x14ac:dyDescent="0.4">
      <c r="B55" s="13"/>
      <c r="C55" s="13"/>
      <c r="D55" s="14" t="s">
        <v>61</v>
      </c>
      <c r="E55" s="15"/>
      <c r="F55" s="16">
        <v>0</v>
      </c>
      <c r="G55" s="16">
        <f t="shared" si="0"/>
        <v>0</v>
      </c>
      <c r="H55" s="16"/>
    </row>
    <row r="56" spans="2:8" x14ac:dyDescent="0.4">
      <c r="B56" s="13"/>
      <c r="C56" s="13"/>
      <c r="D56" s="26" t="s">
        <v>62</v>
      </c>
      <c r="E56" s="17"/>
      <c r="F56" s="27">
        <v>0</v>
      </c>
      <c r="G56" s="27">
        <f t="shared" si="0"/>
        <v>0</v>
      </c>
      <c r="H56" s="27"/>
    </row>
    <row r="57" spans="2:8" x14ac:dyDescent="0.4">
      <c r="B57" s="13"/>
      <c r="C57" s="18"/>
      <c r="D57" s="28" t="s">
        <v>63</v>
      </c>
      <c r="E57" s="20">
        <f>+E51+E52+E53+E54+E55+E56</f>
        <v>0</v>
      </c>
      <c r="F57" s="29">
        <f>+F51+F52+F53+F54+F55+F56</f>
        <v>0</v>
      </c>
      <c r="G57" s="29">
        <f t="shared" si="0"/>
        <v>0</v>
      </c>
      <c r="H57" s="29"/>
    </row>
    <row r="58" spans="2:8" x14ac:dyDescent="0.4">
      <c r="B58" s="18"/>
      <c r="C58" s="25" t="s">
        <v>64</v>
      </c>
      <c r="D58" s="23"/>
      <c r="E58" s="20">
        <f xml:space="preserve"> +E50 - E57</f>
        <v>0</v>
      </c>
      <c r="F58" s="24">
        <f xml:space="preserve"> +F50 - F57</f>
        <v>0</v>
      </c>
      <c r="G58" s="24">
        <f t="shared" si="0"/>
        <v>0</v>
      </c>
      <c r="H58" s="24"/>
    </row>
    <row r="59" spans="2:8" x14ac:dyDescent="0.4">
      <c r="B59" s="30" t="s">
        <v>65</v>
      </c>
      <c r="C59" s="31"/>
      <c r="D59" s="32"/>
      <c r="E59" s="11"/>
      <c r="F59" s="33"/>
      <c r="G59" s="33">
        <f>E59 + E60</f>
        <v>0</v>
      </c>
      <c r="H59" s="33"/>
    </row>
    <row r="60" spans="2:8" x14ac:dyDescent="0.4">
      <c r="B60" s="34"/>
      <c r="C60" s="35"/>
      <c r="D60" s="36"/>
      <c r="E60" s="17"/>
      <c r="F60" s="37"/>
      <c r="G60" s="37"/>
      <c r="H60" s="37"/>
    </row>
    <row r="61" spans="2:8" x14ac:dyDescent="0.4">
      <c r="B61" s="25" t="s">
        <v>66</v>
      </c>
      <c r="C61" s="22"/>
      <c r="D61" s="23"/>
      <c r="E61" s="20">
        <f xml:space="preserve"> +E29 +E42 +E58 - (E59 + E60)</f>
        <v>-7372284</v>
      </c>
      <c r="F61" s="24">
        <f xml:space="preserve"> +F29 +F42 +F58 - (F59 + F60)</f>
        <v>-24969015</v>
      </c>
      <c r="G61" s="24">
        <f t="shared" si="0"/>
        <v>17596731</v>
      </c>
      <c r="H61" s="24"/>
    </row>
    <row r="62" spans="2:8" x14ac:dyDescent="0.4">
      <c r="B62" s="25" t="s">
        <v>67</v>
      </c>
      <c r="C62" s="22"/>
      <c r="D62" s="23"/>
      <c r="E62" s="20"/>
      <c r="F62" s="24">
        <v>95065628</v>
      </c>
      <c r="G62" s="24">
        <f t="shared" si="0"/>
        <v>-95065628</v>
      </c>
      <c r="H62" s="24"/>
    </row>
    <row r="63" spans="2:8" x14ac:dyDescent="0.4">
      <c r="B63" s="25" t="s">
        <v>68</v>
      </c>
      <c r="C63" s="22"/>
      <c r="D63" s="23"/>
      <c r="E63" s="20">
        <f xml:space="preserve"> +E61 +E62</f>
        <v>-7372284</v>
      </c>
      <c r="F63" s="24">
        <f xml:space="preserve"> +F61 +F62</f>
        <v>70096613</v>
      </c>
      <c r="G63" s="24">
        <f t="shared" si="0"/>
        <v>-77468897</v>
      </c>
      <c r="H63" s="24"/>
    </row>
  </sheetData>
  <mergeCells count="12">
    <mergeCell ref="B30:B42"/>
    <mergeCell ref="C30:C35"/>
    <mergeCell ref="C36:C41"/>
    <mergeCell ref="B43:B58"/>
    <mergeCell ref="C43:C50"/>
    <mergeCell ref="C51:C57"/>
    <mergeCell ref="B3:H3"/>
    <mergeCell ref="B5:H5"/>
    <mergeCell ref="B7:D7"/>
    <mergeCell ref="B8:B29"/>
    <mergeCell ref="C8:C17"/>
    <mergeCell ref="C18:C28"/>
  </mergeCells>
  <phoneticPr fontId="1"/>
  <pageMargins left="0.7" right="0.7" top="0.75" bottom="0.75" header="0.3" footer="0.3"/>
  <pageSetup paperSize="9" fitToHeight="0" orientation="portrait" r:id="rId1"/>
  <headerFooter>
    <oddHeader>&amp;L社会福祉法人　身障者ポニーの会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</dc:creator>
  <cp:lastModifiedBy>keiri</cp:lastModifiedBy>
  <dcterms:created xsi:type="dcterms:W3CDTF">2021-06-03T08:30:47Z</dcterms:created>
  <dcterms:modified xsi:type="dcterms:W3CDTF">2021-06-03T08:30:48Z</dcterms:modified>
</cp:coreProperties>
</file>