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13_ncr:1_{6B3AE2A6-9D71-4969-8F9D-98A600AAF5DB}" xr6:coauthVersionLast="47" xr6:coauthVersionMax="47" xr10:uidLastSave="{00000000-0000-0000-0000-000000000000}"/>
  <bookViews>
    <workbookView xWindow="-120" yWindow="-120" windowWidth="29040" windowHeight="15840" xr2:uid="{BD908978-8640-4BD1-8730-4D08D5354436}"/>
  </bookViews>
  <sheets>
    <sheet name="令和5年度予算  " sheetId="1" r:id="rId1"/>
  </sheets>
  <definedNames>
    <definedName name="_xlnm.Print_Area" localSheetId="0">'令和5年度予算  '!$A$1:$F$64</definedName>
    <definedName name="_xlnm.Print_Titles" localSheetId="0">'令和5年度予算 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E58" i="1"/>
  <c r="D54" i="1"/>
  <c r="D58" i="1" s="1"/>
  <c r="F53" i="1"/>
  <c r="E53" i="1"/>
  <c r="D49" i="1"/>
  <c r="D53" i="1" s="1"/>
  <c r="D59" i="1" s="1"/>
  <c r="F39" i="1"/>
  <c r="F47" i="1" s="1"/>
  <c r="E39" i="1"/>
  <c r="E47" i="1" s="1"/>
  <c r="D39" i="1"/>
  <c r="D47" i="1" s="1"/>
  <c r="F37" i="1"/>
  <c r="F48" i="1" s="1"/>
  <c r="E37" i="1"/>
  <c r="D37" i="1"/>
  <c r="F32" i="1"/>
  <c r="E32" i="1"/>
  <c r="D32" i="1"/>
  <c r="F6" i="1"/>
  <c r="E6" i="1"/>
  <c r="D6" i="1"/>
  <c r="F5" i="1"/>
  <c r="F22" i="1" s="1"/>
  <c r="F33" i="1" s="1"/>
  <c r="F60" i="1" s="1"/>
  <c r="F63" i="1" s="1"/>
  <c r="E5" i="1"/>
  <c r="E22" i="1" s="1"/>
  <c r="E33" i="1" s="1"/>
  <c r="D5" i="1"/>
  <c r="D22" i="1" s="1"/>
  <c r="D33" i="1" s="1"/>
  <c r="D48" i="1" l="1"/>
  <c r="D60" i="1" s="1"/>
  <c r="D63" i="1" s="1"/>
  <c r="E48" i="1"/>
  <c r="E60" i="1" s="1"/>
  <c r="E63" i="1" s="1"/>
</calcChain>
</file>

<file path=xl/sharedStrings.xml><?xml version="1.0" encoding="utf-8"?>
<sst xmlns="http://schemas.openxmlformats.org/spreadsheetml/2006/main" count="74" uniqueCount="71">
  <si>
    <t>　第2号議案　　令和5年度社会福祉法人　身障者ポニーの会資金収予算書(案）</t>
    <rPh sb="8" eb="10">
      <t>レイワ</t>
    </rPh>
    <rPh sb="11" eb="13">
      <t>ヘイネンド</t>
    </rPh>
    <rPh sb="13" eb="15">
      <t>シャカイ</t>
    </rPh>
    <rPh sb="15" eb="17">
      <t>フクシ</t>
    </rPh>
    <rPh sb="17" eb="19">
      <t>ホウジン</t>
    </rPh>
    <rPh sb="20" eb="23">
      <t>シンショウシャ</t>
    </rPh>
    <rPh sb="27" eb="28">
      <t>カイ</t>
    </rPh>
    <rPh sb="28" eb="30">
      <t>シキン</t>
    </rPh>
    <rPh sb="30" eb="31">
      <t>シュウ</t>
    </rPh>
    <rPh sb="31" eb="34">
      <t>ヨサンショ</t>
    </rPh>
    <rPh sb="35" eb="36">
      <t>アン</t>
    </rPh>
    <phoneticPr fontId="4"/>
  </si>
  <si>
    <t>(自)令和5年4月1日　(至)令和6年3月31日</t>
    <rPh sb="1" eb="2">
      <t>ジ</t>
    </rPh>
    <rPh sb="3" eb="5">
      <t>レイワ</t>
    </rPh>
    <rPh sb="6" eb="7">
      <t>ヘイネン</t>
    </rPh>
    <rPh sb="7" eb="8">
      <t>ヘイネン</t>
    </rPh>
    <rPh sb="8" eb="9">
      <t>ガツ</t>
    </rPh>
    <rPh sb="10" eb="11">
      <t>ニチ</t>
    </rPh>
    <rPh sb="13" eb="14">
      <t>イタ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phoneticPr fontId="4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</si>
  <si>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4"/>
  </si>
  <si>
    <t>令和4年度決算見込み</t>
    <rPh sb="0" eb="2">
      <t>レイワ</t>
    </rPh>
    <rPh sb="3" eb="5">
      <t>ネンド</t>
    </rPh>
    <rPh sb="5" eb="7">
      <t>ケッサン</t>
    </rPh>
    <rPh sb="7" eb="9">
      <t>ミコ</t>
    </rPh>
    <phoneticPr fontId="4"/>
  </si>
  <si>
    <t>令和4年度予算</t>
    <rPh sb="0" eb="2">
      <t>レイワ</t>
    </rPh>
    <rPh sb="3" eb="5">
      <t>ネンド</t>
    </rPh>
    <rPh sb="4" eb="5">
      <t>ド</t>
    </rPh>
    <rPh sb="5" eb="7">
      <t>ヨサン</t>
    </rPh>
    <phoneticPr fontId="4"/>
  </si>
  <si>
    <t>令和5年度予算</t>
    <rPh sb="0" eb="2">
      <t>レイワ</t>
    </rPh>
    <rPh sb="3" eb="5">
      <t>ネンド</t>
    </rPh>
    <rPh sb="4" eb="5">
      <t>ド</t>
    </rPh>
    <rPh sb="5" eb="7">
      <t>ヨサン</t>
    </rPh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</si>
  <si>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</si>
  <si>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4"/>
  </si>
  <si>
    <t>収入</t>
    <rPh sb="0" eb="2">
      <t>シュウニュウ</t>
    </rPh>
    <phoneticPr fontId="4"/>
  </si>
  <si>
    <t>障害福祉サービス等事業収入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</si>
  <si>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</si>
  <si>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</si>
  <si>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</si>
  <si>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</si>
  <si>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</si>
  <si>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サービス利用計画作成費収入</t>
  </si>
  <si>
    <t>　利用者負担金収入</t>
  </si>
  <si>
    <t>　補足給付費収入</t>
  </si>
  <si>
    <t>　特定費用収入</t>
  </si>
  <si>
    <t>　その他の事業収入(処遇改善）</t>
    <rPh sb="10" eb="14">
      <t>ショグウカイゼン</t>
    </rPh>
    <phoneticPr fontId="4"/>
  </si>
  <si>
    <t>その他の事業収入(補助金収入）</t>
    <rPh sb="9" eb="12">
      <t>ホジョキン</t>
    </rPh>
    <rPh sb="12" eb="14">
      <t>シュウニュウ</t>
    </rPh>
    <phoneticPr fontId="4"/>
  </si>
  <si>
    <t>その他の収入(サロン売上）</t>
    <rPh sb="10" eb="12">
      <t>ウリアゲ</t>
    </rPh>
    <phoneticPr fontId="4"/>
  </si>
  <si>
    <t>借入金利息補助金収入</t>
  </si>
  <si>
    <t>経常経費寄附金収入</t>
  </si>
  <si>
    <t>受取利息配当金収入</t>
  </si>
  <si>
    <t>その他の収入(給食費収入＋雑収入）</t>
    <rPh sb="7" eb="9">
      <t>キュウショク</t>
    </rPh>
    <rPh sb="9" eb="10">
      <t>ヒ</t>
    </rPh>
    <rPh sb="10" eb="12">
      <t>シュウニュウ</t>
    </rPh>
    <rPh sb="13" eb="16">
      <t>ザツシュウニュウ</t>
    </rPh>
    <phoneticPr fontId="4"/>
  </si>
  <si>
    <t>事業活動収入計(1)</t>
  </si>
  <si>
    <t>支出</t>
    <rPh sb="0" eb="2">
      <t>シシュツ</t>
    </rPh>
    <phoneticPr fontId="4"/>
  </si>
  <si>
    <t>人件費支出</t>
  </si>
  <si>
    <t>事業費支出</t>
    <phoneticPr fontId="4"/>
  </si>
  <si>
    <t>事務費支出</t>
    <rPh sb="0" eb="2">
      <t>ジム</t>
    </rPh>
    <rPh sb="2" eb="3">
      <t>ヒ</t>
    </rPh>
    <rPh sb="3" eb="5">
      <t>シシュツ</t>
    </rPh>
    <phoneticPr fontId="4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</si>
  <si>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4"/>
  </si>
  <si>
    <t>その他の支出(サロン材料代）</t>
    <rPh sb="2" eb="3">
      <t>タ</t>
    </rPh>
    <rPh sb="10" eb="12">
      <t>ザイリョウ</t>
    </rPh>
    <rPh sb="12" eb="13">
      <t>ダイ</t>
    </rPh>
    <phoneticPr fontId="4"/>
  </si>
  <si>
    <t>支払利息支出</t>
  </si>
  <si>
    <t>その他の支出(給食費支出）</t>
    <rPh sb="7" eb="10">
      <t>キュウショクヒ</t>
    </rPh>
    <rPh sb="10" eb="12">
      <t>シシュツ</t>
    </rPh>
    <phoneticPr fontId="4"/>
  </si>
  <si>
    <t>流動資産評価損等による資金減少額</t>
    <rPh sb="13" eb="15">
      <t>ゲンショウ</t>
    </rPh>
    <phoneticPr fontId="4"/>
  </si>
  <si>
    <t>　徴収不能額</t>
    <phoneticPr fontId="4"/>
  </si>
  <si>
    <t>事業活動支出計(2)</t>
  </si>
  <si>
    <t>事業活動資金収支差額(3)=(1)-(2)</t>
    <rPh sb="0" eb="2">
      <t>ジギョウ</t>
    </rPh>
    <phoneticPr fontId="4"/>
  </si>
  <si>
    <t>施設整備等による収支</t>
    <rPh sb="0" eb="5">
      <t>シセツセイビトウ</t>
    </rPh>
    <rPh sb="8" eb="10">
      <t>シュウシ</t>
    </rPh>
    <phoneticPr fontId="4"/>
  </si>
  <si>
    <t>施設整備等補助金収入</t>
  </si>
  <si>
    <t>設備資金借入金収入</t>
    <rPh sb="0" eb="7">
      <t>セツビシキンカリイレキン</t>
    </rPh>
    <rPh sb="7" eb="9">
      <t>シュウニュウ</t>
    </rPh>
    <phoneticPr fontId="4"/>
  </si>
  <si>
    <t>固定資産売却収入</t>
  </si>
  <si>
    <t>施設整備等収入計(4)</t>
  </si>
  <si>
    <t>費用</t>
    <rPh sb="0" eb="2">
      <t>ヒヨウ</t>
    </rPh>
    <phoneticPr fontId="4"/>
  </si>
  <si>
    <t>設備資金借入金元金償還支出</t>
    <rPh sb="0" eb="11">
      <t>セツビシキンカリイレキンガンキンショウカン</t>
    </rPh>
    <rPh sb="11" eb="13">
      <t>シシュツ</t>
    </rPh>
    <phoneticPr fontId="4"/>
  </si>
  <si>
    <t>固定資産取得支出</t>
    <rPh sb="0" eb="8">
      <t>コテイシサンシュトクシシュツ</t>
    </rPh>
    <phoneticPr fontId="4"/>
  </si>
  <si>
    <t>　土地取得支出</t>
    <rPh sb="1" eb="3">
      <t>トチ</t>
    </rPh>
    <rPh sb="3" eb="7">
      <t>シュトクシシュツ</t>
    </rPh>
    <phoneticPr fontId="4"/>
  </si>
  <si>
    <t>　建物取得支出</t>
    <rPh sb="1" eb="3">
      <t>タテモノ</t>
    </rPh>
    <rPh sb="3" eb="7">
      <t>シュトクシシュツ</t>
    </rPh>
    <phoneticPr fontId="4"/>
  </si>
  <si>
    <t>　建物付属設備取得支出</t>
    <rPh sb="1" eb="3">
      <t>タテモノ</t>
    </rPh>
    <rPh sb="3" eb="5">
      <t>フゾク</t>
    </rPh>
    <rPh sb="5" eb="7">
      <t>セツビ</t>
    </rPh>
    <rPh sb="7" eb="11">
      <t>シュトクシシュツ</t>
    </rPh>
    <phoneticPr fontId="4"/>
  </si>
  <si>
    <t>　車輌運搬具取得支出</t>
    <rPh sb="1" eb="6">
      <t>シャリョウウンパング</t>
    </rPh>
    <rPh sb="6" eb="10">
      <t>シュトクシシュツ</t>
    </rPh>
    <phoneticPr fontId="4"/>
  </si>
  <si>
    <t>　器具及び備品取得支出</t>
    <rPh sb="1" eb="3">
      <t>キグ</t>
    </rPh>
    <rPh sb="3" eb="4">
      <t>オヨ</t>
    </rPh>
    <rPh sb="5" eb="7">
      <t>ビヒン</t>
    </rPh>
    <rPh sb="7" eb="11">
      <t>シュトクシシュツ</t>
    </rPh>
    <phoneticPr fontId="4"/>
  </si>
  <si>
    <t>　その他の支出</t>
    <rPh sb="3" eb="4">
      <t>タ</t>
    </rPh>
    <phoneticPr fontId="4"/>
  </si>
  <si>
    <t>ファイナンス・リース債務の返済支出</t>
  </si>
  <si>
    <t>施設整備等支出計(5)</t>
  </si>
  <si>
    <t>施設整備等資金収支差額(6)=(4)-(5)</t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</si>
  <si>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</si>
  <si>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積立資産取崩収入</t>
    <rPh sb="0" eb="4">
      <t>ツミタテシサン</t>
    </rPh>
    <rPh sb="4" eb="8">
      <t>トリクズシシュウニュウ</t>
    </rPh>
    <phoneticPr fontId="4"/>
  </si>
  <si>
    <t>　退職給付引当資産取崩収入</t>
    <rPh sb="1" eb="3">
      <t>タイショク</t>
    </rPh>
    <rPh sb="3" eb="5">
      <t>キュウフ</t>
    </rPh>
    <rPh sb="5" eb="7">
      <t>ヒキアテ</t>
    </rPh>
    <rPh sb="7" eb="9">
      <t>シサン</t>
    </rPh>
    <rPh sb="9" eb="13">
      <t>トリクズシシュウニュウ</t>
    </rPh>
    <phoneticPr fontId="4"/>
  </si>
  <si>
    <t>　○○積立資産取崩収入</t>
    <rPh sb="3" eb="7">
      <t>ツミタテシサン</t>
    </rPh>
    <rPh sb="7" eb="11">
      <t>トリクズシシュウニュウ</t>
    </rPh>
    <phoneticPr fontId="4"/>
  </si>
  <si>
    <t>拠点区分間繰入金収入</t>
    <rPh sb="0" eb="5">
      <t>キョテンクブンカン</t>
    </rPh>
    <rPh sb="5" eb="8">
      <t>クリイレキン</t>
    </rPh>
    <rPh sb="8" eb="10">
      <t>シュウニュウ</t>
    </rPh>
    <phoneticPr fontId="4"/>
  </si>
  <si>
    <t>その他の活動収入計(7)</t>
    <phoneticPr fontId="4"/>
  </si>
  <si>
    <t>積立資産支出</t>
    <rPh sb="0" eb="4">
      <t>ツミタテシサン</t>
    </rPh>
    <rPh sb="4" eb="6">
      <t>シシュツ</t>
    </rPh>
    <phoneticPr fontId="4"/>
  </si>
  <si>
    <t>　退職給付引当資産支出</t>
    <rPh sb="1" eb="3">
      <t>タイショク</t>
    </rPh>
    <rPh sb="3" eb="5">
      <t>キュウフ</t>
    </rPh>
    <rPh sb="5" eb="7">
      <t>ヒキアテ</t>
    </rPh>
    <rPh sb="7" eb="9">
      <t>シサン</t>
    </rPh>
    <rPh sb="9" eb="11">
      <t>シシュツ</t>
    </rPh>
    <phoneticPr fontId="4"/>
  </si>
  <si>
    <t>　○○積立資産支出</t>
    <rPh sb="3" eb="7">
      <t>ツミタテシサン</t>
    </rPh>
    <rPh sb="7" eb="9">
      <t>シシュツ</t>
    </rPh>
    <phoneticPr fontId="4"/>
  </si>
  <si>
    <t>拠点区分間繰入金支出</t>
    <rPh sb="0" eb="5">
      <t>キョテンクブンカン</t>
    </rPh>
    <rPh sb="5" eb="8">
      <t>クリイレキン</t>
    </rPh>
    <rPh sb="8" eb="10">
      <t>シシュツ</t>
    </rPh>
    <phoneticPr fontId="4"/>
  </si>
  <si>
    <t>その他の活動支出計(8)</t>
    <rPh sb="2" eb="3">
      <t>タ</t>
    </rPh>
    <rPh sb="4" eb="6">
      <t>カツドウ</t>
    </rPh>
    <rPh sb="6" eb="9">
      <t>シシュツケイ</t>
    </rPh>
    <phoneticPr fontId="4"/>
  </si>
  <si>
    <t>その他の活動資金収支差額(9)=(7)-(8)</t>
    <rPh sb="2" eb="3">
      <t>タ</t>
    </rPh>
    <phoneticPr fontId="4"/>
  </si>
  <si>
    <t>当期資金収支差額合計(11)=(3)+(6)+(9)-(10)</t>
  </si>
  <si>
    <t>前期末支払資金残高(12)</t>
  </si>
  <si>
    <t>当期末支払資金残高(11)+(12)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</si>
</sst>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lef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5" fillId="0" borderId="2" xfId="1" applyFont="1" applyBorder="1" applyAlignment="1">
      <alignment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0" borderId="11" xfId="1" applyFont="1" applyBorder="1" applyAlignment="1">
      <alignment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2" borderId="6" xfId="1" applyFont="1" applyFill="1" applyBorder="1" applyAlignment="1">
      <alignment horizontal="right" vertical="center" shrinkToFit="1"/>
    </xf>
    <xf numFmtId="38" fontId="6" fillId="0" borderId="12" xfId="1" applyFont="1" applyBorder="1" applyAlignment="1">
      <alignment horizontal="right" vertical="center"/>
    </xf>
    <xf numFmtId="38" fontId="5" fillId="0" borderId="0" xfId="1" applyFont="1"/>
    <xf numFmtId="38" fontId="5" fillId="0" borderId="13" xfId="1" applyFont="1" applyBorder="1"/>
    <xf numFmtId="38" fontId="5" fillId="0" borderId="13" xfId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textRotation="255" shrinkToFit="1"/>
    </xf>
    <xf numFmtId="38" fontId="5" fillId="0" borderId="7" xfId="1" applyFont="1" applyBorder="1" applyAlignment="1">
      <alignment horizontal="center" vertical="center" textRotation="255" shrinkToFit="1"/>
    </xf>
    <xf numFmtId="38" fontId="5" fillId="0" borderId="8" xfId="1" applyFont="1" applyBorder="1" applyAlignment="1">
      <alignment horizontal="center" vertical="center" textRotation="255" shrinkToFit="1"/>
    </xf>
    <xf numFmtId="38" fontId="5" fillId="3" borderId="2" xfId="1" applyFont="1" applyFill="1" applyBorder="1" applyAlignment="1">
      <alignment horizontal="center" vertical="center" shrinkToFit="1"/>
    </xf>
    <xf numFmtId="38" fontId="5" fillId="3" borderId="10" xfId="1" applyFont="1" applyFill="1" applyBorder="1" applyAlignment="1">
      <alignment horizontal="center" vertical="center" shrinkToFit="1"/>
    </xf>
    <xf numFmtId="38" fontId="2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 shrinkToFit="1"/>
    </xf>
    <xf numFmtId="38" fontId="5" fillId="3" borderId="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B2A2-A258-46D8-AE58-99A302CF371D}">
  <sheetPr>
    <tabColor theme="9" tint="0.59999389629810485"/>
  </sheetPr>
  <dimension ref="A1:I64"/>
  <sheetViews>
    <sheetView tabSelected="1" view="pageLayout" zoomScale="90" zoomScaleNormal="75" zoomScalePageLayoutView="90" workbookViewId="0">
      <selection activeCell="I80" sqref="I80"/>
    </sheetView>
  </sheetViews>
  <sheetFormatPr defaultRowHeight="13.5" x14ac:dyDescent="0.15"/>
  <cols>
    <col min="1" max="2" width="3.5" style="34" customWidth="1"/>
    <col min="3" max="3" width="33" style="34" customWidth="1"/>
    <col min="4" max="6" width="20.5" style="34" customWidth="1"/>
    <col min="7" max="7" width="13.5" style="34" customWidth="1"/>
    <col min="8" max="8" width="9" style="34"/>
    <col min="9" max="10" width="11.875" style="34" bestFit="1" customWidth="1"/>
    <col min="11" max="256" width="9" style="34"/>
    <col min="257" max="258" width="3.5" style="34" customWidth="1"/>
    <col min="259" max="259" width="33" style="34" customWidth="1"/>
    <col min="260" max="262" width="20.5" style="34" customWidth="1"/>
    <col min="263" max="263" width="13.5" style="34" customWidth="1"/>
    <col min="264" max="264" width="9" style="34"/>
    <col min="265" max="266" width="11.875" style="34" bestFit="1" customWidth="1"/>
    <col min="267" max="512" width="9" style="34"/>
    <col min="513" max="514" width="3.5" style="34" customWidth="1"/>
    <col min="515" max="515" width="33" style="34" customWidth="1"/>
    <col min="516" max="518" width="20.5" style="34" customWidth="1"/>
    <col min="519" max="519" width="13.5" style="34" customWidth="1"/>
    <col min="520" max="520" width="9" style="34"/>
    <col min="521" max="522" width="11.875" style="34" bestFit="1" customWidth="1"/>
    <col min="523" max="768" width="9" style="34"/>
    <col min="769" max="770" width="3.5" style="34" customWidth="1"/>
    <col min="771" max="771" width="33" style="34" customWidth="1"/>
    <col min="772" max="774" width="20.5" style="34" customWidth="1"/>
    <col min="775" max="775" width="13.5" style="34" customWidth="1"/>
    <col min="776" max="776" width="9" style="34"/>
    <col min="777" max="778" width="11.875" style="34" bestFit="1" customWidth="1"/>
    <col min="779" max="1024" width="9" style="34"/>
    <col min="1025" max="1026" width="3.5" style="34" customWidth="1"/>
    <col min="1027" max="1027" width="33" style="34" customWidth="1"/>
    <col min="1028" max="1030" width="20.5" style="34" customWidth="1"/>
    <col min="1031" max="1031" width="13.5" style="34" customWidth="1"/>
    <col min="1032" max="1032" width="9" style="34"/>
    <col min="1033" max="1034" width="11.875" style="34" bestFit="1" customWidth="1"/>
    <col min="1035" max="1280" width="9" style="34"/>
    <col min="1281" max="1282" width="3.5" style="34" customWidth="1"/>
    <col min="1283" max="1283" width="33" style="34" customWidth="1"/>
    <col min="1284" max="1286" width="20.5" style="34" customWidth="1"/>
    <col min="1287" max="1287" width="13.5" style="34" customWidth="1"/>
    <col min="1288" max="1288" width="9" style="34"/>
    <col min="1289" max="1290" width="11.875" style="34" bestFit="1" customWidth="1"/>
    <col min="1291" max="1536" width="9" style="34"/>
    <col min="1537" max="1538" width="3.5" style="34" customWidth="1"/>
    <col min="1539" max="1539" width="33" style="34" customWidth="1"/>
    <col min="1540" max="1542" width="20.5" style="34" customWidth="1"/>
    <col min="1543" max="1543" width="13.5" style="34" customWidth="1"/>
    <col min="1544" max="1544" width="9" style="34"/>
    <col min="1545" max="1546" width="11.875" style="34" bestFit="1" customWidth="1"/>
    <col min="1547" max="1792" width="9" style="34"/>
    <col min="1793" max="1794" width="3.5" style="34" customWidth="1"/>
    <col min="1795" max="1795" width="33" style="34" customWidth="1"/>
    <col min="1796" max="1798" width="20.5" style="34" customWidth="1"/>
    <col min="1799" max="1799" width="13.5" style="34" customWidth="1"/>
    <col min="1800" max="1800" width="9" style="34"/>
    <col min="1801" max="1802" width="11.875" style="34" bestFit="1" customWidth="1"/>
    <col min="1803" max="2048" width="9" style="34"/>
    <col min="2049" max="2050" width="3.5" style="34" customWidth="1"/>
    <col min="2051" max="2051" width="33" style="34" customWidth="1"/>
    <col min="2052" max="2054" width="20.5" style="34" customWidth="1"/>
    <col min="2055" max="2055" width="13.5" style="34" customWidth="1"/>
    <col min="2056" max="2056" width="9" style="34"/>
    <col min="2057" max="2058" width="11.875" style="34" bestFit="1" customWidth="1"/>
    <col min="2059" max="2304" width="9" style="34"/>
    <col min="2305" max="2306" width="3.5" style="34" customWidth="1"/>
    <col min="2307" max="2307" width="33" style="34" customWidth="1"/>
    <col min="2308" max="2310" width="20.5" style="34" customWidth="1"/>
    <col min="2311" max="2311" width="13.5" style="34" customWidth="1"/>
    <col min="2312" max="2312" width="9" style="34"/>
    <col min="2313" max="2314" width="11.875" style="34" bestFit="1" customWidth="1"/>
    <col min="2315" max="2560" width="9" style="34"/>
    <col min="2561" max="2562" width="3.5" style="34" customWidth="1"/>
    <col min="2563" max="2563" width="33" style="34" customWidth="1"/>
    <col min="2564" max="2566" width="20.5" style="34" customWidth="1"/>
    <col min="2567" max="2567" width="13.5" style="34" customWidth="1"/>
    <col min="2568" max="2568" width="9" style="34"/>
    <col min="2569" max="2570" width="11.875" style="34" bestFit="1" customWidth="1"/>
    <col min="2571" max="2816" width="9" style="34"/>
    <col min="2817" max="2818" width="3.5" style="34" customWidth="1"/>
    <col min="2819" max="2819" width="33" style="34" customWidth="1"/>
    <col min="2820" max="2822" width="20.5" style="34" customWidth="1"/>
    <col min="2823" max="2823" width="13.5" style="34" customWidth="1"/>
    <col min="2824" max="2824" width="9" style="34"/>
    <col min="2825" max="2826" width="11.875" style="34" bestFit="1" customWidth="1"/>
    <col min="2827" max="3072" width="9" style="34"/>
    <col min="3073" max="3074" width="3.5" style="34" customWidth="1"/>
    <col min="3075" max="3075" width="33" style="34" customWidth="1"/>
    <col min="3076" max="3078" width="20.5" style="34" customWidth="1"/>
    <col min="3079" max="3079" width="13.5" style="34" customWidth="1"/>
    <col min="3080" max="3080" width="9" style="34"/>
    <col min="3081" max="3082" width="11.875" style="34" bestFit="1" customWidth="1"/>
    <col min="3083" max="3328" width="9" style="34"/>
    <col min="3329" max="3330" width="3.5" style="34" customWidth="1"/>
    <col min="3331" max="3331" width="33" style="34" customWidth="1"/>
    <col min="3332" max="3334" width="20.5" style="34" customWidth="1"/>
    <col min="3335" max="3335" width="13.5" style="34" customWidth="1"/>
    <col min="3336" max="3336" width="9" style="34"/>
    <col min="3337" max="3338" width="11.875" style="34" bestFit="1" customWidth="1"/>
    <col min="3339" max="3584" width="9" style="34"/>
    <col min="3585" max="3586" width="3.5" style="34" customWidth="1"/>
    <col min="3587" max="3587" width="33" style="34" customWidth="1"/>
    <col min="3588" max="3590" width="20.5" style="34" customWidth="1"/>
    <col min="3591" max="3591" width="13.5" style="34" customWidth="1"/>
    <col min="3592" max="3592" width="9" style="34"/>
    <col min="3593" max="3594" width="11.875" style="34" bestFit="1" customWidth="1"/>
    <col min="3595" max="3840" width="9" style="34"/>
    <col min="3841" max="3842" width="3.5" style="34" customWidth="1"/>
    <col min="3843" max="3843" width="33" style="34" customWidth="1"/>
    <col min="3844" max="3846" width="20.5" style="34" customWidth="1"/>
    <col min="3847" max="3847" width="13.5" style="34" customWidth="1"/>
    <col min="3848" max="3848" width="9" style="34"/>
    <col min="3849" max="3850" width="11.875" style="34" bestFit="1" customWidth="1"/>
    <col min="3851" max="4096" width="9" style="34"/>
    <col min="4097" max="4098" width="3.5" style="34" customWidth="1"/>
    <col min="4099" max="4099" width="33" style="34" customWidth="1"/>
    <col min="4100" max="4102" width="20.5" style="34" customWidth="1"/>
    <col min="4103" max="4103" width="13.5" style="34" customWidth="1"/>
    <col min="4104" max="4104" width="9" style="34"/>
    <col min="4105" max="4106" width="11.875" style="34" bestFit="1" customWidth="1"/>
    <col min="4107" max="4352" width="9" style="34"/>
    <col min="4353" max="4354" width="3.5" style="34" customWidth="1"/>
    <col min="4355" max="4355" width="33" style="34" customWidth="1"/>
    <col min="4356" max="4358" width="20.5" style="34" customWidth="1"/>
    <col min="4359" max="4359" width="13.5" style="34" customWidth="1"/>
    <col min="4360" max="4360" width="9" style="34"/>
    <col min="4361" max="4362" width="11.875" style="34" bestFit="1" customWidth="1"/>
    <col min="4363" max="4608" width="9" style="34"/>
    <col min="4609" max="4610" width="3.5" style="34" customWidth="1"/>
    <col min="4611" max="4611" width="33" style="34" customWidth="1"/>
    <col min="4612" max="4614" width="20.5" style="34" customWidth="1"/>
    <col min="4615" max="4615" width="13.5" style="34" customWidth="1"/>
    <col min="4616" max="4616" width="9" style="34"/>
    <col min="4617" max="4618" width="11.875" style="34" bestFit="1" customWidth="1"/>
    <col min="4619" max="4864" width="9" style="34"/>
    <col min="4865" max="4866" width="3.5" style="34" customWidth="1"/>
    <col min="4867" max="4867" width="33" style="34" customWidth="1"/>
    <col min="4868" max="4870" width="20.5" style="34" customWidth="1"/>
    <col min="4871" max="4871" width="13.5" style="34" customWidth="1"/>
    <col min="4872" max="4872" width="9" style="34"/>
    <col min="4873" max="4874" width="11.875" style="34" bestFit="1" customWidth="1"/>
    <col min="4875" max="5120" width="9" style="34"/>
    <col min="5121" max="5122" width="3.5" style="34" customWidth="1"/>
    <col min="5123" max="5123" width="33" style="34" customWidth="1"/>
    <col min="5124" max="5126" width="20.5" style="34" customWidth="1"/>
    <col min="5127" max="5127" width="13.5" style="34" customWidth="1"/>
    <col min="5128" max="5128" width="9" style="34"/>
    <col min="5129" max="5130" width="11.875" style="34" bestFit="1" customWidth="1"/>
    <col min="5131" max="5376" width="9" style="34"/>
    <col min="5377" max="5378" width="3.5" style="34" customWidth="1"/>
    <col min="5379" max="5379" width="33" style="34" customWidth="1"/>
    <col min="5380" max="5382" width="20.5" style="34" customWidth="1"/>
    <col min="5383" max="5383" width="13.5" style="34" customWidth="1"/>
    <col min="5384" max="5384" width="9" style="34"/>
    <col min="5385" max="5386" width="11.875" style="34" bestFit="1" customWidth="1"/>
    <col min="5387" max="5632" width="9" style="34"/>
    <col min="5633" max="5634" width="3.5" style="34" customWidth="1"/>
    <col min="5635" max="5635" width="33" style="34" customWidth="1"/>
    <col min="5636" max="5638" width="20.5" style="34" customWidth="1"/>
    <col min="5639" max="5639" width="13.5" style="34" customWidth="1"/>
    <col min="5640" max="5640" width="9" style="34"/>
    <col min="5641" max="5642" width="11.875" style="34" bestFit="1" customWidth="1"/>
    <col min="5643" max="5888" width="9" style="34"/>
    <col min="5889" max="5890" width="3.5" style="34" customWidth="1"/>
    <col min="5891" max="5891" width="33" style="34" customWidth="1"/>
    <col min="5892" max="5894" width="20.5" style="34" customWidth="1"/>
    <col min="5895" max="5895" width="13.5" style="34" customWidth="1"/>
    <col min="5896" max="5896" width="9" style="34"/>
    <col min="5897" max="5898" width="11.875" style="34" bestFit="1" customWidth="1"/>
    <col min="5899" max="6144" width="9" style="34"/>
    <col min="6145" max="6146" width="3.5" style="34" customWidth="1"/>
    <col min="6147" max="6147" width="33" style="34" customWidth="1"/>
    <col min="6148" max="6150" width="20.5" style="34" customWidth="1"/>
    <col min="6151" max="6151" width="13.5" style="34" customWidth="1"/>
    <col min="6152" max="6152" width="9" style="34"/>
    <col min="6153" max="6154" width="11.875" style="34" bestFit="1" customWidth="1"/>
    <col min="6155" max="6400" width="9" style="34"/>
    <col min="6401" max="6402" width="3.5" style="34" customWidth="1"/>
    <col min="6403" max="6403" width="33" style="34" customWidth="1"/>
    <col min="6404" max="6406" width="20.5" style="34" customWidth="1"/>
    <col min="6407" max="6407" width="13.5" style="34" customWidth="1"/>
    <col min="6408" max="6408" width="9" style="34"/>
    <col min="6409" max="6410" width="11.875" style="34" bestFit="1" customWidth="1"/>
    <col min="6411" max="6656" width="9" style="34"/>
    <col min="6657" max="6658" width="3.5" style="34" customWidth="1"/>
    <col min="6659" max="6659" width="33" style="34" customWidth="1"/>
    <col min="6660" max="6662" width="20.5" style="34" customWidth="1"/>
    <col min="6663" max="6663" width="13.5" style="34" customWidth="1"/>
    <col min="6664" max="6664" width="9" style="34"/>
    <col min="6665" max="6666" width="11.875" style="34" bestFit="1" customWidth="1"/>
    <col min="6667" max="6912" width="9" style="34"/>
    <col min="6913" max="6914" width="3.5" style="34" customWidth="1"/>
    <col min="6915" max="6915" width="33" style="34" customWidth="1"/>
    <col min="6916" max="6918" width="20.5" style="34" customWidth="1"/>
    <col min="6919" max="6919" width="13.5" style="34" customWidth="1"/>
    <col min="6920" max="6920" width="9" style="34"/>
    <col min="6921" max="6922" width="11.875" style="34" bestFit="1" customWidth="1"/>
    <col min="6923" max="7168" width="9" style="34"/>
    <col min="7169" max="7170" width="3.5" style="34" customWidth="1"/>
    <col min="7171" max="7171" width="33" style="34" customWidth="1"/>
    <col min="7172" max="7174" width="20.5" style="34" customWidth="1"/>
    <col min="7175" max="7175" width="13.5" style="34" customWidth="1"/>
    <col min="7176" max="7176" width="9" style="34"/>
    <col min="7177" max="7178" width="11.875" style="34" bestFit="1" customWidth="1"/>
    <col min="7179" max="7424" width="9" style="34"/>
    <col min="7425" max="7426" width="3.5" style="34" customWidth="1"/>
    <col min="7427" max="7427" width="33" style="34" customWidth="1"/>
    <col min="7428" max="7430" width="20.5" style="34" customWidth="1"/>
    <col min="7431" max="7431" width="13.5" style="34" customWidth="1"/>
    <col min="7432" max="7432" width="9" style="34"/>
    <col min="7433" max="7434" width="11.875" style="34" bestFit="1" customWidth="1"/>
    <col min="7435" max="7680" width="9" style="34"/>
    <col min="7681" max="7682" width="3.5" style="34" customWidth="1"/>
    <col min="7683" max="7683" width="33" style="34" customWidth="1"/>
    <col min="7684" max="7686" width="20.5" style="34" customWidth="1"/>
    <col min="7687" max="7687" width="13.5" style="34" customWidth="1"/>
    <col min="7688" max="7688" width="9" style="34"/>
    <col min="7689" max="7690" width="11.875" style="34" bestFit="1" customWidth="1"/>
    <col min="7691" max="7936" width="9" style="34"/>
    <col min="7937" max="7938" width="3.5" style="34" customWidth="1"/>
    <col min="7939" max="7939" width="33" style="34" customWidth="1"/>
    <col min="7940" max="7942" width="20.5" style="34" customWidth="1"/>
    <col min="7943" max="7943" width="13.5" style="34" customWidth="1"/>
    <col min="7944" max="7944" width="9" style="34"/>
    <col min="7945" max="7946" width="11.875" style="34" bestFit="1" customWidth="1"/>
    <col min="7947" max="8192" width="9" style="34"/>
    <col min="8193" max="8194" width="3.5" style="34" customWidth="1"/>
    <col min="8195" max="8195" width="33" style="34" customWidth="1"/>
    <col min="8196" max="8198" width="20.5" style="34" customWidth="1"/>
    <col min="8199" max="8199" width="13.5" style="34" customWidth="1"/>
    <col min="8200" max="8200" width="9" style="34"/>
    <col min="8201" max="8202" width="11.875" style="34" bestFit="1" customWidth="1"/>
    <col min="8203" max="8448" width="9" style="34"/>
    <col min="8449" max="8450" width="3.5" style="34" customWidth="1"/>
    <col min="8451" max="8451" width="33" style="34" customWidth="1"/>
    <col min="8452" max="8454" width="20.5" style="34" customWidth="1"/>
    <col min="8455" max="8455" width="13.5" style="34" customWidth="1"/>
    <col min="8456" max="8456" width="9" style="34"/>
    <col min="8457" max="8458" width="11.875" style="34" bestFit="1" customWidth="1"/>
    <col min="8459" max="8704" width="9" style="34"/>
    <col min="8705" max="8706" width="3.5" style="34" customWidth="1"/>
    <col min="8707" max="8707" width="33" style="34" customWidth="1"/>
    <col min="8708" max="8710" width="20.5" style="34" customWidth="1"/>
    <col min="8711" max="8711" width="13.5" style="34" customWidth="1"/>
    <col min="8712" max="8712" width="9" style="34"/>
    <col min="8713" max="8714" width="11.875" style="34" bestFit="1" customWidth="1"/>
    <col min="8715" max="8960" width="9" style="34"/>
    <col min="8961" max="8962" width="3.5" style="34" customWidth="1"/>
    <col min="8963" max="8963" width="33" style="34" customWidth="1"/>
    <col min="8964" max="8966" width="20.5" style="34" customWidth="1"/>
    <col min="8967" max="8967" width="13.5" style="34" customWidth="1"/>
    <col min="8968" max="8968" width="9" style="34"/>
    <col min="8969" max="8970" width="11.875" style="34" bestFit="1" customWidth="1"/>
    <col min="8971" max="9216" width="9" style="34"/>
    <col min="9217" max="9218" width="3.5" style="34" customWidth="1"/>
    <col min="9219" max="9219" width="33" style="34" customWidth="1"/>
    <col min="9220" max="9222" width="20.5" style="34" customWidth="1"/>
    <col min="9223" max="9223" width="13.5" style="34" customWidth="1"/>
    <col min="9224" max="9224" width="9" style="34"/>
    <col min="9225" max="9226" width="11.875" style="34" bestFit="1" customWidth="1"/>
    <col min="9227" max="9472" width="9" style="34"/>
    <col min="9473" max="9474" width="3.5" style="34" customWidth="1"/>
    <col min="9475" max="9475" width="33" style="34" customWidth="1"/>
    <col min="9476" max="9478" width="20.5" style="34" customWidth="1"/>
    <col min="9479" max="9479" width="13.5" style="34" customWidth="1"/>
    <col min="9480" max="9480" width="9" style="34"/>
    <col min="9481" max="9482" width="11.875" style="34" bestFit="1" customWidth="1"/>
    <col min="9483" max="9728" width="9" style="34"/>
    <col min="9729" max="9730" width="3.5" style="34" customWidth="1"/>
    <col min="9731" max="9731" width="33" style="34" customWidth="1"/>
    <col min="9732" max="9734" width="20.5" style="34" customWidth="1"/>
    <col min="9735" max="9735" width="13.5" style="34" customWidth="1"/>
    <col min="9736" max="9736" width="9" style="34"/>
    <col min="9737" max="9738" width="11.875" style="34" bestFit="1" customWidth="1"/>
    <col min="9739" max="9984" width="9" style="34"/>
    <col min="9985" max="9986" width="3.5" style="34" customWidth="1"/>
    <col min="9987" max="9987" width="33" style="34" customWidth="1"/>
    <col min="9988" max="9990" width="20.5" style="34" customWidth="1"/>
    <col min="9991" max="9991" width="13.5" style="34" customWidth="1"/>
    <col min="9992" max="9992" width="9" style="34"/>
    <col min="9993" max="9994" width="11.875" style="34" bestFit="1" customWidth="1"/>
    <col min="9995" max="10240" width="9" style="34"/>
    <col min="10241" max="10242" width="3.5" style="34" customWidth="1"/>
    <col min="10243" max="10243" width="33" style="34" customWidth="1"/>
    <col min="10244" max="10246" width="20.5" style="34" customWidth="1"/>
    <col min="10247" max="10247" width="13.5" style="34" customWidth="1"/>
    <col min="10248" max="10248" width="9" style="34"/>
    <col min="10249" max="10250" width="11.875" style="34" bestFit="1" customWidth="1"/>
    <col min="10251" max="10496" width="9" style="34"/>
    <col min="10497" max="10498" width="3.5" style="34" customWidth="1"/>
    <col min="10499" max="10499" width="33" style="34" customWidth="1"/>
    <col min="10500" max="10502" width="20.5" style="34" customWidth="1"/>
    <col min="10503" max="10503" width="13.5" style="34" customWidth="1"/>
    <col min="10504" max="10504" width="9" style="34"/>
    <col min="10505" max="10506" width="11.875" style="34" bestFit="1" customWidth="1"/>
    <col min="10507" max="10752" width="9" style="34"/>
    <col min="10753" max="10754" width="3.5" style="34" customWidth="1"/>
    <col min="10755" max="10755" width="33" style="34" customWidth="1"/>
    <col min="10756" max="10758" width="20.5" style="34" customWidth="1"/>
    <col min="10759" max="10759" width="13.5" style="34" customWidth="1"/>
    <col min="10760" max="10760" width="9" style="34"/>
    <col min="10761" max="10762" width="11.875" style="34" bestFit="1" customWidth="1"/>
    <col min="10763" max="11008" width="9" style="34"/>
    <col min="11009" max="11010" width="3.5" style="34" customWidth="1"/>
    <col min="11011" max="11011" width="33" style="34" customWidth="1"/>
    <col min="11012" max="11014" width="20.5" style="34" customWidth="1"/>
    <col min="11015" max="11015" width="13.5" style="34" customWidth="1"/>
    <col min="11016" max="11016" width="9" style="34"/>
    <col min="11017" max="11018" width="11.875" style="34" bestFit="1" customWidth="1"/>
    <col min="11019" max="11264" width="9" style="34"/>
    <col min="11265" max="11266" width="3.5" style="34" customWidth="1"/>
    <col min="11267" max="11267" width="33" style="34" customWidth="1"/>
    <col min="11268" max="11270" width="20.5" style="34" customWidth="1"/>
    <col min="11271" max="11271" width="13.5" style="34" customWidth="1"/>
    <col min="11272" max="11272" width="9" style="34"/>
    <col min="11273" max="11274" width="11.875" style="34" bestFit="1" customWidth="1"/>
    <col min="11275" max="11520" width="9" style="34"/>
    <col min="11521" max="11522" width="3.5" style="34" customWidth="1"/>
    <col min="11523" max="11523" width="33" style="34" customWidth="1"/>
    <col min="11524" max="11526" width="20.5" style="34" customWidth="1"/>
    <col min="11527" max="11527" width="13.5" style="34" customWidth="1"/>
    <col min="11528" max="11528" width="9" style="34"/>
    <col min="11529" max="11530" width="11.875" style="34" bestFit="1" customWidth="1"/>
    <col min="11531" max="11776" width="9" style="34"/>
    <col min="11777" max="11778" width="3.5" style="34" customWidth="1"/>
    <col min="11779" max="11779" width="33" style="34" customWidth="1"/>
    <col min="11780" max="11782" width="20.5" style="34" customWidth="1"/>
    <col min="11783" max="11783" width="13.5" style="34" customWidth="1"/>
    <col min="11784" max="11784" width="9" style="34"/>
    <col min="11785" max="11786" width="11.875" style="34" bestFit="1" customWidth="1"/>
    <col min="11787" max="12032" width="9" style="34"/>
    <col min="12033" max="12034" width="3.5" style="34" customWidth="1"/>
    <col min="12035" max="12035" width="33" style="34" customWidth="1"/>
    <col min="12036" max="12038" width="20.5" style="34" customWidth="1"/>
    <col min="12039" max="12039" width="13.5" style="34" customWidth="1"/>
    <col min="12040" max="12040" width="9" style="34"/>
    <col min="12041" max="12042" width="11.875" style="34" bestFit="1" customWidth="1"/>
    <col min="12043" max="12288" width="9" style="34"/>
    <col min="12289" max="12290" width="3.5" style="34" customWidth="1"/>
    <col min="12291" max="12291" width="33" style="34" customWidth="1"/>
    <col min="12292" max="12294" width="20.5" style="34" customWidth="1"/>
    <col min="12295" max="12295" width="13.5" style="34" customWidth="1"/>
    <col min="12296" max="12296" width="9" style="34"/>
    <col min="12297" max="12298" width="11.875" style="34" bestFit="1" customWidth="1"/>
    <col min="12299" max="12544" width="9" style="34"/>
    <col min="12545" max="12546" width="3.5" style="34" customWidth="1"/>
    <col min="12547" max="12547" width="33" style="34" customWidth="1"/>
    <col min="12548" max="12550" width="20.5" style="34" customWidth="1"/>
    <col min="12551" max="12551" width="13.5" style="34" customWidth="1"/>
    <col min="12552" max="12552" width="9" style="34"/>
    <col min="12553" max="12554" width="11.875" style="34" bestFit="1" customWidth="1"/>
    <col min="12555" max="12800" width="9" style="34"/>
    <col min="12801" max="12802" width="3.5" style="34" customWidth="1"/>
    <col min="12803" max="12803" width="33" style="34" customWidth="1"/>
    <col min="12804" max="12806" width="20.5" style="34" customWidth="1"/>
    <col min="12807" max="12807" width="13.5" style="34" customWidth="1"/>
    <col min="12808" max="12808" width="9" style="34"/>
    <col min="12809" max="12810" width="11.875" style="34" bestFit="1" customWidth="1"/>
    <col min="12811" max="13056" width="9" style="34"/>
    <col min="13057" max="13058" width="3.5" style="34" customWidth="1"/>
    <col min="13059" max="13059" width="33" style="34" customWidth="1"/>
    <col min="13060" max="13062" width="20.5" style="34" customWidth="1"/>
    <col min="13063" max="13063" width="13.5" style="34" customWidth="1"/>
    <col min="13064" max="13064" width="9" style="34"/>
    <col min="13065" max="13066" width="11.875" style="34" bestFit="1" customWidth="1"/>
    <col min="13067" max="13312" width="9" style="34"/>
    <col min="13313" max="13314" width="3.5" style="34" customWidth="1"/>
    <col min="13315" max="13315" width="33" style="34" customWidth="1"/>
    <col min="13316" max="13318" width="20.5" style="34" customWidth="1"/>
    <col min="13319" max="13319" width="13.5" style="34" customWidth="1"/>
    <col min="13320" max="13320" width="9" style="34"/>
    <col min="13321" max="13322" width="11.875" style="34" bestFit="1" customWidth="1"/>
    <col min="13323" max="13568" width="9" style="34"/>
    <col min="13569" max="13570" width="3.5" style="34" customWidth="1"/>
    <col min="13571" max="13571" width="33" style="34" customWidth="1"/>
    <col min="13572" max="13574" width="20.5" style="34" customWidth="1"/>
    <col min="13575" max="13575" width="13.5" style="34" customWidth="1"/>
    <col min="13576" max="13576" width="9" style="34"/>
    <col min="13577" max="13578" width="11.875" style="34" bestFit="1" customWidth="1"/>
    <col min="13579" max="13824" width="9" style="34"/>
    <col min="13825" max="13826" width="3.5" style="34" customWidth="1"/>
    <col min="13827" max="13827" width="33" style="34" customWidth="1"/>
    <col min="13828" max="13830" width="20.5" style="34" customWidth="1"/>
    <col min="13831" max="13831" width="13.5" style="34" customWidth="1"/>
    <col min="13832" max="13832" width="9" style="34"/>
    <col min="13833" max="13834" width="11.875" style="34" bestFit="1" customWidth="1"/>
    <col min="13835" max="14080" width="9" style="34"/>
    <col min="14081" max="14082" width="3.5" style="34" customWidth="1"/>
    <col min="14083" max="14083" width="33" style="34" customWidth="1"/>
    <col min="14084" max="14086" width="20.5" style="34" customWidth="1"/>
    <col min="14087" max="14087" width="13.5" style="34" customWidth="1"/>
    <col min="14088" max="14088" width="9" style="34"/>
    <col min="14089" max="14090" width="11.875" style="34" bestFit="1" customWidth="1"/>
    <col min="14091" max="14336" width="9" style="34"/>
    <col min="14337" max="14338" width="3.5" style="34" customWidth="1"/>
    <col min="14339" max="14339" width="33" style="34" customWidth="1"/>
    <col min="14340" max="14342" width="20.5" style="34" customWidth="1"/>
    <col min="14343" max="14343" width="13.5" style="34" customWidth="1"/>
    <col min="14344" max="14344" width="9" style="34"/>
    <col min="14345" max="14346" width="11.875" style="34" bestFit="1" customWidth="1"/>
    <col min="14347" max="14592" width="9" style="34"/>
    <col min="14593" max="14594" width="3.5" style="34" customWidth="1"/>
    <col min="14595" max="14595" width="33" style="34" customWidth="1"/>
    <col min="14596" max="14598" width="20.5" style="34" customWidth="1"/>
    <col min="14599" max="14599" width="13.5" style="34" customWidth="1"/>
    <col min="14600" max="14600" width="9" style="34"/>
    <col min="14601" max="14602" width="11.875" style="34" bestFit="1" customWidth="1"/>
    <col min="14603" max="14848" width="9" style="34"/>
    <col min="14849" max="14850" width="3.5" style="34" customWidth="1"/>
    <col min="14851" max="14851" width="33" style="34" customWidth="1"/>
    <col min="14852" max="14854" width="20.5" style="34" customWidth="1"/>
    <col min="14855" max="14855" width="13.5" style="34" customWidth="1"/>
    <col min="14856" max="14856" width="9" style="34"/>
    <col min="14857" max="14858" width="11.875" style="34" bestFit="1" customWidth="1"/>
    <col min="14859" max="15104" width="9" style="34"/>
    <col min="15105" max="15106" width="3.5" style="34" customWidth="1"/>
    <col min="15107" max="15107" width="33" style="34" customWidth="1"/>
    <col min="15108" max="15110" width="20.5" style="34" customWidth="1"/>
    <col min="15111" max="15111" width="13.5" style="34" customWidth="1"/>
    <col min="15112" max="15112" width="9" style="34"/>
    <col min="15113" max="15114" width="11.875" style="34" bestFit="1" customWidth="1"/>
    <col min="15115" max="15360" width="9" style="34"/>
    <col min="15361" max="15362" width="3.5" style="34" customWidth="1"/>
    <col min="15363" max="15363" width="33" style="34" customWidth="1"/>
    <col min="15364" max="15366" width="20.5" style="34" customWidth="1"/>
    <col min="15367" max="15367" width="13.5" style="34" customWidth="1"/>
    <col min="15368" max="15368" width="9" style="34"/>
    <col min="15369" max="15370" width="11.875" style="34" bestFit="1" customWidth="1"/>
    <col min="15371" max="15616" width="9" style="34"/>
    <col min="15617" max="15618" width="3.5" style="34" customWidth="1"/>
    <col min="15619" max="15619" width="33" style="34" customWidth="1"/>
    <col min="15620" max="15622" width="20.5" style="34" customWidth="1"/>
    <col min="15623" max="15623" width="13.5" style="34" customWidth="1"/>
    <col min="15624" max="15624" width="9" style="34"/>
    <col min="15625" max="15626" width="11.875" style="34" bestFit="1" customWidth="1"/>
    <col min="15627" max="15872" width="9" style="34"/>
    <col min="15873" max="15874" width="3.5" style="34" customWidth="1"/>
    <col min="15875" max="15875" width="33" style="34" customWidth="1"/>
    <col min="15876" max="15878" width="20.5" style="34" customWidth="1"/>
    <col min="15879" max="15879" width="13.5" style="34" customWidth="1"/>
    <col min="15880" max="15880" width="9" style="34"/>
    <col min="15881" max="15882" width="11.875" style="34" bestFit="1" customWidth="1"/>
    <col min="15883" max="16128" width="9" style="34"/>
    <col min="16129" max="16130" width="3.5" style="34" customWidth="1"/>
    <col min="16131" max="16131" width="33" style="34" customWidth="1"/>
    <col min="16132" max="16134" width="20.5" style="34" customWidth="1"/>
    <col min="16135" max="16135" width="13.5" style="34" customWidth="1"/>
    <col min="16136" max="16136" width="9" style="34"/>
    <col min="16137" max="16138" width="11.875" style="34" bestFit="1" customWidth="1"/>
    <col min="16139" max="16384" width="9" style="34"/>
  </cols>
  <sheetData>
    <row r="1" spans="1:7" s="1" customFormat="1" ht="18" customHeight="1" x14ac:dyDescent="0.4">
      <c r="A1" s="45" t="s">
        <v>0</v>
      </c>
      <c r="B1" s="45"/>
      <c r="C1" s="45"/>
      <c r="D1" s="45"/>
      <c r="E1" s="45"/>
      <c r="F1" s="45"/>
    </row>
    <row r="2" spans="1:7" s="1" customFormat="1" ht="18" customHeight="1" thickBot="1" x14ac:dyDescent="0.45">
      <c r="A2" s="45" t="s">
        <v>1</v>
      </c>
      <c r="B2" s="45"/>
      <c r="C2" s="45"/>
      <c r="D2" s="45"/>
      <c r="E2" s="45"/>
      <c r="F2" s="45"/>
    </row>
    <row r="3" spans="1:7" s="1" customFormat="1" x14ac:dyDescent="0.4">
      <c r="A3" s="46" t="s">
        <v>2</v>
      </c>
      <c r="B3" s="46"/>
      <c r="C3" s="46"/>
      <c r="D3" s="2" t="s">
        <v>3</v>
      </c>
      <c r="E3" s="3" t="s">
        <v>4</v>
      </c>
      <c r="F3" s="4" t="s">
        <v>5</v>
      </c>
    </row>
    <row r="4" spans="1:7" s="1" customFormat="1" x14ac:dyDescent="0.4">
      <c r="A4" s="40" t="s">
        <v>6</v>
      </c>
      <c r="B4" s="5"/>
      <c r="C4" s="6" t="s">
        <v>7</v>
      </c>
      <c r="D4" s="7">
        <v>17100000</v>
      </c>
      <c r="E4" s="8">
        <v>16000000</v>
      </c>
      <c r="F4" s="9">
        <v>17000000</v>
      </c>
    </row>
    <row r="5" spans="1:7" s="1" customFormat="1" ht="13.5" customHeight="1" x14ac:dyDescent="0.4">
      <c r="A5" s="41"/>
      <c r="B5" s="41" t="s">
        <v>8</v>
      </c>
      <c r="C5" s="10" t="s">
        <v>9</v>
      </c>
      <c r="D5" s="11">
        <f>D6+SUM(D12:D15)</f>
        <v>210782954</v>
      </c>
      <c r="E5" s="8">
        <f>E6+SUM(E12:E15)</f>
        <v>212431969</v>
      </c>
      <c r="F5" s="9">
        <f>F6+SUM(F12:F15)</f>
        <v>220372757</v>
      </c>
    </row>
    <row r="6" spans="1:7" s="1" customFormat="1" x14ac:dyDescent="0.4">
      <c r="A6" s="41"/>
      <c r="B6" s="41"/>
      <c r="C6" s="12" t="s">
        <v>10</v>
      </c>
      <c r="D6" s="11">
        <f>SUM(D7:D11)</f>
        <v>185080596</v>
      </c>
      <c r="E6" s="8">
        <f>SUM(E7:E11)</f>
        <v>187370413</v>
      </c>
      <c r="F6" s="9">
        <f>SUM(F7:F11)</f>
        <v>194938296</v>
      </c>
    </row>
    <row r="7" spans="1:7" s="1" customFormat="1" x14ac:dyDescent="0.4">
      <c r="A7" s="41"/>
      <c r="B7" s="41"/>
      <c r="C7" s="12" t="s">
        <v>11</v>
      </c>
      <c r="D7" s="11">
        <v>137548647</v>
      </c>
      <c r="E7" s="8">
        <v>146523275</v>
      </c>
      <c r="F7" s="9">
        <v>148633896</v>
      </c>
    </row>
    <row r="8" spans="1:7" s="1" customFormat="1" x14ac:dyDescent="0.4">
      <c r="A8" s="41"/>
      <c r="B8" s="41"/>
      <c r="C8" s="12" t="s">
        <v>12</v>
      </c>
      <c r="D8" s="11"/>
      <c r="E8" s="8"/>
      <c r="F8" s="9"/>
    </row>
    <row r="9" spans="1:7" s="1" customFormat="1" x14ac:dyDescent="0.4">
      <c r="A9" s="41"/>
      <c r="B9" s="41"/>
      <c r="C9" s="12" t="s">
        <v>13</v>
      </c>
      <c r="D9" s="11">
        <v>40762014</v>
      </c>
      <c r="E9" s="8">
        <v>35447138</v>
      </c>
      <c r="F9" s="9">
        <v>40304400</v>
      </c>
      <c r="G9" s="13"/>
    </row>
    <row r="10" spans="1:7" s="1" customFormat="1" x14ac:dyDescent="0.4">
      <c r="A10" s="41"/>
      <c r="B10" s="41"/>
      <c r="C10" s="12" t="s">
        <v>14</v>
      </c>
      <c r="D10" s="11"/>
      <c r="E10" s="8"/>
      <c r="F10" s="9"/>
    </row>
    <row r="11" spans="1:7" s="1" customFormat="1" x14ac:dyDescent="0.4">
      <c r="A11" s="41"/>
      <c r="B11" s="41"/>
      <c r="C11" s="12" t="s">
        <v>15</v>
      </c>
      <c r="D11" s="11">
        <v>6769935</v>
      </c>
      <c r="E11" s="8">
        <v>5400000</v>
      </c>
      <c r="F11" s="9">
        <v>6000000</v>
      </c>
      <c r="G11" s="14"/>
    </row>
    <row r="12" spans="1:7" s="1" customFormat="1" x14ac:dyDescent="0.4">
      <c r="A12" s="41"/>
      <c r="B12" s="41"/>
      <c r="C12" s="12" t="s">
        <v>16</v>
      </c>
      <c r="D12" s="11">
        <v>7321862</v>
      </c>
      <c r="E12" s="8">
        <v>7627164</v>
      </c>
      <c r="F12" s="9">
        <v>7094341</v>
      </c>
    </row>
    <row r="13" spans="1:7" s="1" customFormat="1" x14ac:dyDescent="0.4">
      <c r="A13" s="41"/>
      <c r="B13" s="41"/>
      <c r="C13" s="12" t="s">
        <v>17</v>
      </c>
      <c r="D13" s="11">
        <v>1605360</v>
      </c>
      <c r="E13" s="8">
        <v>1680000</v>
      </c>
      <c r="F13" s="9">
        <v>1560000</v>
      </c>
    </row>
    <row r="14" spans="1:7" s="1" customFormat="1" x14ac:dyDescent="0.4">
      <c r="A14" s="41"/>
      <c r="B14" s="41"/>
      <c r="C14" s="12" t="s">
        <v>18</v>
      </c>
      <c r="D14" s="11"/>
      <c r="E14" s="8"/>
      <c r="F14" s="9"/>
    </row>
    <row r="15" spans="1:7" s="1" customFormat="1" x14ac:dyDescent="0.4">
      <c r="A15" s="41"/>
      <c r="B15" s="41"/>
      <c r="C15" s="12" t="s">
        <v>19</v>
      </c>
      <c r="D15" s="11">
        <v>16775136</v>
      </c>
      <c r="E15" s="8">
        <v>15754392</v>
      </c>
      <c r="F15" s="9">
        <v>16780120</v>
      </c>
    </row>
    <row r="16" spans="1:7" s="1" customFormat="1" x14ac:dyDescent="0.4">
      <c r="A16" s="41"/>
      <c r="B16" s="41"/>
      <c r="C16" s="12" t="s">
        <v>20</v>
      </c>
      <c r="D16" s="15">
        <v>1671892</v>
      </c>
      <c r="E16" s="8"/>
      <c r="F16" s="9"/>
    </row>
    <row r="17" spans="1:9" s="1" customFormat="1" x14ac:dyDescent="0.4">
      <c r="A17" s="41"/>
      <c r="B17" s="41"/>
      <c r="C17" s="10" t="s">
        <v>21</v>
      </c>
      <c r="D17" s="11">
        <v>700000</v>
      </c>
      <c r="E17" s="8">
        <v>700000</v>
      </c>
      <c r="F17" s="9">
        <v>700000</v>
      </c>
    </row>
    <row r="18" spans="1:9" s="1" customFormat="1" x14ac:dyDescent="0.4">
      <c r="A18" s="41"/>
      <c r="B18" s="41"/>
      <c r="C18" s="10" t="s">
        <v>22</v>
      </c>
      <c r="D18" s="11"/>
      <c r="E18" s="8"/>
      <c r="F18" s="9"/>
    </row>
    <row r="19" spans="1:9" s="1" customFormat="1" x14ac:dyDescent="0.4">
      <c r="A19" s="41"/>
      <c r="B19" s="41"/>
      <c r="C19" s="10" t="s">
        <v>23</v>
      </c>
      <c r="D19" s="11">
        <v>540000</v>
      </c>
      <c r="E19" s="8"/>
      <c r="F19" s="9"/>
    </row>
    <row r="20" spans="1:9" s="1" customFormat="1" x14ac:dyDescent="0.4">
      <c r="A20" s="41"/>
      <c r="B20" s="41"/>
      <c r="C20" s="10" t="s">
        <v>24</v>
      </c>
      <c r="D20" s="11">
        <v>472</v>
      </c>
      <c r="E20" s="8"/>
      <c r="F20" s="9"/>
    </row>
    <row r="21" spans="1:9" s="1" customFormat="1" x14ac:dyDescent="0.4">
      <c r="A21" s="41"/>
      <c r="B21" s="41"/>
      <c r="C21" s="10" t="s">
        <v>25</v>
      </c>
      <c r="D21" s="11">
        <v>11793033</v>
      </c>
      <c r="E21" s="8">
        <v>10036890</v>
      </c>
      <c r="F21" s="9">
        <v>10797640</v>
      </c>
      <c r="I21" s="14"/>
    </row>
    <row r="22" spans="1:9" s="1" customFormat="1" x14ac:dyDescent="0.4">
      <c r="A22" s="41"/>
      <c r="B22" s="42"/>
      <c r="C22" s="16" t="s">
        <v>26</v>
      </c>
      <c r="D22" s="17">
        <f>D4+D5+D19+D20+D21+D17+D16</f>
        <v>242588351</v>
      </c>
      <c r="E22" s="18">
        <f>E4+E5+E19+E20+E21+E17</f>
        <v>239168859</v>
      </c>
      <c r="F22" s="19">
        <f>F4+F5+F19+F20+F21+F17</f>
        <v>248870397</v>
      </c>
      <c r="G22" s="14"/>
    </row>
    <row r="23" spans="1:9" s="1" customFormat="1" ht="13.5" customHeight="1" x14ac:dyDescent="0.4">
      <c r="A23" s="41"/>
      <c r="B23" s="40" t="s">
        <v>27</v>
      </c>
      <c r="C23" s="10" t="s">
        <v>28</v>
      </c>
      <c r="D23" s="11">
        <v>167695445</v>
      </c>
      <c r="E23" s="20">
        <v>168926169</v>
      </c>
      <c r="F23" s="21">
        <v>164465845</v>
      </c>
    </row>
    <row r="24" spans="1:9" s="1" customFormat="1" x14ac:dyDescent="0.4">
      <c r="A24" s="41"/>
      <c r="B24" s="41"/>
      <c r="C24" s="10" t="s">
        <v>29</v>
      </c>
      <c r="D24" s="11">
        <v>9284567</v>
      </c>
      <c r="E24" s="8">
        <v>10835000</v>
      </c>
      <c r="F24" s="9">
        <v>11290000</v>
      </c>
    </row>
    <row r="25" spans="1:9" s="1" customFormat="1" x14ac:dyDescent="0.4">
      <c r="A25" s="41"/>
      <c r="B25" s="41"/>
      <c r="C25" s="10" t="s">
        <v>30</v>
      </c>
      <c r="D25" s="11">
        <v>19819567</v>
      </c>
      <c r="E25" s="8">
        <v>20043622</v>
      </c>
      <c r="F25" s="9">
        <v>20990826</v>
      </c>
    </row>
    <row r="26" spans="1:9" s="1" customFormat="1" x14ac:dyDescent="0.4">
      <c r="A26" s="41"/>
      <c r="B26" s="41"/>
      <c r="C26" s="10" t="s">
        <v>31</v>
      </c>
      <c r="D26" s="15">
        <v>12567264</v>
      </c>
      <c r="E26" s="8">
        <v>11762882</v>
      </c>
      <c r="F26" s="9">
        <v>13000000</v>
      </c>
    </row>
    <row r="27" spans="1:9" s="1" customFormat="1" x14ac:dyDescent="0.4">
      <c r="A27" s="41"/>
      <c r="B27" s="41"/>
      <c r="C27" s="10" t="s">
        <v>32</v>
      </c>
      <c r="D27" s="11">
        <v>183804</v>
      </c>
      <c r="E27" s="8">
        <v>200000</v>
      </c>
      <c r="F27" s="9">
        <v>200000</v>
      </c>
    </row>
    <row r="28" spans="1:9" s="1" customFormat="1" x14ac:dyDescent="0.4">
      <c r="A28" s="41"/>
      <c r="B28" s="41"/>
      <c r="C28" s="10" t="s">
        <v>33</v>
      </c>
      <c r="D28" s="11">
        <v>290460</v>
      </c>
      <c r="E28" s="8">
        <v>290460</v>
      </c>
      <c r="F28" s="9">
        <v>254034</v>
      </c>
    </row>
    <row r="29" spans="1:9" s="1" customFormat="1" x14ac:dyDescent="0.4">
      <c r="A29" s="41"/>
      <c r="B29" s="41"/>
      <c r="C29" s="10" t="s">
        <v>34</v>
      </c>
      <c r="D29" s="11">
        <v>7220396</v>
      </c>
      <c r="E29" s="8">
        <v>8000000</v>
      </c>
      <c r="F29" s="9">
        <v>8000000</v>
      </c>
    </row>
    <row r="30" spans="1:9" s="1" customFormat="1" x14ac:dyDescent="0.4">
      <c r="A30" s="41"/>
      <c r="B30" s="41"/>
      <c r="C30" s="10" t="s">
        <v>35</v>
      </c>
      <c r="D30" s="11"/>
      <c r="E30" s="8">
        <v>0</v>
      </c>
      <c r="F30" s="9">
        <v>0</v>
      </c>
    </row>
    <row r="31" spans="1:9" s="1" customFormat="1" x14ac:dyDescent="0.4">
      <c r="A31" s="41"/>
      <c r="B31" s="41"/>
      <c r="C31" s="1" t="s">
        <v>36</v>
      </c>
      <c r="D31" s="22"/>
      <c r="E31" s="8">
        <v>0</v>
      </c>
      <c r="F31" s="9">
        <v>0</v>
      </c>
    </row>
    <row r="32" spans="1:9" s="1" customFormat="1" x14ac:dyDescent="0.4">
      <c r="A32" s="41"/>
      <c r="B32" s="42"/>
      <c r="C32" s="16" t="s">
        <v>37</v>
      </c>
      <c r="D32" s="23">
        <f>SUM(D23:D31)</f>
        <v>217061503</v>
      </c>
      <c r="E32" s="23">
        <f>SUM(E23:E31)</f>
        <v>220058133</v>
      </c>
      <c r="F32" s="19">
        <f>SUM(F23:F31)</f>
        <v>218200705</v>
      </c>
    </row>
    <row r="33" spans="1:9" s="1" customFormat="1" x14ac:dyDescent="0.4">
      <c r="A33" s="42"/>
      <c r="B33" s="47" t="s">
        <v>38</v>
      </c>
      <c r="C33" s="43"/>
      <c r="D33" s="24">
        <f>D22-D32</f>
        <v>25526848</v>
      </c>
      <c r="E33" s="25">
        <f>E22-E32</f>
        <v>19110726</v>
      </c>
      <c r="F33" s="26">
        <f>F22-F32</f>
        <v>30669692</v>
      </c>
    </row>
    <row r="34" spans="1:9" s="1" customFormat="1" ht="13.5" customHeight="1" x14ac:dyDescent="0.4">
      <c r="A34" s="40" t="s">
        <v>39</v>
      </c>
      <c r="B34" s="40" t="s">
        <v>8</v>
      </c>
      <c r="C34" s="27" t="s">
        <v>40</v>
      </c>
      <c r="D34" s="28"/>
      <c r="E34" s="8"/>
      <c r="F34" s="9"/>
    </row>
    <row r="35" spans="1:9" s="1" customFormat="1" x14ac:dyDescent="0.4">
      <c r="A35" s="41"/>
      <c r="B35" s="41"/>
      <c r="C35" s="27" t="s">
        <v>41</v>
      </c>
      <c r="D35" s="28"/>
      <c r="E35" s="8"/>
      <c r="F35" s="9"/>
    </row>
    <row r="36" spans="1:9" s="1" customFormat="1" x14ac:dyDescent="0.4">
      <c r="A36" s="41"/>
      <c r="B36" s="41"/>
      <c r="C36" s="27" t="s">
        <v>42</v>
      </c>
      <c r="D36" s="28"/>
      <c r="E36" s="8">
        <v>0</v>
      </c>
      <c r="F36" s="9">
        <v>0</v>
      </c>
    </row>
    <row r="37" spans="1:9" s="1" customFormat="1" x14ac:dyDescent="0.4">
      <c r="A37" s="41"/>
      <c r="B37" s="42"/>
      <c r="C37" s="16" t="s">
        <v>43</v>
      </c>
      <c r="D37" s="17">
        <f>SUM(D34:D36)</f>
        <v>0</v>
      </c>
      <c r="E37" s="18">
        <f>SUM(E34:E36)</f>
        <v>0</v>
      </c>
      <c r="F37" s="19">
        <f>SUM(F34:F36)</f>
        <v>0</v>
      </c>
    </row>
    <row r="38" spans="1:9" s="1" customFormat="1" ht="13.5" customHeight="1" x14ac:dyDescent="0.4">
      <c r="A38" s="41"/>
      <c r="B38" s="40" t="s">
        <v>44</v>
      </c>
      <c r="C38" s="27" t="s">
        <v>45</v>
      </c>
      <c r="D38" s="28">
        <v>10956000</v>
      </c>
      <c r="E38" s="8">
        <v>10956000</v>
      </c>
      <c r="F38" s="9">
        <v>10956000</v>
      </c>
    </row>
    <row r="39" spans="1:9" s="1" customFormat="1" x14ac:dyDescent="0.4">
      <c r="A39" s="41"/>
      <c r="B39" s="41"/>
      <c r="C39" s="27" t="s">
        <v>46</v>
      </c>
      <c r="D39" s="11">
        <f>SUM(D40:D45)</f>
        <v>2485180</v>
      </c>
      <c r="E39" s="8">
        <f>SUM(E40:E45)</f>
        <v>0</v>
      </c>
      <c r="F39" s="9">
        <f>SUM(F40:F45)</f>
        <v>0</v>
      </c>
    </row>
    <row r="40" spans="1:9" s="1" customFormat="1" x14ac:dyDescent="0.4">
      <c r="A40" s="41"/>
      <c r="B40" s="41"/>
      <c r="C40" s="27" t="s">
        <v>47</v>
      </c>
      <c r="D40" s="28"/>
      <c r="E40" s="8"/>
      <c r="F40" s="9"/>
      <c r="I40" s="14"/>
    </row>
    <row r="41" spans="1:9" s="1" customFormat="1" x14ac:dyDescent="0.4">
      <c r="A41" s="41"/>
      <c r="B41" s="41"/>
      <c r="C41" s="27" t="s">
        <v>48</v>
      </c>
      <c r="D41" s="28"/>
      <c r="E41" s="8"/>
      <c r="F41" s="9"/>
      <c r="G41" s="14"/>
    </row>
    <row r="42" spans="1:9" s="1" customFormat="1" x14ac:dyDescent="0.4">
      <c r="A42" s="41"/>
      <c r="B42" s="41"/>
      <c r="C42" s="27" t="s">
        <v>49</v>
      </c>
      <c r="D42" s="28"/>
      <c r="E42" s="8"/>
      <c r="F42" s="9"/>
    </row>
    <row r="43" spans="1:9" s="1" customFormat="1" x14ac:dyDescent="0.4">
      <c r="A43" s="41"/>
      <c r="B43" s="41"/>
      <c r="C43" s="27" t="s">
        <v>50</v>
      </c>
      <c r="D43" s="28">
        <v>1879180</v>
      </c>
      <c r="E43" s="8"/>
      <c r="F43" s="9"/>
    </row>
    <row r="44" spans="1:9" s="1" customFormat="1" x14ac:dyDescent="0.4">
      <c r="A44" s="41"/>
      <c r="B44" s="41"/>
      <c r="C44" s="27" t="s">
        <v>51</v>
      </c>
      <c r="D44" s="28">
        <v>606000</v>
      </c>
      <c r="E44" s="8"/>
      <c r="F44" s="9"/>
    </row>
    <row r="45" spans="1:9" s="1" customFormat="1" x14ac:dyDescent="0.4">
      <c r="A45" s="41"/>
      <c r="B45" s="41"/>
      <c r="C45" s="27" t="s">
        <v>52</v>
      </c>
      <c r="D45" s="28"/>
      <c r="E45" s="8"/>
      <c r="F45" s="9"/>
    </row>
    <row r="46" spans="1:9" s="1" customFormat="1" x14ac:dyDescent="0.4">
      <c r="A46" s="41"/>
      <c r="B46" s="41"/>
      <c r="C46" s="27" t="s">
        <v>53</v>
      </c>
      <c r="D46" s="28">
        <v>1928628</v>
      </c>
      <c r="E46" s="8">
        <v>1928628</v>
      </c>
      <c r="F46" s="9">
        <v>1671956</v>
      </c>
    </row>
    <row r="47" spans="1:9" s="1" customFormat="1" x14ac:dyDescent="0.4">
      <c r="A47" s="41"/>
      <c r="B47" s="42"/>
      <c r="C47" s="16" t="s">
        <v>54</v>
      </c>
      <c r="D47" s="17">
        <f>D38+D39+D46</f>
        <v>15369808</v>
      </c>
      <c r="E47" s="18">
        <f>E38+E39+E46</f>
        <v>12884628</v>
      </c>
      <c r="F47" s="19">
        <f>F38+F39+F46</f>
        <v>12627956</v>
      </c>
    </row>
    <row r="48" spans="1:9" s="1" customFormat="1" ht="13.5" customHeight="1" x14ac:dyDescent="0.4">
      <c r="A48" s="42"/>
      <c r="B48" s="43" t="s">
        <v>55</v>
      </c>
      <c r="C48" s="44"/>
      <c r="D48" s="29">
        <f>D37-D47</f>
        <v>-15369808</v>
      </c>
      <c r="E48" s="25">
        <f>E37-E47</f>
        <v>-12884628</v>
      </c>
      <c r="F48" s="26">
        <f>F37-F47</f>
        <v>-12627956</v>
      </c>
    </row>
    <row r="49" spans="1:6" s="1" customFormat="1" x14ac:dyDescent="0.4">
      <c r="A49" s="41" t="s">
        <v>56</v>
      </c>
      <c r="B49" s="41" t="s">
        <v>8</v>
      </c>
      <c r="C49" s="30" t="s">
        <v>57</v>
      </c>
      <c r="D49" s="31">
        <f>SUM(D50:D51)</f>
        <v>13600</v>
      </c>
      <c r="E49" s="8">
        <v>0</v>
      </c>
      <c r="F49" s="9">
        <v>0</v>
      </c>
    </row>
    <row r="50" spans="1:6" s="1" customFormat="1" x14ac:dyDescent="0.4">
      <c r="A50" s="41"/>
      <c r="B50" s="41"/>
      <c r="C50" s="27" t="s">
        <v>58</v>
      </c>
      <c r="D50" s="28"/>
      <c r="E50" s="8">
        <v>0</v>
      </c>
      <c r="F50" s="9">
        <v>0</v>
      </c>
    </row>
    <row r="51" spans="1:6" s="1" customFormat="1" x14ac:dyDescent="0.4">
      <c r="A51" s="41"/>
      <c r="B51" s="41"/>
      <c r="C51" s="27" t="s">
        <v>59</v>
      </c>
      <c r="D51" s="28">
        <v>13600</v>
      </c>
      <c r="E51" s="8">
        <v>0</v>
      </c>
      <c r="F51" s="9">
        <v>0</v>
      </c>
    </row>
    <row r="52" spans="1:6" s="1" customFormat="1" x14ac:dyDescent="0.4">
      <c r="A52" s="41"/>
      <c r="B52" s="41"/>
      <c r="C52" s="27" t="s">
        <v>60</v>
      </c>
      <c r="D52" s="28"/>
      <c r="E52" s="8">
        <v>0</v>
      </c>
      <c r="F52" s="9">
        <v>0</v>
      </c>
    </row>
    <row r="53" spans="1:6" s="1" customFormat="1" ht="13.5" customHeight="1" x14ac:dyDescent="0.4">
      <c r="A53" s="41"/>
      <c r="B53" s="42"/>
      <c r="C53" s="16" t="s">
        <v>61</v>
      </c>
      <c r="D53" s="23">
        <f>D49+D52</f>
        <v>13600</v>
      </c>
      <c r="E53" s="23">
        <f>E49+E52</f>
        <v>0</v>
      </c>
      <c r="F53" s="32">
        <f>F49+F52</f>
        <v>0</v>
      </c>
    </row>
    <row r="54" spans="1:6" s="1" customFormat="1" ht="13.5" customHeight="1" x14ac:dyDescent="0.4">
      <c r="A54" s="41"/>
      <c r="B54" s="40" t="s">
        <v>27</v>
      </c>
      <c r="C54" s="27" t="s">
        <v>62</v>
      </c>
      <c r="D54" s="28">
        <f>SUM(D55:D56)</f>
        <v>14380</v>
      </c>
      <c r="E54" s="8">
        <v>0</v>
      </c>
      <c r="F54" s="9">
        <v>0</v>
      </c>
    </row>
    <row r="55" spans="1:6" s="1" customFormat="1" x14ac:dyDescent="0.4">
      <c r="A55" s="41"/>
      <c r="B55" s="41"/>
      <c r="C55" s="27" t="s">
        <v>63</v>
      </c>
      <c r="D55" s="28"/>
      <c r="E55" s="8">
        <v>0</v>
      </c>
      <c r="F55" s="9">
        <v>0</v>
      </c>
    </row>
    <row r="56" spans="1:6" s="1" customFormat="1" x14ac:dyDescent="0.4">
      <c r="A56" s="41"/>
      <c r="B56" s="41"/>
      <c r="C56" s="27" t="s">
        <v>64</v>
      </c>
      <c r="D56" s="28">
        <v>14380</v>
      </c>
      <c r="E56" s="8"/>
      <c r="F56" s="9"/>
    </row>
    <row r="57" spans="1:6" s="1" customFormat="1" x14ac:dyDescent="0.4">
      <c r="A57" s="41"/>
      <c r="B57" s="41"/>
      <c r="C57" s="27" t="s">
        <v>65</v>
      </c>
      <c r="D57" s="28"/>
      <c r="E57" s="8">
        <v>0</v>
      </c>
      <c r="F57" s="9">
        <v>0</v>
      </c>
    </row>
    <row r="58" spans="1:6" s="1" customFormat="1" x14ac:dyDescent="0.4">
      <c r="A58" s="41"/>
      <c r="B58" s="42"/>
      <c r="C58" s="16" t="s">
        <v>66</v>
      </c>
      <c r="D58" s="23">
        <f>D54+D57</f>
        <v>14380</v>
      </c>
      <c r="E58" s="23">
        <f>E54+E57</f>
        <v>0</v>
      </c>
      <c r="F58" s="32">
        <f>F54+F57</f>
        <v>0</v>
      </c>
    </row>
    <row r="59" spans="1:6" s="1" customFormat="1" x14ac:dyDescent="0.4">
      <c r="A59" s="42"/>
      <c r="B59" s="43" t="s">
        <v>67</v>
      </c>
      <c r="C59" s="44"/>
      <c r="D59" s="29">
        <f>D53-D58</f>
        <v>-780</v>
      </c>
      <c r="E59" s="25">
        <v>0</v>
      </c>
      <c r="F59" s="26">
        <v>0</v>
      </c>
    </row>
    <row r="60" spans="1:6" s="1" customFormat="1" x14ac:dyDescent="0.4">
      <c r="A60" s="38" t="s">
        <v>68</v>
      </c>
      <c r="B60" s="39"/>
      <c r="C60" s="39"/>
      <c r="D60" s="11">
        <f>D33+D48+D59</f>
        <v>10156260</v>
      </c>
      <c r="E60" s="8">
        <f>E33+E48+E59</f>
        <v>6226098</v>
      </c>
      <c r="F60" s="9">
        <f>F33+F48+F59</f>
        <v>18041736</v>
      </c>
    </row>
    <row r="61" spans="1:6" s="1" customFormat="1" x14ac:dyDescent="0.4">
      <c r="A61" s="39"/>
      <c r="B61" s="39"/>
      <c r="C61" s="39"/>
      <c r="D61" s="28"/>
      <c r="E61" s="8"/>
      <c r="F61" s="9"/>
    </row>
    <row r="62" spans="1:6" s="1" customFormat="1" x14ac:dyDescent="0.4">
      <c r="A62" s="38" t="s">
        <v>69</v>
      </c>
      <c r="B62" s="39"/>
      <c r="C62" s="39"/>
      <c r="D62" s="28">
        <v>67679722</v>
      </c>
      <c r="E62" s="8">
        <v>67679722</v>
      </c>
      <c r="F62" s="9"/>
    </row>
    <row r="63" spans="1:6" s="1" customFormat="1" ht="14.25" thickBot="1" x14ac:dyDescent="0.45">
      <c r="A63" s="38" t="s">
        <v>70</v>
      </c>
      <c r="B63" s="39"/>
      <c r="C63" s="39"/>
      <c r="D63" s="11">
        <f>D60+D62</f>
        <v>77835982</v>
      </c>
      <c r="E63" s="8">
        <f>E60+E62</f>
        <v>73905820</v>
      </c>
      <c r="F63" s="33">
        <f>F60+F62</f>
        <v>18041736</v>
      </c>
    </row>
    <row r="64" spans="1:6" x14ac:dyDescent="0.15">
      <c r="B64" s="35"/>
      <c r="C64" s="36"/>
      <c r="D64" s="37"/>
    </row>
  </sheetData>
  <mergeCells count="19">
    <mergeCell ref="A1:F1"/>
    <mergeCell ref="A2:F2"/>
    <mergeCell ref="A3:C3"/>
    <mergeCell ref="A4:A33"/>
    <mergeCell ref="B5:B22"/>
    <mergeCell ref="B23:B32"/>
    <mergeCell ref="B33:C33"/>
    <mergeCell ref="A60:C60"/>
    <mergeCell ref="A61:C61"/>
    <mergeCell ref="A62:C62"/>
    <mergeCell ref="A63:C63"/>
    <mergeCell ref="A34:A48"/>
    <mergeCell ref="B34:B37"/>
    <mergeCell ref="B38:B47"/>
    <mergeCell ref="B48:C48"/>
    <mergeCell ref="A49:A59"/>
    <mergeCell ref="B49:B53"/>
    <mergeCell ref="B54:B58"/>
    <mergeCell ref="B59:C59"/>
  </mergeCells>
  <phoneticPr fontId="3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令和5年度予算  </vt:lpstr>
      <vt:lpstr>'令和5年度予算  '!Print_Area</vt:lpstr>
      <vt:lpstr>'令和5年度予算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2023-07-14T00:31:16Z</dcterms:created>
  <dcterms:modified xsi:type="dcterms:W3CDTF">2023-07-14T00:37:28Z</dcterms:modified>
</cp:coreProperties>
</file>