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R3公開用計算書類\"/>
    </mc:Choice>
  </mc:AlternateContent>
  <xr:revisionPtr revIDLastSave="0" documentId="8_{F458D6C9-D9CD-4811-AA0B-4E49984D802A}" xr6:coauthVersionLast="47" xr6:coauthVersionMax="47" xr10:uidLastSave="{00000000-0000-0000-0000-000000000000}"/>
  <bookViews>
    <workbookView xWindow="-120" yWindow="-120" windowWidth="29040" windowHeight="15840" xr2:uid="{F9BC9BB3-4C17-4C83-A671-EC2795E883F0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E57" i="1"/>
  <c r="E56" i="1"/>
  <c r="E55" i="1"/>
  <c r="E54" i="1"/>
  <c r="E53" i="1"/>
  <c r="E52" i="1"/>
  <c r="E51" i="1"/>
  <c r="E50" i="1"/>
  <c r="I49" i="1"/>
  <c r="E49" i="1"/>
  <c r="I48" i="1"/>
  <c r="E48" i="1"/>
  <c r="I47" i="1"/>
  <c r="E47" i="1"/>
  <c r="H46" i="1"/>
  <c r="H58" i="1" s="1"/>
  <c r="G46" i="1"/>
  <c r="I46" i="1" s="1"/>
  <c r="E46" i="1"/>
  <c r="I45" i="1"/>
  <c r="E45" i="1"/>
  <c r="I44" i="1"/>
  <c r="E44" i="1"/>
  <c r="E43" i="1"/>
  <c r="E42" i="1"/>
  <c r="I41" i="1"/>
  <c r="E41" i="1"/>
  <c r="I40" i="1"/>
  <c r="E40" i="1"/>
  <c r="I39" i="1"/>
  <c r="E39" i="1"/>
  <c r="I38" i="1"/>
  <c r="D38" i="1"/>
  <c r="C38" i="1"/>
  <c r="E38" i="1" s="1"/>
  <c r="I37" i="1"/>
  <c r="E37" i="1"/>
  <c r="I36" i="1"/>
  <c r="E36" i="1"/>
  <c r="I35" i="1"/>
  <c r="E35" i="1"/>
  <c r="I34" i="1"/>
  <c r="E34" i="1"/>
  <c r="I33" i="1"/>
  <c r="D33" i="1"/>
  <c r="C33" i="1"/>
  <c r="C32" i="1" s="1"/>
  <c r="E32" i="1" s="1"/>
  <c r="I32" i="1"/>
  <c r="H32" i="1"/>
  <c r="G32" i="1"/>
  <c r="D32" i="1"/>
  <c r="E31" i="1"/>
  <c r="E30" i="1"/>
  <c r="E29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2" i="1" s="1"/>
  <c r="H59" i="1" s="1"/>
  <c r="G9" i="1"/>
  <c r="G42" i="1" s="1"/>
  <c r="D9" i="1"/>
  <c r="D59" i="1" s="1"/>
  <c r="C9" i="1"/>
  <c r="E9" i="1" s="1"/>
  <c r="G59" i="1" l="1"/>
  <c r="I59" i="1" s="1"/>
  <c r="I42" i="1"/>
  <c r="I9" i="1"/>
  <c r="E33" i="1"/>
  <c r="G58" i="1"/>
  <c r="I58" i="1" s="1"/>
  <c r="C59" i="1"/>
  <c r="E59" i="1" s="1"/>
</calcChain>
</file>

<file path=xl/sharedStrings.xml><?xml version="1.0" encoding="utf-8"?>
<sst xmlns="http://schemas.openxmlformats.org/spreadsheetml/2006/main" count="102" uniqueCount="95">
  <si>
    <t>第三号第一様式（第二十七条第四項関係）</t>
    <phoneticPr fontId="4"/>
  </si>
  <si>
    <t>法人単位貸借対照表</t>
    <phoneticPr fontId="2"/>
  </si>
  <si>
    <t>令和4年3月31日現在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</si>
  <si>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</si>
  <si>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</si>
  <si>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</si>
  <si>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</si>
  <si>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</si>
  <si>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</si>
  <si>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</si>
  <si>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</si>
  <si>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</si>
  <si>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</si>
  <si>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</si>
  <si>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</si>
  <si>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</si>
  <si>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</si>
  <si>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</si>
  <si>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</si>
  <si>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</si>
  <si>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</si>
  <si>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</si>
  <si>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</si>
  <si>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</si>
  <si>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</si>
  <si>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</si>
  <si>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</si>
  <si>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</si>
  <si>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</si>
  <si>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</si>
  <si>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</si>
  <si>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</si>
  <si>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</si>
  <si>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</si>
  <si>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</si>
  <si>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</si>
  <si>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</si>
  <si>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</si>
  <si>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</si>
  <si>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</si>
  <si>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</si>
  <si>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</si>
  <si>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</si>
  <si>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</si>
  <si>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</si>
  <si>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１年以内回収予定長期貸付金</t>
  </si>
  <si>
    <t>　その他の流動負債</t>
  </si>
  <si>
    <t>　短期貸付金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</si>
  <si>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</si>
  <si>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</si>
  <si>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</si>
  <si>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</si>
  <si>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</si>
  <si>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</si>
  <si>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</si>
  <si>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</si>
  <si>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</si>
  <si>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</si>
  <si>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</si>
  <si>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</si>
  <si>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</si>
  <si>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</si>
  <si>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</si>
  <si>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</si>
  <si>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</si>
  <si>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</si>
  <si>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</si>
  <si>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</si>
  <si>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</si>
  <si>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</si>
  <si>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負債の部合計</t>
  </si>
  <si>
    <t>　車輌運搬具</t>
  </si>
  <si>
    <t>純資産の部</t>
  </si>
  <si>
    <t>　器具及び備品</t>
  </si>
  <si>
    <t>基本金</t>
  </si>
  <si>
    <t>　建設仮勘定</t>
  </si>
  <si>
    <t>国庫補助金等特別積立金</t>
  </si>
  <si>
    <t>　有形リース資産</t>
  </si>
  <si>
    <t>その他の積立金</t>
  </si>
  <si>
    <t>　権利</t>
  </si>
  <si>
    <t>　施設整備等積立金</t>
  </si>
  <si>
    <t>　ソフトウェア</t>
  </si>
  <si>
    <t>次期繰越活動増減差額</t>
  </si>
  <si>
    <t>　無形リース資産</t>
  </si>
  <si>
    <t>（うち当期活動増減差額）</t>
  </si>
  <si>
    <t>　長期貸付金</t>
  </si>
  <si>
    <t>　退職給付引当資産</t>
  </si>
  <si>
    <t>　長期預り金積立資産</t>
  </si>
  <si>
    <t>　施設整備等積立資産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</si>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</sst>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126FB485-0815-4CB4-ACD0-15EBEE88AB97}"/>
    <cellStyle name="標準 3" xfId="2" xr:uid="{7A21C38A-32F2-4CEE-8178-633053D49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2285-E923-4A57-B9D3-C9D604F77127}">
  <sheetPr>
    <pageSetUpPr fitToPage="1"/>
  </sheetPr>
  <dimension ref="B1:I59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635346472</v>
      </c>
      <c r="D9" s="16">
        <f>+D10+D11+D12+D13+D14+D15+D16+D17+D18+D19+D20+D21+D22+D23+D24+D25+D26+D27+D28+D29+D30-ABS(D31)</f>
        <v>58711673</v>
      </c>
      <c r="E9" s="15">
        <f>C9-D9</f>
        <v>576634799</v>
      </c>
      <c r="F9" s="14" t="s">
        <v>10</v>
      </c>
      <c r="G9" s="15">
        <f>+G10+G11+G12+G13+G14+G15+G16+G17+G18+G19+G20+G21+G22+G23+G24+G25+G26+G27</f>
        <v>63739375</v>
      </c>
      <c r="H9" s="16">
        <f>+H10+H11+H12+H13+H14+H15+H16+H17+H18+H19+H20+H21+H22+H23+H24+H25+H26+H27</f>
        <v>8568882</v>
      </c>
      <c r="I9" s="15">
        <f>G9-H9</f>
        <v>55170493</v>
      </c>
    </row>
    <row r="10" spans="2:9" x14ac:dyDescent="0.4">
      <c r="B10" s="17" t="s">
        <v>11</v>
      </c>
      <c r="C10" s="18">
        <v>445252603</v>
      </c>
      <c r="D10" s="19">
        <v>45199336</v>
      </c>
      <c r="E10" s="18">
        <f t="shared" ref="E10:E59" si="0">C10-D10</f>
        <v>400053267</v>
      </c>
      <c r="F10" s="17" t="s">
        <v>12</v>
      </c>
      <c r="G10" s="18"/>
      <c r="H10" s="19"/>
      <c r="I10" s="18">
        <f t="shared" ref="I10:I59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31605697</v>
      </c>
      <c r="H11" s="22">
        <v>805173</v>
      </c>
      <c r="I11" s="21">
        <f t="shared" si="1"/>
        <v>30800524</v>
      </c>
    </row>
    <row r="12" spans="2:9" x14ac:dyDescent="0.4">
      <c r="B12" s="20" t="s">
        <v>15</v>
      </c>
      <c r="C12" s="21">
        <v>187348994</v>
      </c>
      <c r="D12" s="22">
        <v>13272514</v>
      </c>
      <c r="E12" s="21">
        <f t="shared" si="0"/>
        <v>174076480</v>
      </c>
      <c r="F12" s="20" t="s">
        <v>16</v>
      </c>
      <c r="G12" s="21">
        <v>2695990</v>
      </c>
      <c r="H12" s="22">
        <v>1474000</v>
      </c>
      <c r="I12" s="21">
        <f t="shared" si="1"/>
        <v>1221990</v>
      </c>
    </row>
    <row r="13" spans="2:9" x14ac:dyDescent="0.4">
      <c r="B13" s="20" t="s">
        <v>17</v>
      </c>
      <c r="C13" s="21">
        <v>158736</v>
      </c>
      <c r="D13" s="22">
        <v>27735</v>
      </c>
      <c r="E13" s="21">
        <f t="shared" si="0"/>
        <v>131001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/>
      <c r="D14" s="22"/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22092000</v>
      </c>
      <c r="H15" s="22">
        <v>5497800</v>
      </c>
      <c r="I15" s="21">
        <f t="shared" si="1"/>
        <v>16594200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>
        <v>2333400</v>
      </c>
      <c r="H17" s="22">
        <v>39612</v>
      </c>
      <c r="I17" s="21">
        <f t="shared" si="1"/>
        <v>2293788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>
        <v>1751688</v>
      </c>
      <c r="H19" s="22">
        <v>364176</v>
      </c>
      <c r="I19" s="21">
        <f t="shared" si="1"/>
        <v>1387512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>
        <v>54895</v>
      </c>
      <c r="H21" s="22">
        <v>36550</v>
      </c>
      <c r="I21" s="21">
        <f t="shared" si="1"/>
        <v>18345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3205705</v>
      </c>
      <c r="H22" s="22">
        <v>351571</v>
      </c>
      <c r="I22" s="21">
        <f t="shared" si="1"/>
        <v>2854134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>
        <v>3200</v>
      </c>
      <c r="D24" s="22"/>
      <c r="E24" s="21">
        <f t="shared" si="0"/>
        <v>3200</v>
      </c>
      <c r="F24" s="20" t="s">
        <v>40</v>
      </c>
      <c r="G24" s="21"/>
      <c r="H24" s="22"/>
      <c r="I24" s="21">
        <f t="shared" si="1"/>
        <v>0</v>
      </c>
    </row>
    <row r="25" spans="2:9" x14ac:dyDescent="0.4">
      <c r="B25" s="20" t="s">
        <v>41</v>
      </c>
      <c r="C25" s="21"/>
      <c r="D25" s="22">
        <v>210000</v>
      </c>
      <c r="E25" s="21">
        <f t="shared" si="0"/>
        <v>-210000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>
        <v>2582939</v>
      </c>
      <c r="D26" s="22">
        <v>2088</v>
      </c>
      <c r="E26" s="21">
        <f t="shared" si="0"/>
        <v>2580851</v>
      </c>
      <c r="F26" s="20" t="s">
        <v>44</v>
      </c>
      <c r="G26" s="21"/>
      <c r="H26" s="22"/>
      <c r="I26" s="21">
        <f t="shared" si="1"/>
        <v>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/>
      <c r="G28" s="21"/>
      <c r="H28" s="21"/>
      <c r="I28" s="21"/>
    </row>
    <row r="29" spans="2:9" x14ac:dyDescent="0.4">
      <c r="B29" s="20" t="s">
        <v>48</v>
      </c>
      <c r="C29" s="21"/>
      <c r="D29" s="22"/>
      <c r="E29" s="21">
        <f t="shared" si="0"/>
        <v>0</v>
      </c>
      <c r="F29" s="20"/>
      <c r="G29" s="21"/>
      <c r="H29" s="21"/>
      <c r="I29" s="21"/>
    </row>
    <row r="30" spans="2:9" x14ac:dyDescent="0.4">
      <c r="B30" s="20" t="s">
        <v>49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50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51</v>
      </c>
      <c r="C32" s="15">
        <f>+C33 +C38</f>
        <v>1579470517</v>
      </c>
      <c r="D32" s="16">
        <f>+D33 +D38</f>
        <v>242726594</v>
      </c>
      <c r="E32" s="15">
        <f t="shared" si="0"/>
        <v>1336743923</v>
      </c>
      <c r="F32" s="14" t="s">
        <v>52</v>
      </c>
      <c r="G32" s="15">
        <f>+G33+G34+G35+G36+G37+G38+G39+G40+G41</f>
        <v>295998591</v>
      </c>
      <c r="H32" s="16">
        <f>+H33+H34+H35+H36+H37+H38+H39+H40+H41</f>
        <v>30598867</v>
      </c>
      <c r="I32" s="15">
        <f t="shared" si="1"/>
        <v>265399724</v>
      </c>
    </row>
    <row r="33" spans="2:9" x14ac:dyDescent="0.4">
      <c r="B33" s="14" t="s">
        <v>53</v>
      </c>
      <c r="C33" s="15">
        <f>+C34+C35+C36+C37</f>
        <v>1084825548</v>
      </c>
      <c r="D33" s="16">
        <f>+D34+D35+D36+D37</f>
        <v>160169835</v>
      </c>
      <c r="E33" s="15">
        <f t="shared" si="0"/>
        <v>924655713</v>
      </c>
      <c r="F33" s="17" t="s">
        <v>54</v>
      </c>
      <c r="G33" s="18">
        <v>208673000</v>
      </c>
      <c r="H33" s="19">
        <v>21577050</v>
      </c>
      <c r="I33" s="18">
        <f t="shared" si="1"/>
        <v>187095950</v>
      </c>
    </row>
    <row r="34" spans="2:9" x14ac:dyDescent="0.4">
      <c r="B34" s="17" t="s">
        <v>55</v>
      </c>
      <c r="C34" s="18">
        <v>310442407</v>
      </c>
      <c r="D34" s="19">
        <v>41770000</v>
      </c>
      <c r="E34" s="18">
        <f t="shared" si="0"/>
        <v>268672407</v>
      </c>
      <c r="F34" s="20" t="s">
        <v>56</v>
      </c>
      <c r="G34" s="21"/>
      <c r="H34" s="22"/>
      <c r="I34" s="21">
        <f t="shared" si="1"/>
        <v>0</v>
      </c>
    </row>
    <row r="35" spans="2:9" x14ac:dyDescent="0.4">
      <c r="B35" s="20" t="s">
        <v>57</v>
      </c>
      <c r="C35" s="21">
        <v>774383141</v>
      </c>
      <c r="D35" s="22">
        <v>118399835</v>
      </c>
      <c r="E35" s="21">
        <f t="shared" si="0"/>
        <v>655983306</v>
      </c>
      <c r="F35" s="20" t="s">
        <v>58</v>
      </c>
      <c r="G35" s="21">
        <v>3175650</v>
      </c>
      <c r="H35" s="22">
        <v>110302</v>
      </c>
      <c r="I35" s="21">
        <f t="shared" si="1"/>
        <v>3065348</v>
      </c>
    </row>
    <row r="36" spans="2:9" x14ac:dyDescent="0.4">
      <c r="B36" s="20" t="s">
        <v>59</v>
      </c>
      <c r="C36" s="21"/>
      <c r="D36" s="22"/>
      <c r="E36" s="21">
        <f t="shared" si="0"/>
        <v>0</v>
      </c>
      <c r="F36" s="20" t="s">
        <v>60</v>
      </c>
      <c r="G36" s="21"/>
      <c r="H36" s="22"/>
      <c r="I36" s="21">
        <f t="shared" si="1"/>
        <v>0</v>
      </c>
    </row>
    <row r="37" spans="2:9" x14ac:dyDescent="0.4">
      <c r="B37" s="20" t="s">
        <v>61</v>
      </c>
      <c r="C37" s="21"/>
      <c r="D37" s="22"/>
      <c r="E37" s="21">
        <f t="shared" si="0"/>
        <v>0</v>
      </c>
      <c r="F37" s="20" t="s">
        <v>62</v>
      </c>
      <c r="G37" s="21">
        <v>82165441</v>
      </c>
      <c r="H37" s="22">
        <v>8516991</v>
      </c>
      <c r="I37" s="21">
        <f t="shared" si="1"/>
        <v>73648450</v>
      </c>
    </row>
    <row r="38" spans="2:9" x14ac:dyDescent="0.4">
      <c r="B38" s="14" t="s">
        <v>63</v>
      </c>
      <c r="C38" s="15">
        <f>+C39+C40+C41+C42+C43+C44+C45+C46+C47+C48+C49+C50+C51+C52+C53+C54+C55+C56+C57-ABS(C58)</f>
        <v>494644969</v>
      </c>
      <c r="D38" s="16">
        <f>+D39+D40+D41+D42+D43+D44+D45+D46+D47+D48+D49+D50+D51+D52+D53+D54+D55+D56+D57-ABS(D58)</f>
        <v>82556759</v>
      </c>
      <c r="E38" s="15">
        <f t="shared" si="0"/>
        <v>412088210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17" t="s">
        <v>55</v>
      </c>
      <c r="C39" s="18"/>
      <c r="D39" s="19"/>
      <c r="E39" s="18">
        <f t="shared" si="0"/>
        <v>0</v>
      </c>
      <c r="F39" s="20" t="s">
        <v>65</v>
      </c>
      <c r="G39" s="21">
        <v>1984500</v>
      </c>
      <c r="H39" s="22">
        <v>394524</v>
      </c>
      <c r="I39" s="21">
        <f t="shared" si="1"/>
        <v>1589976</v>
      </c>
    </row>
    <row r="40" spans="2:9" x14ac:dyDescent="0.4">
      <c r="B40" s="20" t="s">
        <v>57</v>
      </c>
      <c r="C40" s="21">
        <v>49569957</v>
      </c>
      <c r="D40" s="22">
        <v>50209673</v>
      </c>
      <c r="E40" s="21">
        <f t="shared" si="0"/>
        <v>-639716</v>
      </c>
      <c r="F40" s="20" t="s">
        <v>66</v>
      </c>
      <c r="G40" s="21"/>
      <c r="H40" s="22"/>
      <c r="I40" s="21">
        <f t="shared" si="1"/>
        <v>0</v>
      </c>
    </row>
    <row r="41" spans="2:9" x14ac:dyDescent="0.4">
      <c r="B41" s="20" t="s">
        <v>67</v>
      </c>
      <c r="C41" s="21">
        <v>40511023</v>
      </c>
      <c r="D41" s="22">
        <v>314393</v>
      </c>
      <c r="E41" s="21">
        <f t="shared" si="0"/>
        <v>40196630</v>
      </c>
      <c r="F41" s="20" t="s">
        <v>68</v>
      </c>
      <c r="G41" s="21"/>
      <c r="H41" s="22"/>
      <c r="I41" s="21">
        <f t="shared" si="1"/>
        <v>0</v>
      </c>
    </row>
    <row r="42" spans="2:9" x14ac:dyDescent="0.4">
      <c r="B42" s="20" t="s">
        <v>69</v>
      </c>
      <c r="C42" s="21">
        <v>1</v>
      </c>
      <c r="D42" s="22">
        <v>1</v>
      </c>
      <c r="E42" s="21">
        <f t="shared" si="0"/>
        <v>0</v>
      </c>
      <c r="F42" s="14" t="s">
        <v>70</v>
      </c>
      <c r="G42" s="15">
        <f>+G9 +G32</f>
        <v>359737966</v>
      </c>
      <c r="H42" s="15">
        <f>+H9 +H32</f>
        <v>39167749</v>
      </c>
      <c r="I42" s="15">
        <f t="shared" si="1"/>
        <v>320570217</v>
      </c>
    </row>
    <row r="43" spans="2:9" x14ac:dyDescent="0.4">
      <c r="B43" s="20" t="s">
        <v>71</v>
      </c>
      <c r="C43" s="21">
        <v>12253600</v>
      </c>
      <c r="D43" s="22">
        <v>4</v>
      </c>
      <c r="E43" s="21">
        <f t="shared" si="0"/>
        <v>12253596</v>
      </c>
      <c r="F43" s="23" t="s">
        <v>72</v>
      </c>
      <c r="G43" s="24"/>
      <c r="H43" s="24"/>
      <c r="I43" s="25"/>
    </row>
    <row r="44" spans="2:9" x14ac:dyDescent="0.4">
      <c r="B44" s="20" t="s">
        <v>73</v>
      </c>
      <c r="C44" s="21">
        <v>59032071</v>
      </c>
      <c r="D44" s="22">
        <v>638943</v>
      </c>
      <c r="E44" s="21">
        <f t="shared" si="0"/>
        <v>58393128</v>
      </c>
      <c r="F44" s="17" t="s">
        <v>74</v>
      </c>
      <c r="G44" s="18">
        <v>151176400</v>
      </c>
      <c r="H44" s="19">
        <v>151176400</v>
      </c>
      <c r="I44" s="18">
        <f t="shared" si="1"/>
        <v>0</v>
      </c>
    </row>
    <row r="45" spans="2:9" x14ac:dyDescent="0.4">
      <c r="B45" s="20" t="s">
        <v>75</v>
      </c>
      <c r="C45" s="21"/>
      <c r="D45" s="22"/>
      <c r="E45" s="21">
        <f t="shared" si="0"/>
        <v>0</v>
      </c>
      <c r="F45" s="20" t="s">
        <v>76</v>
      </c>
      <c r="G45" s="21">
        <v>168060463</v>
      </c>
      <c r="H45" s="22">
        <v>480812</v>
      </c>
      <c r="I45" s="21">
        <f t="shared" si="1"/>
        <v>167579651</v>
      </c>
    </row>
    <row r="46" spans="2:9" x14ac:dyDescent="0.4">
      <c r="B46" s="20" t="s">
        <v>77</v>
      </c>
      <c r="C46" s="21">
        <v>5390250</v>
      </c>
      <c r="D46" s="22">
        <v>145244</v>
      </c>
      <c r="E46" s="21">
        <f t="shared" si="0"/>
        <v>5245006</v>
      </c>
      <c r="F46" s="20" t="s">
        <v>78</v>
      </c>
      <c r="G46" s="21">
        <f>+G47</f>
        <v>240000000</v>
      </c>
      <c r="H46" s="22">
        <f>+H47</f>
        <v>21000000</v>
      </c>
      <c r="I46" s="21">
        <f t="shared" si="1"/>
        <v>219000000</v>
      </c>
    </row>
    <row r="47" spans="2:9" x14ac:dyDescent="0.4">
      <c r="B47" s="20" t="s">
        <v>79</v>
      </c>
      <c r="C47" s="21">
        <v>1056015</v>
      </c>
      <c r="D47" s="22">
        <v>73000</v>
      </c>
      <c r="E47" s="21">
        <f t="shared" si="0"/>
        <v>983015</v>
      </c>
      <c r="F47" s="20" t="s">
        <v>80</v>
      </c>
      <c r="G47" s="21">
        <v>240000000</v>
      </c>
      <c r="H47" s="22">
        <v>21000000</v>
      </c>
      <c r="I47" s="21">
        <f t="shared" si="1"/>
        <v>219000000</v>
      </c>
    </row>
    <row r="48" spans="2:9" x14ac:dyDescent="0.4">
      <c r="B48" s="20" t="s">
        <v>81</v>
      </c>
      <c r="C48" s="21">
        <v>4666611</v>
      </c>
      <c r="D48" s="22">
        <v>1658510</v>
      </c>
      <c r="E48" s="21">
        <f t="shared" si="0"/>
        <v>3008101</v>
      </c>
      <c r="F48" s="20" t="s">
        <v>82</v>
      </c>
      <c r="G48" s="21">
        <v>1158705799</v>
      </c>
      <c r="H48" s="22">
        <v>181649888</v>
      </c>
      <c r="I48" s="21">
        <f t="shared" si="1"/>
        <v>977055911</v>
      </c>
    </row>
    <row r="49" spans="2:9" x14ac:dyDescent="0.4">
      <c r="B49" s="20" t="s">
        <v>83</v>
      </c>
      <c r="C49" s="21"/>
      <c r="D49" s="22"/>
      <c r="E49" s="21">
        <f t="shared" si="0"/>
        <v>0</v>
      </c>
      <c r="F49" s="20" t="s">
        <v>84</v>
      </c>
      <c r="G49" s="21">
        <v>19110109</v>
      </c>
      <c r="H49" s="22">
        <v>12183444</v>
      </c>
      <c r="I49" s="21">
        <f t="shared" si="1"/>
        <v>6926665</v>
      </c>
    </row>
    <row r="50" spans="2:9" x14ac:dyDescent="0.4">
      <c r="B50" s="20" t="s">
        <v>61</v>
      </c>
      <c r="C50" s="21"/>
      <c r="D50" s="22"/>
      <c r="E50" s="21">
        <f t="shared" si="0"/>
        <v>0</v>
      </c>
      <c r="F50" s="20"/>
      <c r="G50" s="21"/>
      <c r="H50" s="21"/>
      <c r="I50" s="21"/>
    </row>
    <row r="51" spans="2:9" x14ac:dyDescent="0.4">
      <c r="B51" s="20" t="s">
        <v>85</v>
      </c>
      <c r="C51" s="21"/>
      <c r="D51" s="22"/>
      <c r="E51" s="21">
        <f t="shared" si="0"/>
        <v>0</v>
      </c>
      <c r="F51" s="20"/>
      <c r="G51" s="21"/>
      <c r="H51" s="21"/>
      <c r="I51" s="21"/>
    </row>
    <row r="52" spans="2:9" x14ac:dyDescent="0.4">
      <c r="B52" s="20" t="s">
        <v>86</v>
      </c>
      <c r="C52" s="21">
        <v>82165441</v>
      </c>
      <c r="D52" s="22">
        <v>8516991</v>
      </c>
      <c r="E52" s="21">
        <f t="shared" si="0"/>
        <v>73648450</v>
      </c>
      <c r="F52" s="20"/>
      <c r="G52" s="21"/>
      <c r="H52" s="21"/>
      <c r="I52" s="21"/>
    </row>
    <row r="53" spans="2:9" x14ac:dyDescent="0.4">
      <c r="B53" s="20" t="s">
        <v>87</v>
      </c>
      <c r="C53" s="21"/>
      <c r="D53" s="22"/>
      <c r="E53" s="21">
        <f t="shared" si="0"/>
        <v>0</v>
      </c>
      <c r="F53" s="20"/>
      <c r="G53" s="21"/>
      <c r="H53" s="21"/>
      <c r="I53" s="21"/>
    </row>
    <row r="54" spans="2:9" x14ac:dyDescent="0.4">
      <c r="B54" s="20" t="s">
        <v>88</v>
      </c>
      <c r="C54" s="21">
        <v>240000000</v>
      </c>
      <c r="D54" s="22">
        <v>21000000</v>
      </c>
      <c r="E54" s="21">
        <f t="shared" si="0"/>
        <v>219000000</v>
      </c>
      <c r="F54" s="20"/>
      <c r="G54" s="21"/>
      <c r="H54" s="21"/>
      <c r="I54" s="21"/>
    </row>
    <row r="55" spans="2:9" x14ac:dyDescent="0.4">
      <c r="B55" s="20" t="s">
        <v>89</v>
      </c>
      <c r="C55" s="21"/>
      <c r="D55" s="22"/>
      <c r="E55" s="21">
        <f t="shared" si="0"/>
        <v>0</v>
      </c>
      <c r="F55" s="20"/>
      <c r="G55" s="21"/>
      <c r="H55" s="21"/>
      <c r="I55" s="21"/>
    </row>
    <row r="56" spans="2:9" x14ac:dyDescent="0.4">
      <c r="B56" s="20" t="s">
        <v>90</v>
      </c>
      <c r="C56" s="21"/>
      <c r="D56" s="22"/>
      <c r="E56" s="21">
        <f t="shared" si="0"/>
        <v>0</v>
      </c>
      <c r="F56" s="20"/>
      <c r="G56" s="21"/>
      <c r="H56" s="21"/>
      <c r="I56" s="21"/>
    </row>
    <row r="57" spans="2:9" x14ac:dyDescent="0.4">
      <c r="B57" s="20" t="s">
        <v>91</v>
      </c>
      <c r="C57" s="21"/>
      <c r="D57" s="22"/>
      <c r="E57" s="21">
        <f t="shared" si="0"/>
        <v>0</v>
      </c>
      <c r="F57" s="26"/>
      <c r="G57" s="27"/>
      <c r="H57" s="27"/>
      <c r="I57" s="27"/>
    </row>
    <row r="58" spans="2:9" x14ac:dyDescent="0.4">
      <c r="B58" s="26" t="s">
        <v>50</v>
      </c>
      <c r="C58" s="27"/>
      <c r="D58" s="28"/>
      <c r="E58" s="27">
        <f t="shared" si="0"/>
        <v>0</v>
      </c>
      <c r="F58" s="14" t="s">
        <v>92</v>
      </c>
      <c r="G58" s="15">
        <f>+G44 +G45 +G46 +G48</f>
        <v>1717942662</v>
      </c>
      <c r="H58" s="15">
        <f>+H44 +H45 +H46 +H48</f>
        <v>354307100</v>
      </c>
      <c r="I58" s="15">
        <f t="shared" si="1"/>
        <v>1363635562</v>
      </c>
    </row>
    <row r="59" spans="2:9" x14ac:dyDescent="0.4">
      <c r="B59" s="14" t="s">
        <v>93</v>
      </c>
      <c r="C59" s="15">
        <f>+C9 +C32</f>
        <v>2214816989</v>
      </c>
      <c r="D59" s="15">
        <f>+D9 +D32</f>
        <v>301438267</v>
      </c>
      <c r="E59" s="15">
        <f t="shared" si="0"/>
        <v>1913378722</v>
      </c>
      <c r="F59" s="29" t="s">
        <v>94</v>
      </c>
      <c r="G59" s="30">
        <f>+G42 +G58</f>
        <v>2077680628</v>
      </c>
      <c r="H59" s="30">
        <f>+H42 +H58</f>
        <v>393474849</v>
      </c>
      <c r="I59" s="30">
        <f t="shared" si="1"/>
        <v>1684205779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r:id="rId1"/>
  <headerFooter>
    <oddHeader>&amp;L秋葉会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石和英夫</dc:creator>
  <cp:lastModifiedBy>石和英夫</cp:lastModifiedBy>
  <dcterms:created xsi:type="dcterms:W3CDTF">2022-06-17T04:36:54Z</dcterms:created>
  <dcterms:modified xsi:type="dcterms:W3CDTF">2022-06-17T04:36:55Z</dcterms:modified>
</cp:coreProperties>
</file>