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0\事務局\理事会・総会（公）高橋\理事会＿総会(公）\R06_理事会＿総会\令和5年度　第2回理事会関係\理事会資料\"/>
    </mc:Choice>
  </mc:AlternateContent>
  <xr:revisionPtr revIDLastSave="0" documentId="13_ncr:1_{1A7882D5-782C-4505-A2E4-53502C456795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収支予算書 R6" sheetId="4" r:id="rId1"/>
    <sheet name="収支予算書R5" sheetId="1" r:id="rId2"/>
  </sheets>
  <calcPr calcId="191029"/>
</workbook>
</file>

<file path=xl/calcChain.xml><?xml version="1.0" encoding="utf-8"?>
<calcChain xmlns="http://schemas.openxmlformats.org/spreadsheetml/2006/main">
  <c r="I84" i="4" l="1"/>
  <c r="I74" i="4"/>
  <c r="I43" i="4" l="1"/>
  <c r="I91" i="4" l="1"/>
  <c r="H89" i="4"/>
  <c r="H90" i="4" s="1"/>
  <c r="H92" i="4" s="1"/>
  <c r="G89" i="4"/>
  <c r="G90" i="4" s="1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H56" i="4"/>
  <c r="I54" i="4"/>
  <c r="I53" i="4"/>
  <c r="I52" i="4"/>
  <c r="I51" i="4"/>
  <c r="I50" i="4"/>
  <c r="I49" i="4"/>
  <c r="I48" i="4"/>
  <c r="I47" i="4"/>
  <c r="I46" i="4"/>
  <c r="I45" i="4"/>
  <c r="I44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H28" i="4"/>
  <c r="G28" i="4"/>
  <c r="H26" i="4"/>
  <c r="G26" i="4"/>
  <c r="I25" i="4"/>
  <c r="I23" i="4"/>
  <c r="I22" i="4"/>
  <c r="I20" i="4"/>
  <c r="I19" i="4"/>
  <c r="I18" i="4"/>
  <c r="I15" i="4"/>
  <c r="I14" i="4"/>
  <c r="I13" i="4"/>
  <c r="I12" i="4"/>
  <c r="I11" i="4"/>
  <c r="I9" i="4"/>
  <c r="I8" i="4"/>
  <c r="G28" i="1"/>
  <c r="G58" i="1"/>
  <c r="H91" i="1"/>
  <c r="H92" i="1" s="1"/>
  <c r="H94" i="1" s="1"/>
  <c r="H58" i="1"/>
  <c r="H76" i="1" s="1"/>
  <c r="H28" i="1"/>
  <c r="H26" i="1"/>
  <c r="I26" i="4" l="1"/>
  <c r="H74" i="4"/>
  <c r="I56" i="4"/>
  <c r="G74" i="4"/>
  <c r="G75" i="4" s="1"/>
  <c r="G78" i="4" s="1"/>
  <c r="G83" i="4" s="1"/>
  <c r="H75" i="4"/>
  <c r="H78" i="4" s="1"/>
  <c r="H83" i="4" s="1"/>
  <c r="H93" i="4" s="1"/>
  <c r="I90" i="4"/>
  <c r="G92" i="4"/>
  <c r="I92" i="4" s="1"/>
  <c r="I89" i="4"/>
  <c r="H77" i="1"/>
  <c r="H80" i="1" s="1"/>
  <c r="H85" i="1" s="1"/>
  <c r="H87" i="1" s="1"/>
  <c r="H95" i="1" s="1"/>
  <c r="G91" i="1"/>
  <c r="G92" i="1" s="1"/>
  <c r="I92" i="1" s="1"/>
  <c r="I39" i="1"/>
  <c r="I70" i="1"/>
  <c r="I30" i="1"/>
  <c r="I29" i="1"/>
  <c r="I23" i="1"/>
  <c r="I15" i="1"/>
  <c r="I31" i="1"/>
  <c r="I51" i="1"/>
  <c r="I86" i="1"/>
  <c r="I83" i="4" l="1"/>
  <c r="I75" i="4"/>
  <c r="I78" i="4" s="1"/>
  <c r="G85" i="4"/>
  <c r="G93" i="4" s="1"/>
  <c r="I93" i="4" s="1"/>
  <c r="I91" i="1"/>
  <c r="G94" i="1"/>
  <c r="I25" i="1"/>
  <c r="I22" i="1"/>
  <c r="I20" i="1"/>
  <c r="I19" i="1"/>
  <c r="I18" i="1"/>
  <c r="I14" i="1"/>
  <c r="I13" i="1"/>
  <c r="I12" i="1"/>
  <c r="I9" i="1"/>
  <c r="I8" i="1"/>
  <c r="I11" i="1"/>
  <c r="I75" i="1"/>
  <c r="I74" i="1"/>
  <c r="I73" i="1"/>
  <c r="I72" i="1"/>
  <c r="I71" i="1"/>
  <c r="I69" i="1"/>
  <c r="I68" i="1"/>
  <c r="I67" i="1"/>
  <c r="I66" i="1"/>
  <c r="I65" i="1"/>
  <c r="I63" i="1"/>
  <c r="I64" i="1"/>
  <c r="I62" i="1"/>
  <c r="I61" i="1"/>
  <c r="I60" i="1"/>
  <c r="I59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8" i="1"/>
  <c r="I37" i="1"/>
  <c r="I36" i="1"/>
  <c r="I35" i="1"/>
  <c r="I34" i="1"/>
  <c r="I33" i="1"/>
  <c r="I32" i="1"/>
  <c r="G26" i="1"/>
  <c r="I85" i="4" l="1"/>
  <c r="I58" i="1"/>
  <c r="I94" i="1" l="1"/>
  <c r="I93" i="1"/>
  <c r="G76" i="1" l="1"/>
  <c r="G77" i="1" l="1"/>
  <c r="G80" i="1" s="1"/>
  <c r="G85" i="1" l="1"/>
  <c r="G87" i="1" l="1"/>
  <c r="G95" i="1" s="1"/>
  <c r="I26" i="1" l="1"/>
  <c r="I85" i="1" l="1"/>
  <c r="I87" i="1" l="1"/>
  <c r="I95" i="1" l="1"/>
  <c r="I28" i="1" l="1"/>
  <c r="I76" i="1" s="1"/>
  <c r="I77" i="1" s="1"/>
  <c r="I80" i="1" s="1"/>
</calcChain>
</file>

<file path=xl/sharedStrings.xml><?xml version="1.0" encoding="utf-8"?>
<sst xmlns="http://schemas.openxmlformats.org/spreadsheetml/2006/main" count="202" uniqueCount="92">
  <si>
    <t>正会員受取会費</t>
    <rPh sb="0" eb="3">
      <t>セイカイイン</t>
    </rPh>
    <rPh sb="3" eb="5">
      <t>ウケトリ</t>
    </rPh>
    <rPh sb="5" eb="7">
      <t>カイヒ</t>
    </rPh>
    <phoneticPr fontId="1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</si>
  <si>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1"/>
  </si>
  <si>
    <t>受取寄附金</t>
    <rPh sb="0" eb="2">
      <t>ウケトリ</t>
    </rPh>
    <rPh sb="2" eb="5">
      <t>キフキン</t>
    </rPh>
    <phoneticPr fontId="1"/>
  </si>
  <si>
    <t>経常収益計</t>
    <rPh sb="0" eb="2">
      <t>ケイジョウ</t>
    </rPh>
    <rPh sb="2" eb="4">
      <t>シュウエキ</t>
    </rPh>
    <rPh sb="4" eb="5">
      <t>ケイ</t>
    </rPh>
    <phoneticPr fontId="1"/>
  </si>
  <si>
    <t>事業費</t>
    <rPh sb="0" eb="3">
      <t>ジギョウヒ</t>
    </rPh>
    <phoneticPr fontId="1"/>
  </si>
  <si>
    <t>給料手当</t>
    <rPh sb="0" eb="2">
      <t>キュウリョウ</t>
    </rPh>
    <rPh sb="2" eb="4">
      <t>テア</t>
    </rPh>
    <phoneticPr fontId="1"/>
  </si>
  <si>
    <t>旅費交通費</t>
    <rPh sb="0" eb="2">
      <t>リョヒ</t>
    </rPh>
    <rPh sb="2" eb="5">
      <t>コウツウヒ</t>
    </rPh>
    <phoneticPr fontId="1"/>
  </si>
  <si>
    <t>租税公課</t>
    <rPh sb="0" eb="2">
      <t>ソゼイ</t>
    </rPh>
    <rPh sb="2" eb="4">
      <t>コウカ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</si>
  <si>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</si>
  <si>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雑費</t>
    <rPh sb="0" eb="2">
      <t>ザッピ</t>
    </rPh>
    <phoneticPr fontId="1"/>
  </si>
  <si>
    <t>管理費</t>
    <rPh sb="0" eb="3">
      <t>カンリヒ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</si>
  <si>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</si>
  <si>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1"/>
  </si>
  <si>
    <t>受取利息</t>
    <rPh sb="0" eb="2">
      <t>ウケトリ</t>
    </rPh>
    <rPh sb="2" eb="4">
      <t>リソク</t>
    </rPh>
    <phoneticPr fontId="1"/>
  </si>
  <si>
    <t>広報啓発費</t>
    <rPh sb="0" eb="2">
      <t>コウホウ</t>
    </rPh>
    <rPh sb="2" eb="4">
      <t>ケイハツ</t>
    </rPh>
    <rPh sb="4" eb="5">
      <t>ヒ</t>
    </rPh>
    <phoneticPr fontId="1"/>
  </si>
  <si>
    <t>通信運搬費</t>
    <rPh sb="0" eb="2">
      <t>ツウシン</t>
    </rPh>
    <rPh sb="2" eb="5">
      <t>ウンパンヒ</t>
    </rPh>
    <phoneticPr fontId="1"/>
  </si>
  <si>
    <t>車両費</t>
    <rPh sb="0" eb="2">
      <t>シャリョウ</t>
    </rPh>
    <rPh sb="2" eb="3">
      <t>ヒ</t>
    </rPh>
    <phoneticPr fontId="1"/>
  </si>
  <si>
    <t>消耗品費</t>
    <rPh sb="0" eb="3">
      <t>ショウモウヒン</t>
    </rPh>
    <rPh sb="3" eb="4">
      <t>ヒ</t>
    </rPh>
    <phoneticPr fontId="1"/>
  </si>
  <si>
    <t>減価償却費</t>
    <rPh sb="0" eb="2">
      <t>ゲンカ</t>
    </rPh>
    <rPh sb="2" eb="5">
      <t>ショウキャクヒ</t>
    </rPh>
    <phoneticPr fontId="1"/>
  </si>
  <si>
    <t>光熱水料費</t>
    <rPh sb="0" eb="2">
      <t>コウネツ</t>
    </rPh>
    <rPh sb="2" eb="3">
      <t>スイ</t>
    </rPh>
    <rPh sb="3" eb="5">
      <t>リョウヒ</t>
    </rPh>
    <phoneticPr fontId="1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</si>
  <si>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1"/>
  </si>
  <si>
    <t>投資有価証券評価益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エキ</t>
    </rPh>
    <phoneticPr fontId="1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</si>
  <si>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1"/>
  </si>
  <si>
    <t>一般正味財産増減の部</t>
    <rPh sb="0" eb="2">
      <t>イッパン</t>
    </rPh>
    <rPh sb="2" eb="4">
      <t>ショウミ</t>
    </rPh>
    <rPh sb="4" eb="6">
      <t>ザイサン</t>
    </rPh>
    <rPh sb="6" eb="8">
      <t>ゾウゲン</t>
    </rPh>
    <rPh sb="9" eb="10">
      <t>ブ</t>
    </rPh>
    <phoneticPr fontId="1"/>
  </si>
  <si>
    <t>経常増減の部</t>
    <rPh sb="0" eb="2">
      <t>ケイジョウ</t>
    </rPh>
    <rPh sb="2" eb="4">
      <t>ゾウゲン</t>
    </rPh>
    <rPh sb="5" eb="6">
      <t>ブ</t>
    </rPh>
    <phoneticPr fontId="1"/>
  </si>
  <si>
    <t>経常収益</t>
    <rPh sb="0" eb="2">
      <t>ケイジョウ</t>
    </rPh>
    <rPh sb="2" eb="4">
      <t>シュウエキ</t>
    </rPh>
    <phoneticPr fontId="1"/>
  </si>
  <si>
    <t>受取会費</t>
    <rPh sb="0" eb="2">
      <t>ウケトリ</t>
    </rPh>
    <rPh sb="2" eb="4">
      <t>カイヒ</t>
    </rPh>
    <phoneticPr fontId="1"/>
  </si>
  <si>
    <t>事業収益</t>
    <rPh sb="0" eb="2">
      <t>ジギョウ</t>
    </rPh>
    <rPh sb="2" eb="4">
      <t>シュウエキ</t>
    </rPh>
    <phoneticPr fontId="1"/>
  </si>
  <si>
    <t>受取補助金等</t>
    <rPh sb="0" eb="2">
      <t>ウケトリ</t>
    </rPh>
    <rPh sb="2" eb="5">
      <t>ホジョキン</t>
    </rPh>
    <rPh sb="5" eb="6">
      <t>トウ</t>
    </rPh>
    <phoneticPr fontId="1"/>
  </si>
  <si>
    <t>受取地方公共団体補助金</t>
    <rPh sb="0" eb="2">
      <t>ウケトリ</t>
    </rPh>
    <rPh sb="2" eb="4">
      <t>チホウ</t>
    </rPh>
    <rPh sb="4" eb="6">
      <t>コウキョウ</t>
    </rPh>
    <rPh sb="6" eb="8">
      <t>ダンタイ</t>
    </rPh>
    <rPh sb="8" eb="11">
      <t>ホジョキン</t>
    </rPh>
    <phoneticPr fontId="1"/>
  </si>
  <si>
    <t>雑収益</t>
    <rPh sb="0" eb="1">
      <t>ザツ</t>
    </rPh>
    <rPh sb="1" eb="3">
      <t>シュウエキ</t>
    </rPh>
    <phoneticPr fontId="1"/>
  </si>
  <si>
    <t>中退共掛金</t>
    <rPh sb="0" eb="2">
      <t>チュウタイ</t>
    </rPh>
    <rPh sb="2" eb="3">
      <t>トモ</t>
    </rPh>
    <rPh sb="3" eb="5">
      <t>カケガネ</t>
    </rPh>
    <phoneticPr fontId="1"/>
  </si>
  <si>
    <t>法定福利費</t>
    <rPh sb="0" eb="2">
      <t>ホウテイ</t>
    </rPh>
    <rPh sb="2" eb="5">
      <t>フクリヒ</t>
    </rPh>
    <phoneticPr fontId="1"/>
  </si>
  <si>
    <t>経常外増減の部</t>
    <rPh sb="0" eb="3">
      <t>ケイジョウガイ</t>
    </rPh>
    <rPh sb="3" eb="5">
      <t>ゾウゲン</t>
    </rPh>
    <rPh sb="6" eb="7">
      <t>ブ</t>
    </rPh>
    <phoneticPr fontId="1"/>
  </si>
  <si>
    <t>経常外収益</t>
    <rPh sb="0" eb="3">
      <t>ケイジョウガイ</t>
    </rPh>
    <rPh sb="3" eb="5">
      <t>シュウエキ</t>
    </rPh>
    <phoneticPr fontId="1"/>
  </si>
  <si>
    <t>経常外費用</t>
    <rPh sb="0" eb="3">
      <t>ケイジョウガイ</t>
    </rPh>
    <rPh sb="3" eb="5">
      <t>ヒヨウ</t>
    </rPh>
    <phoneticPr fontId="1"/>
  </si>
  <si>
    <t>他会計振替額</t>
    <rPh sb="0" eb="1">
      <t>タ</t>
    </rPh>
    <rPh sb="1" eb="3">
      <t>カイケイ</t>
    </rPh>
    <rPh sb="3" eb="5">
      <t>フリカエ</t>
    </rPh>
    <rPh sb="5" eb="6">
      <t>ガク</t>
    </rPh>
    <phoneticPr fontId="1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</si>
  <si>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1">
      <t>ゾウゲンガク</t>
    </rPh>
    <phoneticPr fontId="1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</si>
  <si>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1"/>
  </si>
  <si>
    <t>一般正味財産期末残高</t>
    <rPh sb="0" eb="2">
      <t>イッパン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1"/>
  </si>
  <si>
    <t>指定正味財産増減の部</t>
    <rPh sb="0" eb="2">
      <t>シテイ</t>
    </rPh>
    <rPh sb="2" eb="4">
      <t>ショウミ</t>
    </rPh>
    <rPh sb="4" eb="6">
      <t>ザイサン</t>
    </rPh>
    <rPh sb="6" eb="8">
      <t>ゾウゲン</t>
    </rPh>
    <rPh sb="9" eb="10">
      <t>ブ</t>
    </rPh>
    <phoneticPr fontId="1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</si>
  <si>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1">
      <t>ゾウゲンガク</t>
    </rPh>
    <phoneticPr fontId="1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</si>
  <si>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1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</si>
  <si>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9">
      <t>ザン</t>
    </rPh>
    <rPh sb="9" eb="10">
      <t>タカ</t>
    </rPh>
    <phoneticPr fontId="1"/>
  </si>
  <si>
    <t>正味財産期末残高</t>
    <rPh sb="0" eb="2">
      <t>ショウミ</t>
    </rPh>
    <rPh sb="2" eb="4">
      <t>ザイサン</t>
    </rPh>
    <rPh sb="4" eb="6">
      <t>キマツ</t>
    </rPh>
    <rPh sb="6" eb="8">
      <t>ザンダカ</t>
    </rPh>
    <phoneticPr fontId="1"/>
  </si>
  <si>
    <t></t>
    <phoneticPr fontId="1"/>
  </si>
  <si>
    <t></t>
    <phoneticPr fontId="1"/>
  </si>
  <si>
    <t>受取寄付金</t>
    <rPh sb="0" eb="2">
      <t>ウケトリ</t>
    </rPh>
    <rPh sb="2" eb="5">
      <t>キフキン</t>
    </rPh>
    <phoneticPr fontId="1"/>
  </si>
  <si>
    <t>一般正味財産への振替額</t>
    <rPh sb="0" eb="2">
      <t>イッパン</t>
    </rPh>
    <rPh sb="2" eb="4">
      <t>ショウミ</t>
    </rPh>
    <rPh sb="4" eb="6">
      <t>ザイサン</t>
    </rPh>
    <rPh sb="8" eb="11">
      <t>フリカエガク</t>
    </rPh>
    <phoneticPr fontId="1"/>
  </si>
  <si>
    <t>科目</t>
    <rPh sb="0" eb="2">
      <t>カモク</t>
    </rPh>
    <phoneticPr fontId="1"/>
  </si>
  <si>
    <t>委託料収益</t>
    <rPh sb="0" eb="3">
      <t>イタクリョウ</t>
    </rPh>
    <rPh sb="3" eb="5">
      <t>シュウエキ</t>
    </rPh>
    <phoneticPr fontId="1"/>
  </si>
  <si>
    <t>講師派遣収益</t>
    <rPh sb="0" eb="2">
      <t>コウシ</t>
    </rPh>
    <rPh sb="2" eb="4">
      <t>ハケン</t>
    </rPh>
    <rPh sb="4" eb="6">
      <t>シュウエキ</t>
    </rPh>
    <phoneticPr fontId="1"/>
  </si>
  <si>
    <t>養成講座収益</t>
    <rPh sb="0" eb="2">
      <t>ヨウセイ</t>
    </rPh>
    <rPh sb="2" eb="4">
      <t>コウザ</t>
    </rPh>
    <rPh sb="4" eb="6">
      <t>シュウエキ</t>
    </rPh>
    <phoneticPr fontId="1"/>
  </si>
  <si>
    <t>受取民間助成金</t>
    <rPh sb="0" eb="2">
      <t>ウケト</t>
    </rPh>
    <rPh sb="2" eb="4">
      <t>ミンカン</t>
    </rPh>
    <rPh sb="4" eb="7">
      <t>ジョセイキン</t>
    </rPh>
    <phoneticPr fontId="1"/>
  </si>
  <si>
    <t>役員報酬</t>
    <rPh sb="0" eb="2">
      <t>ヤクイン</t>
    </rPh>
    <rPh sb="2" eb="4">
      <t>ホウシュウ</t>
    </rPh>
    <phoneticPr fontId="1"/>
  </si>
  <si>
    <t>謝金</t>
    <rPh sb="0" eb="1">
      <t>シャ</t>
    </rPh>
    <rPh sb="1" eb="2">
      <t>キン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</si>
  <si>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</si>
  <si>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自立生活支援金</t>
    <rPh sb="0" eb="2">
      <t>ジリツ</t>
    </rPh>
    <rPh sb="2" eb="4">
      <t>セイカツ</t>
    </rPh>
    <rPh sb="4" eb="6">
      <t>シエン</t>
    </rPh>
    <rPh sb="6" eb="7">
      <t>キン</t>
    </rPh>
    <phoneticPr fontId="1"/>
  </si>
  <si>
    <t>使用貸借料</t>
    <rPh sb="0" eb="2">
      <t>シヨウ</t>
    </rPh>
    <rPh sb="2" eb="4">
      <t>タイシャク</t>
    </rPh>
    <rPh sb="4" eb="5">
      <t>リョウ</t>
    </rPh>
    <phoneticPr fontId="1"/>
  </si>
  <si>
    <t>役務手数料</t>
    <rPh sb="0" eb="2">
      <t>エキム</t>
    </rPh>
    <rPh sb="2" eb="5">
      <t>テスウリョウ</t>
    </rPh>
    <phoneticPr fontId="1"/>
  </si>
  <si>
    <t>新聞図書費</t>
    <rPh sb="0" eb="2">
      <t>シンブン</t>
    </rPh>
    <rPh sb="2" eb="3">
      <t>ト</t>
    </rPh>
    <rPh sb="3" eb="4">
      <t>ショ</t>
    </rPh>
    <rPh sb="4" eb="5">
      <t>ヒ</t>
    </rPh>
    <phoneticPr fontId="1"/>
  </si>
  <si>
    <t>使用賃借料</t>
    <rPh sb="0" eb="2">
      <t>シヨウ</t>
    </rPh>
    <rPh sb="2" eb="5">
      <t>チンシャクリョウ</t>
    </rPh>
    <phoneticPr fontId="1"/>
  </si>
  <si>
    <t>ソフトウエアー償却</t>
    <rPh sb="7" eb="9">
      <t>ショウキャク</t>
    </rPh>
    <phoneticPr fontId="1"/>
  </si>
  <si>
    <t>負担金</t>
    <rPh sb="0" eb="3">
      <t>フタンキン</t>
    </rPh>
    <phoneticPr fontId="1"/>
  </si>
  <si>
    <t>シェルター利用料収益</t>
    <rPh sb="5" eb="7">
      <t>リヨウ</t>
    </rPh>
    <rPh sb="7" eb="8">
      <t>リョウ</t>
    </rPh>
    <rPh sb="8" eb="10">
      <t>シュウエキ</t>
    </rPh>
    <phoneticPr fontId="1"/>
  </si>
  <si>
    <t>受取民間助成金</t>
    <rPh sb="0" eb="2">
      <t>ウケトリ</t>
    </rPh>
    <rPh sb="2" eb="4">
      <t>ミンカン</t>
    </rPh>
    <rPh sb="4" eb="7">
      <t>ジョセイキン</t>
    </rPh>
    <phoneticPr fontId="1"/>
  </si>
  <si>
    <t>慶弔費</t>
    <rPh sb="0" eb="2">
      <t>ケイチョウ</t>
    </rPh>
    <rPh sb="2" eb="3">
      <t>ヒ</t>
    </rPh>
    <phoneticPr fontId="1"/>
  </si>
  <si>
    <t>長期前払費用償却</t>
    <rPh sb="0" eb="2">
      <t>チョウキ</t>
    </rPh>
    <rPh sb="2" eb="4">
      <t>マエバラ</t>
    </rPh>
    <rPh sb="4" eb="6">
      <t>ヒヨウ</t>
    </rPh>
    <rPh sb="6" eb="8">
      <t>ショウキャク</t>
    </rPh>
    <phoneticPr fontId="1"/>
  </si>
  <si>
    <t>負担金</t>
    <rPh sb="0" eb="3">
      <t>フタンキン</t>
    </rPh>
    <phoneticPr fontId="1"/>
  </si>
  <si>
    <t>受取地方公共団体助成金</t>
    <rPh sb="0" eb="2">
      <t>ウケトリ</t>
    </rPh>
    <rPh sb="2" eb="4">
      <t>チホウ</t>
    </rPh>
    <rPh sb="4" eb="6">
      <t>コウキョウ</t>
    </rPh>
    <rPh sb="6" eb="8">
      <t>ダンタイ</t>
    </rPh>
    <rPh sb="8" eb="11">
      <t>ジョセイキン</t>
    </rPh>
    <phoneticPr fontId="1"/>
  </si>
  <si>
    <t>Ⅰ</t>
    <phoneticPr fontId="1"/>
  </si>
  <si>
    <t>Ⅲ</t>
    <phoneticPr fontId="1"/>
  </si>
  <si>
    <t>Ⅱ</t>
    <phoneticPr fontId="1"/>
  </si>
  <si>
    <t>租税公課</t>
    <rPh sb="0" eb="2">
      <t>ソゼイ</t>
    </rPh>
    <rPh sb="2" eb="4">
      <t>コウカ</t>
    </rPh>
    <phoneticPr fontId="1"/>
  </si>
  <si>
    <t>公益社団法人被害者支援センターすてっぷぐんま</t>
    <rPh sb="0" eb="2">
      <t>コウエキ</t>
    </rPh>
    <rPh sb="2" eb="4">
      <t>シャダン</t>
    </rPh>
    <rPh sb="4" eb="5">
      <t>ホウ</t>
    </rPh>
    <rPh sb="5" eb="6">
      <t>ニン</t>
    </rPh>
    <rPh sb="6" eb="9">
      <t>ヒガイシャ</t>
    </rPh>
    <rPh sb="9" eb="11">
      <t>シエン</t>
    </rPh>
    <phoneticPr fontId="1"/>
  </si>
  <si>
    <t>負担軽減支援金</t>
    <rPh sb="0" eb="2">
      <t>フタン</t>
    </rPh>
    <rPh sb="2" eb="4">
      <t>ケイゲン</t>
    </rPh>
    <rPh sb="4" eb="7">
      <t>シエンキン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</si>
  <si>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</si>
  <si>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相談室整備費</t>
    <rPh sb="0" eb="3">
      <t>ソウダンシツ</t>
    </rPh>
    <rPh sb="3" eb="5">
      <t>セイビ</t>
    </rPh>
    <rPh sb="5" eb="6">
      <t>ヒ</t>
    </rPh>
    <phoneticPr fontId="1"/>
  </si>
  <si>
    <t>賞与引当金繰入額</t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1"/>
  </si>
  <si>
    <t>委託費</t>
    <rPh sb="0" eb="3">
      <t>イタクヒ</t>
    </rPh>
    <phoneticPr fontId="1"/>
  </si>
  <si>
    <t>報償費</t>
    <rPh sb="0" eb="3">
      <t>ホウショウヒ</t>
    </rPh>
    <phoneticPr fontId="1"/>
  </si>
  <si>
    <t>当年度</t>
    <rPh sb="0" eb="3">
      <t>トウネンド</t>
    </rPh>
    <phoneticPr fontId="1"/>
  </si>
  <si>
    <t>前年度</t>
    <rPh sb="0" eb="3">
      <t>ゼンネンド</t>
    </rPh>
    <phoneticPr fontId="1"/>
  </si>
  <si>
    <t>対比</t>
    <rPh sb="0" eb="2">
      <t>タイヒ</t>
    </rPh>
    <phoneticPr fontId="1"/>
  </si>
  <si>
    <t>受取寄附金（指定正味財産）</t>
    <rPh sb="0" eb="2">
      <t>ウケトリ</t>
    </rPh>
    <rPh sb="2" eb="5">
      <t>キフキン</t>
    </rPh>
    <rPh sb="6" eb="10">
      <t>シテイショウミ</t>
    </rPh>
    <rPh sb="10" eb="12">
      <t>ザイサン</t>
    </rPh>
    <phoneticPr fontId="1"/>
  </si>
  <si>
    <t>広告宣伝費</t>
    <rPh sb="0" eb="2">
      <t>コウコク</t>
    </rPh>
    <rPh sb="2" eb="5">
      <t>センデンヒ</t>
    </rPh>
    <phoneticPr fontId="1"/>
  </si>
  <si>
    <t>消耗什器備品費</t>
    <rPh sb="0" eb="2">
      <t>ショウモウ</t>
    </rPh>
    <rPh sb="2" eb="4">
      <t>ジュウキ</t>
    </rPh>
    <rPh sb="4" eb="6">
      <t>ビヒン</t>
    </rPh>
    <rPh sb="6" eb="7">
      <t>ヒ</t>
    </rPh>
    <phoneticPr fontId="1"/>
  </si>
  <si>
    <t>令 和６ 年 度　収　支　予　算　書（前年対比）</t>
    <rPh sb="0" eb="1">
      <t>レイ</t>
    </rPh>
    <rPh sb="2" eb="3">
      <t>ワ</t>
    </rPh>
    <rPh sb="5" eb="7">
      <t>ネンド</t>
    </rPh>
    <rPh sb="7" eb="8">
      <t>ド</t>
    </rPh>
    <rPh sb="9" eb="10">
      <t>オサム</t>
    </rPh>
    <rPh sb="11" eb="12">
      <t>シ</t>
    </rPh>
    <rPh sb="13" eb="14">
      <t>ヨ</t>
    </rPh>
    <rPh sb="15" eb="16">
      <t>サン</t>
    </rPh>
    <rPh sb="17" eb="18">
      <t>ショ</t>
    </rPh>
    <rPh sb="19" eb="21">
      <t>ゼンネン</t>
    </rPh>
    <rPh sb="21" eb="23">
      <t>タイヒ</t>
    </rPh>
    <phoneticPr fontId="1"/>
  </si>
  <si>
    <t>質の向上研修収益</t>
    <rPh sb="0" eb="1">
      <t>シツ</t>
    </rPh>
    <rPh sb="2" eb="4">
      <t>コウジョウ</t>
    </rPh>
    <rPh sb="4" eb="6">
      <t>ケンシュウ</t>
    </rPh>
    <rPh sb="6" eb="8">
      <t>シュウエキ</t>
    </rPh>
    <phoneticPr fontId="1"/>
  </si>
  <si>
    <t>特別寄付金収益</t>
    <rPh sb="0" eb="2">
      <t>トクベツ</t>
    </rPh>
    <rPh sb="2" eb="5">
      <t>キフキン</t>
    </rPh>
    <rPh sb="5" eb="7">
      <t>シュウエキ</t>
    </rPh>
    <phoneticPr fontId="1"/>
  </si>
  <si>
    <t>令 和 ６ 年 度　収　支　予　算　書（前年対比）</t>
    <rPh sb="0" eb="1">
      <t>レイ</t>
    </rPh>
    <rPh sb="2" eb="3">
      <t>ワ</t>
    </rPh>
    <rPh sb="6" eb="8">
      <t>ネンド</t>
    </rPh>
    <rPh sb="8" eb="9">
      <t>ド</t>
    </rPh>
    <rPh sb="10" eb="11">
      <t>オサム</t>
    </rPh>
    <rPh sb="12" eb="13">
      <t>シ</t>
    </rPh>
    <rPh sb="14" eb="15">
      <t>ヨ</t>
    </rPh>
    <rPh sb="16" eb="17">
      <t>サン</t>
    </rPh>
    <rPh sb="18" eb="19">
      <t>ショ</t>
    </rPh>
    <rPh sb="20" eb="22">
      <t>ゼンネン</t>
    </rPh>
    <rPh sb="22" eb="24">
      <t>タイヒ</t>
    </rPh>
    <phoneticPr fontId="1"/>
  </si>
  <si>
    <t>▲3,332,290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</si>
</sst>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38" fontId="2" fillId="0" borderId="0" xfId="0" applyNumberFormat="1" applyFont="1"/>
    <xf numFmtId="176" fontId="2" fillId="0" borderId="15" xfId="0" applyNumberFormat="1" applyFont="1" applyBorder="1" applyAlignment="1">
      <alignment horizontal="center" vertical="center"/>
    </xf>
    <xf numFmtId="176" fontId="2" fillId="0" borderId="5" xfId="0" applyNumberFormat="1" applyFont="1" applyBorder="1"/>
    <xf numFmtId="176" fontId="2" fillId="0" borderId="4" xfId="0" applyNumberFormat="1" applyFont="1" applyBorder="1"/>
    <xf numFmtId="176" fontId="2" fillId="0" borderId="9" xfId="0" applyNumberFormat="1" applyFont="1" applyBorder="1"/>
    <xf numFmtId="176" fontId="2" fillId="0" borderId="5" xfId="1" applyNumberFormat="1" applyFont="1" applyBorder="1" applyAlignment="1"/>
    <xf numFmtId="176" fontId="2" fillId="0" borderId="11" xfId="1" applyNumberFormat="1" applyFont="1" applyBorder="1" applyAlignment="1"/>
    <xf numFmtId="176" fontId="2" fillId="0" borderId="10" xfId="1" applyNumberFormat="1" applyFont="1" applyBorder="1" applyAlignment="1"/>
    <xf numFmtId="176" fontId="2" fillId="0" borderId="13" xfId="0" applyNumberFormat="1" applyFont="1" applyBorder="1"/>
    <xf numFmtId="176" fontId="2" fillId="0" borderId="9" xfId="1" applyNumberFormat="1" applyFont="1" applyBorder="1" applyAlignment="1"/>
    <xf numFmtId="176" fontId="2" fillId="0" borderId="11" xfId="0" applyNumberFormat="1" applyFont="1" applyBorder="1"/>
    <xf numFmtId="176" fontId="2" fillId="0" borderId="10" xfId="0" applyNumberFormat="1" applyFont="1" applyBorder="1"/>
    <xf numFmtId="176" fontId="2" fillId="0" borderId="12" xfId="1" applyNumberFormat="1" applyFont="1" applyBorder="1" applyAlignment="1">
      <alignment horizontal="right"/>
    </xf>
    <xf numFmtId="176" fontId="2" fillId="0" borderId="13" xfId="1" applyNumberFormat="1" applyFont="1" applyBorder="1" applyAlignment="1"/>
    <xf numFmtId="176" fontId="2" fillId="0" borderId="12" xfId="1" applyNumberFormat="1" applyFont="1" applyBorder="1" applyAlignment="1"/>
    <xf numFmtId="176" fontId="2" fillId="0" borderId="12" xfId="0" applyNumberFormat="1" applyFont="1" applyBorder="1"/>
    <xf numFmtId="176" fontId="2" fillId="0" borderId="14" xfId="1" applyNumberFormat="1" applyFont="1" applyBorder="1" applyAlignment="1"/>
    <xf numFmtId="176" fontId="2" fillId="0" borderId="14" xfId="0" applyNumberFormat="1" applyFont="1" applyBorder="1"/>
    <xf numFmtId="176" fontId="2" fillId="0" borderId="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176" fontId="2" fillId="0" borderId="20" xfId="0" applyNumberFormat="1" applyFont="1" applyBorder="1"/>
    <xf numFmtId="176" fontId="2" fillId="0" borderId="20" xfId="1" applyNumberFormat="1" applyFont="1" applyBorder="1" applyAlignment="1"/>
    <xf numFmtId="176" fontId="2" fillId="0" borderId="22" xfId="1" applyNumberFormat="1" applyFont="1" applyBorder="1" applyAlignment="1"/>
    <xf numFmtId="176" fontId="2" fillId="0" borderId="11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6" fontId="2" fillId="0" borderId="2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shrinkToFit="1"/>
    </xf>
    <xf numFmtId="0" fontId="2" fillId="0" borderId="1" xfId="0" applyFont="1" applyBorder="1" applyAlignment="1"/>
    <xf numFmtId="0" fontId="2" fillId="0" borderId="0" xfId="0" applyFont="1" applyAlignment="1"/>
    <xf numFmtId="0" fontId="2" fillId="0" borderId="3" xfId="0" applyFont="1" applyBorder="1" applyAlignment="1"/>
    <xf numFmtId="0" fontId="2" fillId="0" borderId="16" xfId="0" applyFont="1" applyBorder="1" applyAlignment="1"/>
    <xf numFmtId="0" fontId="2" fillId="2" borderId="3" xfId="0" applyFont="1" applyFill="1" applyBorder="1" applyAlignment="1">
      <alignment horizontal="left"/>
    </xf>
    <xf numFmtId="176" fontId="2" fillId="2" borderId="5" xfId="1" applyNumberFormat="1" applyFont="1" applyFill="1" applyBorder="1" applyAlignment="1"/>
    <xf numFmtId="176" fontId="2" fillId="2" borderId="11" xfId="0" applyNumberFormat="1" applyFont="1" applyFill="1" applyBorder="1"/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left" shrinkToFit="1"/>
    </xf>
    <xf numFmtId="176" fontId="2" fillId="2" borderId="10" xfId="1" applyNumberFormat="1" applyFont="1" applyFill="1" applyBorder="1" applyAlignment="1"/>
    <xf numFmtId="176" fontId="2" fillId="2" borderId="5" xfId="0" applyNumberFormat="1" applyFont="1" applyFill="1" applyBorder="1"/>
    <xf numFmtId="176" fontId="2" fillId="2" borderId="11" xfId="1" applyNumberFormat="1" applyFont="1" applyFill="1" applyBorder="1" applyAlignment="1"/>
    <xf numFmtId="176" fontId="2" fillId="2" borderId="9" xfId="1" applyNumberFormat="1" applyFont="1" applyFill="1" applyBorder="1" applyAlignment="1"/>
    <xf numFmtId="176" fontId="2" fillId="2" borderId="9" xfId="0" applyNumberFormat="1" applyFont="1" applyFill="1" applyBorder="1"/>
    <xf numFmtId="0" fontId="2" fillId="2" borderId="0" xfId="0" applyFont="1" applyFill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0" fontId="2" fillId="0" borderId="0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0" xfId="0" applyFont="1" applyAlignment="1">
      <alignment horizontal="left" shrinkToFit="1"/>
    </xf>
    <xf numFmtId="0" fontId="2" fillId="0" borderId="3" xfId="0" applyFont="1" applyBorder="1" applyAlignment="1">
      <alignment horizontal="left" shrinkToFit="1"/>
    </xf>
    <xf numFmtId="0" fontId="4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DC96E-D88C-4517-B177-0606B2276825}">
  <dimension ref="A1:I94"/>
  <sheetViews>
    <sheetView tabSelected="1" view="pageLayout" zoomScale="129" zoomScaleNormal="100" zoomScalePageLayoutView="129" workbookViewId="0">
      <selection activeCell="L13" sqref="L13"/>
    </sheetView>
  </sheetViews>
  <sheetFormatPr defaultColWidth="9" defaultRowHeight="12" x14ac:dyDescent="0.15"/>
  <cols>
    <col min="1" max="1" width="23.44140625" style="2" customWidth="1"/>
    <col min="2" max="4" width="1.77734375" style="1" customWidth="1"/>
    <col min="5" max="5" width="2.6640625" style="1" customWidth="1"/>
    <col min="6" max="6" width="23.33203125" style="4" customWidth="1"/>
    <col min="7" max="9" width="18.21875" style="2" customWidth="1"/>
    <col min="10" max="16384" width="9" style="2"/>
  </cols>
  <sheetData>
    <row r="1" spans="1:9" ht="15" customHeight="1" x14ac:dyDescent="0.15">
      <c r="B1" s="67" t="s">
        <v>90</v>
      </c>
      <c r="C1" s="67"/>
      <c r="D1" s="67"/>
      <c r="E1" s="67"/>
      <c r="F1" s="67"/>
      <c r="G1" s="67"/>
      <c r="H1" s="67"/>
      <c r="I1" s="67"/>
    </row>
    <row r="2" spans="1:9" ht="12" customHeight="1" thickBot="1" x14ac:dyDescent="0.2">
      <c r="B2" s="68" t="s">
        <v>74</v>
      </c>
      <c r="C2" s="68"/>
      <c r="D2" s="68"/>
      <c r="E2" s="68"/>
      <c r="F2" s="68"/>
      <c r="G2" s="68"/>
      <c r="H2" s="68"/>
      <c r="I2" s="68"/>
    </row>
    <row r="3" spans="1:9" s="3" customFormat="1" ht="10.8" customHeight="1" thickBot="1" x14ac:dyDescent="0.25">
      <c r="A3" s="8"/>
      <c r="B3" s="69" t="s">
        <v>49</v>
      </c>
      <c r="C3" s="70"/>
      <c r="D3" s="70"/>
      <c r="E3" s="70"/>
      <c r="F3" s="71"/>
      <c r="G3" s="28" t="s">
        <v>81</v>
      </c>
      <c r="H3" s="27" t="s">
        <v>82</v>
      </c>
      <c r="I3" s="10" t="s">
        <v>83</v>
      </c>
    </row>
    <row r="4" spans="1:9" ht="12" customHeight="1" x14ac:dyDescent="0.15">
      <c r="A4" s="7"/>
      <c r="B4" s="41" t="s">
        <v>70</v>
      </c>
      <c r="C4" s="42" t="s">
        <v>23</v>
      </c>
      <c r="D4" s="42"/>
      <c r="E4" s="42"/>
      <c r="F4" s="29"/>
      <c r="G4" s="12"/>
      <c r="H4" s="12"/>
      <c r="I4" s="11"/>
    </row>
    <row r="5" spans="1:9" ht="12" customHeight="1" x14ac:dyDescent="0.15">
      <c r="A5" s="7"/>
      <c r="B5" s="5"/>
      <c r="C5" s="1">
        <v>1</v>
      </c>
      <c r="D5" s="61" t="s">
        <v>24</v>
      </c>
      <c r="E5" s="61"/>
      <c r="F5" s="62"/>
      <c r="G5" s="11"/>
      <c r="H5" s="11"/>
      <c r="I5" s="11"/>
    </row>
    <row r="6" spans="1:9" ht="12" customHeight="1" x14ac:dyDescent="0.15">
      <c r="B6" s="5"/>
      <c r="D6" s="38" t="s">
        <v>45</v>
      </c>
      <c r="E6" s="42" t="s">
        <v>25</v>
      </c>
      <c r="F6" s="29"/>
      <c r="G6" s="11"/>
      <c r="H6" s="11"/>
      <c r="I6" s="11"/>
    </row>
    <row r="7" spans="1:9" ht="12" customHeight="1" x14ac:dyDescent="0.15">
      <c r="B7" s="5"/>
      <c r="E7" s="61" t="s">
        <v>26</v>
      </c>
      <c r="F7" s="62"/>
      <c r="G7" s="11"/>
      <c r="H7" s="13"/>
      <c r="I7" s="11"/>
    </row>
    <row r="8" spans="1:9" ht="12" customHeight="1" x14ac:dyDescent="0.15">
      <c r="B8" s="5"/>
      <c r="F8" s="40" t="s">
        <v>0</v>
      </c>
      <c r="G8" s="36">
        <v>675000</v>
      </c>
      <c r="H8" s="36">
        <v>700000</v>
      </c>
      <c r="I8" s="34">
        <f>G8-H8</f>
        <v>-25000</v>
      </c>
    </row>
    <row r="9" spans="1:9" ht="12" customHeight="1" x14ac:dyDescent="0.15">
      <c r="B9" s="5"/>
      <c r="F9" s="40" t="s">
        <v>1</v>
      </c>
      <c r="G9" s="34">
        <v>2800000</v>
      </c>
      <c r="H9" s="34">
        <v>3000000</v>
      </c>
      <c r="I9" s="35">
        <f>G9-H9</f>
        <v>-200000</v>
      </c>
    </row>
    <row r="10" spans="1:9" ht="12" customHeight="1" x14ac:dyDescent="0.15">
      <c r="B10" s="5"/>
      <c r="E10" s="61" t="s">
        <v>27</v>
      </c>
      <c r="F10" s="62"/>
      <c r="G10" s="35"/>
      <c r="H10" s="35"/>
      <c r="I10" s="36"/>
    </row>
    <row r="11" spans="1:9" ht="12" customHeight="1" x14ac:dyDescent="0.15">
      <c r="B11" s="5"/>
      <c r="F11" s="40" t="s">
        <v>50</v>
      </c>
      <c r="G11" s="36">
        <v>43735285</v>
      </c>
      <c r="H11" s="36">
        <v>40948063</v>
      </c>
      <c r="I11" s="36">
        <f>G11-H11</f>
        <v>2787222</v>
      </c>
    </row>
    <row r="12" spans="1:9" ht="12" customHeight="1" x14ac:dyDescent="0.15">
      <c r="B12" s="5"/>
      <c r="F12" s="40" t="s">
        <v>64</v>
      </c>
      <c r="G12" s="36">
        <v>80000</v>
      </c>
      <c r="H12" s="36">
        <v>80000</v>
      </c>
      <c r="I12" s="34">
        <f>G12-H12</f>
        <v>0</v>
      </c>
    </row>
    <row r="13" spans="1:9" ht="12" customHeight="1" x14ac:dyDescent="0.15">
      <c r="B13" s="5"/>
      <c r="F13" s="40" t="s">
        <v>51</v>
      </c>
      <c r="G13" s="34">
        <v>244000</v>
      </c>
      <c r="H13" s="34">
        <v>244000</v>
      </c>
      <c r="I13" s="35">
        <f>G13-H13</f>
        <v>0</v>
      </c>
    </row>
    <row r="14" spans="1:9" ht="12" customHeight="1" x14ac:dyDescent="0.15">
      <c r="B14" s="5"/>
      <c r="F14" s="40" t="s">
        <v>52</v>
      </c>
      <c r="G14" s="34"/>
      <c r="H14" s="34">
        <v>0</v>
      </c>
      <c r="I14" s="34">
        <f>G14-H14</f>
        <v>0</v>
      </c>
    </row>
    <row r="15" spans="1:9" ht="12" customHeight="1" x14ac:dyDescent="0.15">
      <c r="B15" s="5"/>
      <c r="F15" s="40" t="s">
        <v>89</v>
      </c>
      <c r="G15" s="34"/>
      <c r="H15" s="34">
        <v>500000</v>
      </c>
      <c r="I15" s="35">
        <f>G15-H15</f>
        <v>-500000</v>
      </c>
    </row>
    <row r="16" spans="1:9" ht="12" customHeight="1" x14ac:dyDescent="0.15">
      <c r="B16" s="5"/>
      <c r="F16" s="40" t="s">
        <v>88</v>
      </c>
      <c r="G16" s="34">
        <v>750000</v>
      </c>
      <c r="H16" s="34">
        <v>0</v>
      </c>
      <c r="I16" s="34">
        <v>750000</v>
      </c>
    </row>
    <row r="17" spans="2:9" ht="12" customHeight="1" x14ac:dyDescent="0.15">
      <c r="B17" s="5"/>
      <c r="E17" s="61" t="s">
        <v>28</v>
      </c>
      <c r="F17" s="62"/>
      <c r="G17" s="34"/>
      <c r="H17" s="34"/>
      <c r="I17" s="36"/>
    </row>
    <row r="18" spans="2:9" ht="12" customHeight="1" x14ac:dyDescent="0.15">
      <c r="B18" s="5"/>
      <c r="F18" s="40" t="s">
        <v>29</v>
      </c>
      <c r="G18" s="35">
        <v>2222700</v>
      </c>
      <c r="H18" s="35">
        <v>1893200</v>
      </c>
      <c r="I18" s="36">
        <f>G18-H18</f>
        <v>329500</v>
      </c>
    </row>
    <row r="19" spans="2:9" ht="12" customHeight="1" x14ac:dyDescent="0.15">
      <c r="B19" s="5"/>
      <c r="F19" s="40" t="s">
        <v>69</v>
      </c>
      <c r="G19" s="36"/>
      <c r="H19" s="36">
        <v>0</v>
      </c>
      <c r="I19" s="34">
        <f>G19-H19</f>
        <v>0</v>
      </c>
    </row>
    <row r="20" spans="2:9" ht="12" customHeight="1" x14ac:dyDescent="0.15">
      <c r="B20" s="5"/>
      <c r="F20" s="40" t="s">
        <v>53</v>
      </c>
      <c r="G20" s="36">
        <v>1273900</v>
      </c>
      <c r="H20" s="36">
        <v>5370000</v>
      </c>
      <c r="I20" s="34">
        <f>G20-H20</f>
        <v>-4096100</v>
      </c>
    </row>
    <row r="21" spans="2:9" ht="12" customHeight="1" x14ac:dyDescent="0.15">
      <c r="B21" s="5"/>
      <c r="E21" s="61" t="s">
        <v>2</v>
      </c>
      <c r="F21" s="62"/>
      <c r="G21" s="36"/>
      <c r="H21" s="36"/>
      <c r="I21" s="35"/>
    </row>
    <row r="22" spans="2:9" ht="12" customHeight="1" x14ac:dyDescent="0.15">
      <c r="B22" s="5"/>
      <c r="E22" s="38"/>
      <c r="F22" s="40" t="s">
        <v>2</v>
      </c>
      <c r="G22" s="34">
        <v>10000000</v>
      </c>
      <c r="H22" s="34">
        <v>11000000</v>
      </c>
      <c r="I22" s="36">
        <f>G22-H22</f>
        <v>-1000000</v>
      </c>
    </row>
    <row r="23" spans="2:9" ht="12" customHeight="1" x14ac:dyDescent="0.15">
      <c r="B23" s="5"/>
      <c r="E23" s="38"/>
      <c r="F23" s="40" t="s">
        <v>84</v>
      </c>
      <c r="G23" s="34">
        <v>387465</v>
      </c>
      <c r="H23" s="34">
        <v>546763</v>
      </c>
      <c r="I23" s="34">
        <f>G23-H23</f>
        <v>-159298</v>
      </c>
    </row>
    <row r="24" spans="2:9" ht="12" customHeight="1" x14ac:dyDescent="0.15">
      <c r="B24" s="5"/>
      <c r="E24" s="61" t="s">
        <v>30</v>
      </c>
      <c r="F24" s="62"/>
      <c r="G24" s="35"/>
      <c r="H24" s="35"/>
      <c r="I24" s="35"/>
    </row>
    <row r="25" spans="2:9" ht="12" customHeight="1" x14ac:dyDescent="0.15">
      <c r="B25" s="5"/>
      <c r="F25" s="40" t="s">
        <v>13</v>
      </c>
      <c r="G25" s="37">
        <v>4000</v>
      </c>
      <c r="H25" s="37">
        <v>2000</v>
      </c>
      <c r="I25" s="37">
        <f>G25-H25</f>
        <v>2000</v>
      </c>
    </row>
    <row r="26" spans="2:9" ht="12" customHeight="1" x14ac:dyDescent="0.15">
      <c r="B26" s="5"/>
      <c r="E26" s="61" t="s">
        <v>3</v>
      </c>
      <c r="F26" s="62"/>
      <c r="G26" s="17">
        <f>SUM(G8:G25)</f>
        <v>62172350</v>
      </c>
      <c r="H26" s="17">
        <f>SUM(H8:H25)</f>
        <v>64284026</v>
      </c>
      <c r="I26" s="17">
        <f>SUM(I8:I25)</f>
        <v>-2111676</v>
      </c>
    </row>
    <row r="27" spans="2:9" ht="12" customHeight="1" x14ac:dyDescent="0.15">
      <c r="B27" s="5"/>
      <c r="F27" s="30"/>
      <c r="G27" s="33"/>
      <c r="H27" s="33"/>
      <c r="I27" s="17"/>
    </row>
    <row r="28" spans="2:9" ht="12" customHeight="1" x14ac:dyDescent="0.15">
      <c r="B28" s="5"/>
      <c r="E28" s="61" t="s">
        <v>4</v>
      </c>
      <c r="F28" s="62"/>
      <c r="G28" s="18">
        <f>SUM(G29:G54)</f>
        <v>53971925</v>
      </c>
      <c r="H28" s="18">
        <f>SUM(H29:H54)</f>
        <v>57304215</v>
      </c>
      <c r="I28" s="34" t="s">
        <v>91</v>
      </c>
    </row>
    <row r="29" spans="2:9" ht="12" customHeight="1" x14ac:dyDescent="0.15">
      <c r="B29" s="5"/>
      <c r="E29" s="38"/>
      <c r="F29" s="45" t="s">
        <v>54</v>
      </c>
      <c r="G29" s="46">
        <v>2306000</v>
      </c>
      <c r="H29" s="46">
        <v>2303000</v>
      </c>
      <c r="I29" s="47">
        <f>G29-H29</f>
        <v>3000</v>
      </c>
    </row>
    <row r="30" spans="2:9" ht="12" customHeight="1" x14ac:dyDescent="0.15">
      <c r="B30" s="5"/>
      <c r="F30" s="40" t="s">
        <v>5</v>
      </c>
      <c r="G30" s="15">
        <v>26661500</v>
      </c>
      <c r="H30" s="15">
        <v>28261000</v>
      </c>
      <c r="I30" s="20">
        <f>G30-H30</f>
        <v>-1599500</v>
      </c>
    </row>
    <row r="31" spans="2:9" ht="12" customHeight="1" x14ac:dyDescent="0.15">
      <c r="B31" s="5"/>
      <c r="F31" s="40" t="s">
        <v>80</v>
      </c>
      <c r="G31" s="15"/>
      <c r="H31" s="15">
        <v>100000</v>
      </c>
      <c r="I31" s="20">
        <f>G31-H31</f>
        <v>-100000</v>
      </c>
    </row>
    <row r="32" spans="2:9" ht="12" customHeight="1" x14ac:dyDescent="0.15">
      <c r="B32" s="5"/>
      <c r="F32" s="40" t="s">
        <v>31</v>
      </c>
      <c r="G32" s="15">
        <v>996000</v>
      </c>
      <c r="H32" s="15">
        <v>1080000</v>
      </c>
      <c r="I32" s="20">
        <f t="shared" ref="I32:I43" si="0">G32-H32</f>
        <v>-84000</v>
      </c>
    </row>
    <row r="33" spans="2:9" ht="12" customHeight="1" x14ac:dyDescent="0.15">
      <c r="B33" s="5"/>
      <c r="F33" s="40" t="s">
        <v>32</v>
      </c>
      <c r="G33" s="14">
        <v>4149785</v>
      </c>
      <c r="H33" s="14">
        <v>4415000</v>
      </c>
      <c r="I33" s="19">
        <f t="shared" si="0"/>
        <v>-265215</v>
      </c>
    </row>
    <row r="34" spans="2:9" ht="12" customHeight="1" x14ac:dyDescent="0.15">
      <c r="B34" s="5"/>
      <c r="F34" s="40" t="s">
        <v>55</v>
      </c>
      <c r="G34" s="15">
        <v>2185000</v>
      </c>
      <c r="H34" s="15">
        <v>2700000</v>
      </c>
      <c r="I34" s="19">
        <f t="shared" si="0"/>
        <v>-515000</v>
      </c>
    </row>
    <row r="35" spans="2:9" ht="12" customHeight="1" x14ac:dyDescent="0.15">
      <c r="B35" s="5"/>
      <c r="F35" s="40" t="s">
        <v>75</v>
      </c>
      <c r="G35" s="15">
        <v>75000</v>
      </c>
      <c r="H35" s="15">
        <v>10000</v>
      </c>
      <c r="I35" s="11">
        <f t="shared" si="0"/>
        <v>65000</v>
      </c>
    </row>
    <row r="36" spans="2:9" ht="12" customHeight="1" x14ac:dyDescent="0.15">
      <c r="B36" s="5"/>
      <c r="F36" s="40" t="s">
        <v>6</v>
      </c>
      <c r="G36" s="15">
        <v>430900</v>
      </c>
      <c r="H36" s="15">
        <v>585000</v>
      </c>
      <c r="I36" s="19">
        <f t="shared" si="0"/>
        <v>-154100</v>
      </c>
    </row>
    <row r="37" spans="2:9" ht="12" customHeight="1" x14ac:dyDescent="0.15">
      <c r="B37" s="5"/>
      <c r="F37" s="29" t="s">
        <v>15</v>
      </c>
      <c r="G37" s="15">
        <v>880000</v>
      </c>
      <c r="H37" s="15">
        <v>1011000</v>
      </c>
      <c r="I37" s="19">
        <f t="shared" si="0"/>
        <v>-131000</v>
      </c>
    </row>
    <row r="38" spans="2:9" ht="12" customHeight="1" x14ac:dyDescent="0.15">
      <c r="B38" s="5"/>
      <c r="F38" s="40" t="s">
        <v>18</v>
      </c>
      <c r="G38" s="14">
        <v>700000</v>
      </c>
      <c r="H38" s="14">
        <v>829215</v>
      </c>
      <c r="I38" s="19">
        <f t="shared" si="0"/>
        <v>-129215</v>
      </c>
    </row>
    <row r="39" spans="2:9" ht="12" customHeight="1" x14ac:dyDescent="0.15">
      <c r="B39" s="5"/>
      <c r="F39" s="40" t="s">
        <v>86</v>
      </c>
      <c r="G39" s="14"/>
      <c r="H39" s="14">
        <v>132000</v>
      </c>
      <c r="I39" s="19">
        <f t="shared" si="0"/>
        <v>-132000</v>
      </c>
    </row>
    <row r="40" spans="2:9" ht="12" customHeight="1" x14ac:dyDescent="0.15">
      <c r="B40" s="5"/>
      <c r="F40" s="40" t="s">
        <v>56</v>
      </c>
      <c r="G40" s="15">
        <v>340000</v>
      </c>
      <c r="H40" s="15">
        <v>405000</v>
      </c>
      <c r="I40" s="19">
        <f t="shared" si="0"/>
        <v>-65000</v>
      </c>
    </row>
    <row r="41" spans="2:9" ht="12" customHeight="1" x14ac:dyDescent="0.15">
      <c r="B41" s="5"/>
      <c r="F41" s="40" t="s">
        <v>8</v>
      </c>
      <c r="G41" s="15">
        <v>1186240</v>
      </c>
      <c r="H41" s="15">
        <v>1092000</v>
      </c>
      <c r="I41" s="11">
        <f t="shared" si="0"/>
        <v>94240</v>
      </c>
    </row>
    <row r="42" spans="2:9" ht="12" customHeight="1" x14ac:dyDescent="0.15">
      <c r="B42" s="5"/>
      <c r="F42" s="40" t="s">
        <v>19</v>
      </c>
      <c r="G42" s="15">
        <v>638000</v>
      </c>
      <c r="H42" s="15">
        <v>844000</v>
      </c>
      <c r="I42" s="19">
        <f t="shared" si="0"/>
        <v>-206000</v>
      </c>
    </row>
    <row r="43" spans="2:9" ht="12" customHeight="1" x14ac:dyDescent="0.15">
      <c r="B43" s="5"/>
      <c r="F43" s="40" t="s">
        <v>57</v>
      </c>
      <c r="G43" s="14">
        <v>20000</v>
      </c>
      <c r="H43" s="14">
        <v>20000</v>
      </c>
      <c r="I43" s="19">
        <f t="shared" si="0"/>
        <v>0</v>
      </c>
    </row>
    <row r="44" spans="2:9" ht="12" customHeight="1" x14ac:dyDescent="0.15">
      <c r="B44" s="5"/>
      <c r="F44" s="40" t="s">
        <v>58</v>
      </c>
      <c r="G44" s="16">
        <v>6799700</v>
      </c>
      <c r="H44" s="16">
        <v>6541000</v>
      </c>
      <c r="I44" s="13">
        <f t="shared" ref="I44:I50" si="1">G44-H44</f>
        <v>258700</v>
      </c>
    </row>
    <row r="45" spans="2:9" ht="12" customHeight="1" x14ac:dyDescent="0.15">
      <c r="B45" s="5"/>
      <c r="F45" s="40" t="s">
        <v>16</v>
      </c>
      <c r="G45" s="16">
        <v>1420000</v>
      </c>
      <c r="H45" s="16">
        <v>650000</v>
      </c>
      <c r="I45" s="13">
        <f t="shared" si="1"/>
        <v>770000</v>
      </c>
    </row>
    <row r="46" spans="2:9" ht="12" customHeight="1" x14ac:dyDescent="0.15">
      <c r="B46" s="5"/>
      <c r="E46" s="48"/>
      <c r="F46" s="49" t="s">
        <v>59</v>
      </c>
      <c r="G46" s="50">
        <v>970000</v>
      </c>
      <c r="H46" s="50">
        <v>895000</v>
      </c>
      <c r="I46" s="51">
        <f t="shared" si="1"/>
        <v>75000</v>
      </c>
    </row>
    <row r="47" spans="2:9" ht="12" customHeight="1" x14ac:dyDescent="0.15">
      <c r="B47" s="5"/>
      <c r="E47" s="48"/>
      <c r="F47" s="49" t="s">
        <v>14</v>
      </c>
      <c r="G47" s="50">
        <v>340000</v>
      </c>
      <c r="H47" s="50">
        <v>350000</v>
      </c>
      <c r="I47" s="47">
        <f t="shared" si="1"/>
        <v>-10000</v>
      </c>
    </row>
    <row r="48" spans="2:9" ht="12" customHeight="1" x14ac:dyDescent="0.15">
      <c r="B48" s="5"/>
      <c r="E48" s="48"/>
      <c r="F48" s="49" t="s">
        <v>7</v>
      </c>
      <c r="G48" s="52">
        <v>2200000</v>
      </c>
      <c r="H48" s="52">
        <v>3521000</v>
      </c>
      <c r="I48" s="47">
        <f t="shared" si="1"/>
        <v>-1321000</v>
      </c>
    </row>
    <row r="49" spans="2:9" ht="12" customHeight="1" x14ac:dyDescent="0.15">
      <c r="B49" s="5"/>
      <c r="E49" s="48"/>
      <c r="F49" s="49" t="s">
        <v>63</v>
      </c>
      <c r="G49" s="52">
        <v>517800</v>
      </c>
      <c r="H49" s="52">
        <v>390000</v>
      </c>
      <c r="I49" s="47">
        <f t="shared" si="1"/>
        <v>127800</v>
      </c>
    </row>
    <row r="50" spans="2:9" ht="12" customHeight="1" x14ac:dyDescent="0.15">
      <c r="B50" s="5"/>
      <c r="E50" s="48"/>
      <c r="F50" s="49" t="s">
        <v>60</v>
      </c>
      <c r="G50" s="52">
        <v>40000</v>
      </c>
      <c r="H50" s="52">
        <v>37000</v>
      </c>
      <c r="I50" s="47">
        <f t="shared" si="1"/>
        <v>3000</v>
      </c>
    </row>
    <row r="51" spans="2:9" ht="12" customHeight="1" x14ac:dyDescent="0.15">
      <c r="B51" s="5"/>
      <c r="E51" s="48"/>
      <c r="F51" s="49" t="s">
        <v>77</v>
      </c>
      <c r="G51" s="52"/>
      <c r="H51" s="52">
        <v>0</v>
      </c>
      <c r="I51" s="47">
        <f>G51-H51</f>
        <v>0</v>
      </c>
    </row>
    <row r="52" spans="2:9" ht="12" customHeight="1" x14ac:dyDescent="0.15">
      <c r="B52" s="5"/>
      <c r="E52" s="48"/>
      <c r="F52" s="49" t="s">
        <v>9</v>
      </c>
      <c r="G52" s="46">
        <v>51000</v>
      </c>
      <c r="H52" s="46">
        <v>51000</v>
      </c>
      <c r="I52" s="47">
        <f>G52-H52</f>
        <v>0</v>
      </c>
    </row>
    <row r="53" spans="2:9" ht="12" customHeight="1" x14ac:dyDescent="0.15">
      <c r="B53" s="5"/>
      <c r="E53" s="48"/>
      <c r="F53" s="49" t="s">
        <v>67</v>
      </c>
      <c r="G53" s="50">
        <v>69000</v>
      </c>
      <c r="H53" s="50">
        <v>69000</v>
      </c>
      <c r="I53" s="47">
        <f>G53-H53</f>
        <v>0</v>
      </c>
    </row>
    <row r="54" spans="2:9" ht="12" customHeight="1" x14ac:dyDescent="0.15">
      <c r="B54" s="5"/>
      <c r="E54" s="48"/>
      <c r="F54" s="49" t="s">
        <v>78</v>
      </c>
      <c r="G54" s="50">
        <v>996000</v>
      </c>
      <c r="H54" s="50">
        <v>1013000</v>
      </c>
      <c r="I54" s="51">
        <f>G54-H54</f>
        <v>-17000</v>
      </c>
    </row>
    <row r="55" spans="2:9" ht="12" customHeight="1" x14ac:dyDescent="0.15">
      <c r="B55" s="5"/>
      <c r="E55" s="48"/>
      <c r="F55" s="49"/>
      <c r="G55" s="52"/>
      <c r="H55" s="52"/>
      <c r="I55" s="52"/>
    </row>
    <row r="56" spans="2:9" ht="12" customHeight="1" x14ac:dyDescent="0.15">
      <c r="B56" s="5"/>
      <c r="E56" s="63" t="s">
        <v>10</v>
      </c>
      <c r="F56" s="64"/>
      <c r="G56" s="53">
        <v>9097664</v>
      </c>
      <c r="H56" s="53">
        <f>SUM(H57:H73)</f>
        <v>9186461</v>
      </c>
      <c r="I56" s="54">
        <f>SUM(I57:I73)</f>
        <v>-88797</v>
      </c>
    </row>
    <row r="57" spans="2:9" ht="12" customHeight="1" x14ac:dyDescent="0.15">
      <c r="B57" s="5"/>
      <c r="E57" s="55"/>
      <c r="F57" s="45" t="s">
        <v>54</v>
      </c>
      <c r="G57" s="52">
        <v>2000800</v>
      </c>
      <c r="H57" s="52">
        <v>2600000</v>
      </c>
      <c r="I57" s="54">
        <f>G57-H57</f>
        <v>-599200</v>
      </c>
    </row>
    <row r="58" spans="2:9" ht="12" customHeight="1" x14ac:dyDescent="0.15">
      <c r="B58" s="5"/>
      <c r="E58" s="48"/>
      <c r="F58" s="49" t="s">
        <v>5</v>
      </c>
      <c r="G58" s="52">
        <v>3206040</v>
      </c>
      <c r="H58" s="52">
        <v>2606000</v>
      </c>
      <c r="I58" s="54">
        <f>G58-H58</f>
        <v>600040</v>
      </c>
    </row>
    <row r="59" spans="2:9" ht="12" customHeight="1" x14ac:dyDescent="0.15">
      <c r="B59" s="5"/>
      <c r="E59" s="48"/>
      <c r="F59" s="49" t="s">
        <v>32</v>
      </c>
      <c r="G59" s="52">
        <v>672280</v>
      </c>
      <c r="H59" s="52">
        <v>618000</v>
      </c>
      <c r="I59" s="51">
        <f t="shared" ref="I59:I74" si="2">G59-H59</f>
        <v>54280</v>
      </c>
    </row>
    <row r="60" spans="2:9" ht="12" customHeight="1" x14ac:dyDescent="0.15">
      <c r="B60" s="5"/>
      <c r="E60" s="48"/>
      <c r="F60" s="49" t="s">
        <v>6</v>
      </c>
      <c r="G60" s="52">
        <v>28900</v>
      </c>
      <c r="H60" s="52">
        <v>250000</v>
      </c>
      <c r="I60" s="47">
        <f t="shared" si="2"/>
        <v>-221100</v>
      </c>
    </row>
    <row r="61" spans="2:9" ht="12" customHeight="1" x14ac:dyDescent="0.15">
      <c r="B61" s="5"/>
      <c r="E61" s="48"/>
      <c r="F61" s="49" t="s">
        <v>15</v>
      </c>
      <c r="G61" s="53">
        <v>170000</v>
      </c>
      <c r="H61" s="53">
        <v>155000</v>
      </c>
      <c r="I61" s="47">
        <f t="shared" si="2"/>
        <v>15000</v>
      </c>
    </row>
    <row r="62" spans="2:9" ht="12" customHeight="1" x14ac:dyDescent="0.15">
      <c r="B62" s="5"/>
      <c r="E62" s="48"/>
      <c r="F62" s="49" t="s">
        <v>76</v>
      </c>
      <c r="G62" s="46">
        <v>20121</v>
      </c>
      <c r="H62" s="46">
        <v>23795</v>
      </c>
      <c r="I62" s="47">
        <f t="shared" si="2"/>
        <v>-3674</v>
      </c>
    </row>
    <row r="63" spans="2:9" ht="12" customHeight="1" x14ac:dyDescent="0.15">
      <c r="B63" s="5"/>
      <c r="E63" s="48"/>
      <c r="F63" s="49" t="s">
        <v>17</v>
      </c>
      <c r="G63" s="50">
        <v>120000</v>
      </c>
      <c r="H63" s="50">
        <v>120000</v>
      </c>
      <c r="I63" s="47">
        <f t="shared" si="2"/>
        <v>0</v>
      </c>
    </row>
    <row r="64" spans="2:9" ht="12" customHeight="1" x14ac:dyDescent="0.15">
      <c r="B64" s="5"/>
      <c r="E64" s="48"/>
      <c r="F64" s="49" t="s">
        <v>8</v>
      </c>
      <c r="G64" s="52">
        <v>200000</v>
      </c>
      <c r="H64" s="52">
        <v>100000</v>
      </c>
      <c r="I64" s="54">
        <f t="shared" si="2"/>
        <v>100000</v>
      </c>
    </row>
    <row r="65" spans="2:9" ht="12" customHeight="1" x14ac:dyDescent="0.15">
      <c r="B65" s="5"/>
      <c r="E65" s="48"/>
      <c r="F65" s="49" t="s">
        <v>19</v>
      </c>
      <c r="G65" s="52">
        <v>242000</v>
      </c>
      <c r="H65" s="52">
        <v>225000</v>
      </c>
      <c r="I65" s="51">
        <f t="shared" si="2"/>
        <v>17000</v>
      </c>
    </row>
    <row r="66" spans="2:9" ht="12" customHeight="1" x14ac:dyDescent="0.15">
      <c r="B66" s="5"/>
      <c r="E66" s="48"/>
      <c r="F66" s="49" t="s">
        <v>61</v>
      </c>
      <c r="G66" s="52">
        <v>1310000</v>
      </c>
      <c r="H66" s="52">
        <v>1310000</v>
      </c>
      <c r="I66" s="47">
        <f t="shared" si="2"/>
        <v>0</v>
      </c>
    </row>
    <row r="67" spans="2:9" ht="12" customHeight="1" x14ac:dyDescent="0.15">
      <c r="B67" s="5"/>
      <c r="E67" s="48"/>
      <c r="F67" s="49" t="s">
        <v>59</v>
      </c>
      <c r="G67" s="52">
        <v>761000</v>
      </c>
      <c r="H67" s="52">
        <v>760000</v>
      </c>
      <c r="I67" s="47">
        <f t="shared" si="2"/>
        <v>1000</v>
      </c>
    </row>
    <row r="68" spans="2:9" ht="12" customHeight="1" x14ac:dyDescent="0.15">
      <c r="B68" s="5"/>
      <c r="E68" s="48"/>
      <c r="F68" s="49" t="s">
        <v>85</v>
      </c>
      <c r="G68" s="46">
        <v>100000</v>
      </c>
      <c r="H68" s="46">
        <v>100000</v>
      </c>
      <c r="I68" s="51">
        <f t="shared" si="2"/>
        <v>0</v>
      </c>
    </row>
    <row r="69" spans="2:9" ht="12" customHeight="1" x14ac:dyDescent="0.15">
      <c r="B69" s="5"/>
      <c r="E69" s="48"/>
      <c r="F69" s="49" t="s">
        <v>7</v>
      </c>
      <c r="G69" s="52">
        <v>17630</v>
      </c>
      <c r="H69" s="52">
        <v>15000</v>
      </c>
      <c r="I69" s="47">
        <f t="shared" si="2"/>
        <v>2630</v>
      </c>
    </row>
    <row r="70" spans="2:9" ht="12" customHeight="1" x14ac:dyDescent="0.15">
      <c r="B70" s="5"/>
      <c r="F70" s="49" t="s">
        <v>63</v>
      </c>
      <c r="G70" s="50">
        <v>102200</v>
      </c>
      <c r="H70" s="50">
        <v>150000</v>
      </c>
      <c r="I70" s="47">
        <f t="shared" si="2"/>
        <v>-47800</v>
      </c>
    </row>
    <row r="71" spans="2:9" ht="12" customHeight="1" x14ac:dyDescent="0.15">
      <c r="B71" s="5"/>
      <c r="F71" s="40" t="s">
        <v>66</v>
      </c>
      <c r="G71" s="16">
        <v>20000</v>
      </c>
      <c r="H71" s="16">
        <v>20000</v>
      </c>
      <c r="I71" s="19">
        <f t="shared" si="2"/>
        <v>0</v>
      </c>
    </row>
    <row r="72" spans="2:9" ht="12" customHeight="1" x14ac:dyDescent="0.15">
      <c r="B72" s="5"/>
      <c r="F72" s="40" t="s">
        <v>9</v>
      </c>
      <c r="G72" s="16">
        <v>50000</v>
      </c>
      <c r="H72" s="16">
        <v>50000</v>
      </c>
      <c r="I72" s="13">
        <f t="shared" si="2"/>
        <v>0</v>
      </c>
    </row>
    <row r="73" spans="2:9" ht="12" customHeight="1" x14ac:dyDescent="0.15">
      <c r="B73" s="5"/>
      <c r="F73" s="43" t="s">
        <v>62</v>
      </c>
      <c r="G73" s="16">
        <v>76693</v>
      </c>
      <c r="H73" s="16">
        <v>83666</v>
      </c>
      <c r="I73" s="20">
        <f t="shared" si="2"/>
        <v>-6973</v>
      </c>
    </row>
    <row r="74" spans="2:9" ht="12" customHeight="1" x14ac:dyDescent="0.15">
      <c r="B74" s="5"/>
      <c r="F74" s="40" t="s">
        <v>11</v>
      </c>
      <c r="G74" s="22">
        <f>G28+G56</f>
        <v>63069589</v>
      </c>
      <c r="H74" s="22">
        <f>H28+H56</f>
        <v>66490676</v>
      </c>
      <c r="I74" s="20">
        <f t="shared" si="2"/>
        <v>-3421087</v>
      </c>
    </row>
    <row r="75" spans="2:9" ht="12" customHeight="1" x14ac:dyDescent="0.15">
      <c r="B75" s="5"/>
      <c r="E75" s="65" t="s">
        <v>20</v>
      </c>
      <c r="F75" s="66"/>
      <c r="G75" s="21">
        <f>G26-G74</f>
        <v>-897239</v>
      </c>
      <c r="H75" s="21">
        <f>H26-H74</f>
        <v>-2206650</v>
      </c>
      <c r="I75" s="17">
        <f>I26-I74</f>
        <v>1309411</v>
      </c>
    </row>
    <row r="76" spans="2:9" ht="12" customHeight="1" x14ac:dyDescent="0.15">
      <c r="B76" s="5"/>
      <c r="E76" s="61" t="s">
        <v>21</v>
      </c>
      <c r="F76" s="62"/>
      <c r="G76" s="32"/>
      <c r="H76" s="32"/>
      <c r="I76" s="24"/>
    </row>
    <row r="77" spans="2:9" ht="12" customHeight="1" x14ac:dyDescent="0.15">
      <c r="B77" s="5"/>
      <c r="E77" s="61" t="s">
        <v>22</v>
      </c>
      <c r="F77" s="62"/>
      <c r="G77" s="22"/>
      <c r="H77" s="22"/>
      <c r="I77" s="17"/>
    </row>
    <row r="78" spans="2:9" ht="12" customHeight="1" x14ac:dyDescent="0.15">
      <c r="B78" s="5"/>
      <c r="E78" s="61" t="s">
        <v>12</v>
      </c>
      <c r="F78" s="62"/>
      <c r="G78" s="23">
        <f>SUM(G75:G77)</f>
        <v>-897239</v>
      </c>
      <c r="H78" s="23">
        <f>SUM(H75:H77)</f>
        <v>-2206650</v>
      </c>
      <c r="I78" s="17">
        <f>I75</f>
        <v>1309411</v>
      </c>
    </row>
    <row r="79" spans="2:9" ht="12" customHeight="1" x14ac:dyDescent="0.15">
      <c r="B79" s="5"/>
      <c r="C79" s="1">
        <v>2</v>
      </c>
      <c r="D79" s="61" t="s">
        <v>33</v>
      </c>
      <c r="E79" s="61"/>
      <c r="F79" s="62"/>
      <c r="G79" s="23"/>
      <c r="H79" s="23"/>
      <c r="I79" s="17"/>
    </row>
    <row r="80" spans="2:9" ht="12" customHeight="1" x14ac:dyDescent="0.15">
      <c r="B80" s="5"/>
      <c r="D80" s="1" t="s">
        <v>45</v>
      </c>
      <c r="E80" s="61" t="s">
        <v>34</v>
      </c>
      <c r="F80" s="62"/>
      <c r="G80" s="14"/>
      <c r="H80" s="14"/>
      <c r="I80" s="17"/>
    </row>
    <row r="81" spans="1:9" ht="12" customHeight="1" x14ac:dyDescent="0.15">
      <c r="B81" s="5"/>
      <c r="D81" s="1" t="s">
        <v>46</v>
      </c>
      <c r="E81" s="61" t="s">
        <v>35</v>
      </c>
      <c r="F81" s="62"/>
      <c r="G81" s="23"/>
      <c r="H81" s="23"/>
      <c r="I81" s="17"/>
    </row>
    <row r="82" spans="1:9" ht="12" customHeight="1" x14ac:dyDescent="0.15">
      <c r="B82" s="5"/>
      <c r="D82" s="61" t="s">
        <v>36</v>
      </c>
      <c r="E82" s="61"/>
      <c r="F82" s="62"/>
      <c r="G82" s="14"/>
      <c r="H82" s="14"/>
      <c r="I82" s="17"/>
    </row>
    <row r="83" spans="1:9" ht="12" customHeight="1" x14ac:dyDescent="0.15">
      <c r="B83" s="5"/>
      <c r="C83" s="61" t="s">
        <v>37</v>
      </c>
      <c r="D83" s="61"/>
      <c r="E83" s="61"/>
      <c r="F83" s="62"/>
      <c r="G83" s="22">
        <f>G78</f>
        <v>-897239</v>
      </c>
      <c r="H83" s="22">
        <f>H78</f>
        <v>-2206650</v>
      </c>
      <c r="I83" s="17">
        <f>G83-H83</f>
        <v>1309411</v>
      </c>
    </row>
    <row r="84" spans="1:9" ht="12" customHeight="1" x14ac:dyDescent="0.15">
      <c r="B84" s="5"/>
      <c r="C84" s="61" t="s">
        <v>38</v>
      </c>
      <c r="D84" s="61"/>
      <c r="E84" s="61"/>
      <c r="F84" s="62"/>
      <c r="G84" s="22">
        <v>8000000</v>
      </c>
      <c r="H84" s="22">
        <v>7885648</v>
      </c>
      <c r="I84" s="17">
        <f>G84-H84</f>
        <v>114352</v>
      </c>
    </row>
    <row r="85" spans="1:9" ht="12" customHeight="1" x14ac:dyDescent="0.15">
      <c r="A85" s="7"/>
      <c r="B85" s="5"/>
      <c r="C85" s="61" t="s">
        <v>39</v>
      </c>
      <c r="D85" s="61"/>
      <c r="E85" s="61"/>
      <c r="F85" s="62"/>
      <c r="G85" s="22">
        <f>G83+G84</f>
        <v>7102761</v>
      </c>
      <c r="H85" s="22">
        <v>5627716</v>
      </c>
      <c r="I85" s="17">
        <f>G85-H85</f>
        <v>1475045</v>
      </c>
    </row>
    <row r="86" spans="1:9" ht="12" customHeight="1" x14ac:dyDescent="0.15">
      <c r="A86" s="7"/>
      <c r="B86" s="41" t="s">
        <v>72</v>
      </c>
      <c r="C86" s="61" t="s">
        <v>40</v>
      </c>
      <c r="D86" s="61"/>
      <c r="E86" s="61"/>
      <c r="F86" s="62"/>
      <c r="G86" s="22"/>
      <c r="H86" s="22"/>
      <c r="I86" s="17"/>
    </row>
    <row r="87" spans="1:9" ht="10.199999999999999" customHeight="1" x14ac:dyDescent="0.15">
      <c r="A87" s="7"/>
      <c r="B87" s="5"/>
      <c r="C87" s="61" t="s">
        <v>47</v>
      </c>
      <c r="D87" s="61"/>
      <c r="E87" s="61"/>
      <c r="F87" s="62"/>
      <c r="G87" s="22"/>
      <c r="H87" s="22"/>
      <c r="I87" s="17"/>
    </row>
    <row r="88" spans="1:9" ht="12" customHeight="1" x14ac:dyDescent="0.15">
      <c r="B88" s="5"/>
      <c r="C88" s="38" t="s">
        <v>65</v>
      </c>
      <c r="D88" s="38"/>
      <c r="E88" s="38"/>
      <c r="F88" s="39"/>
      <c r="G88" s="22"/>
      <c r="H88" s="22"/>
      <c r="I88" s="17"/>
    </row>
    <row r="89" spans="1:9" ht="12" customHeight="1" x14ac:dyDescent="0.15">
      <c r="B89" s="5"/>
      <c r="C89" s="61" t="s">
        <v>48</v>
      </c>
      <c r="D89" s="61"/>
      <c r="E89" s="61"/>
      <c r="F89" s="62"/>
      <c r="G89" s="22">
        <f>G23</f>
        <v>387465</v>
      </c>
      <c r="H89" s="22">
        <f>H23</f>
        <v>546763</v>
      </c>
      <c r="I89" s="17">
        <f>G89-H89</f>
        <v>-159298</v>
      </c>
    </row>
    <row r="90" spans="1:9" ht="12" customHeight="1" x14ac:dyDescent="0.15">
      <c r="B90" s="5"/>
      <c r="C90" s="61" t="s">
        <v>41</v>
      </c>
      <c r="D90" s="61"/>
      <c r="E90" s="61"/>
      <c r="F90" s="62"/>
      <c r="G90" s="22">
        <f>-G89</f>
        <v>-387465</v>
      </c>
      <c r="H90" s="22">
        <f>-H89</f>
        <v>-546763</v>
      </c>
      <c r="I90" s="24">
        <f>G90-H90</f>
        <v>159298</v>
      </c>
    </row>
    <row r="91" spans="1:9" ht="12" customHeight="1" x14ac:dyDescent="0.15">
      <c r="B91" s="5"/>
      <c r="C91" s="61" t="s">
        <v>42</v>
      </c>
      <c r="D91" s="61"/>
      <c r="E91" s="61"/>
      <c r="F91" s="62"/>
      <c r="G91" s="22">
        <v>5055331</v>
      </c>
      <c r="H91" s="22">
        <v>2555331</v>
      </c>
      <c r="I91" s="31">
        <f>G91-H91</f>
        <v>2500000</v>
      </c>
    </row>
    <row r="92" spans="1:9" ht="12" customHeight="1" x14ac:dyDescent="0.15">
      <c r="B92" s="5"/>
      <c r="C92" s="61" t="s">
        <v>43</v>
      </c>
      <c r="D92" s="61"/>
      <c r="E92" s="61"/>
      <c r="F92" s="62"/>
      <c r="G92" s="22">
        <f>G91+G90</f>
        <v>4667866</v>
      </c>
      <c r="H92" s="22">
        <f>H91+H90</f>
        <v>2008568</v>
      </c>
      <c r="I92" s="17">
        <f>G92-H92</f>
        <v>2659298</v>
      </c>
    </row>
    <row r="93" spans="1:9" ht="12" customHeight="1" thickBot="1" x14ac:dyDescent="0.2">
      <c r="A93" s="58"/>
      <c r="B93" s="44" t="s">
        <v>71</v>
      </c>
      <c r="C93" s="59" t="s">
        <v>44</v>
      </c>
      <c r="D93" s="59"/>
      <c r="E93" s="59"/>
      <c r="F93" s="60"/>
      <c r="G93" s="25">
        <f>G85+G92</f>
        <v>11770627</v>
      </c>
      <c r="H93" s="25">
        <f>H85+H92</f>
        <v>7636284</v>
      </c>
      <c r="I93" s="26">
        <f>G93-H93</f>
        <v>4134343</v>
      </c>
    </row>
    <row r="94" spans="1:9" x14ac:dyDescent="0.15">
      <c r="B94" s="56"/>
      <c r="C94" s="56"/>
      <c r="D94" s="56"/>
      <c r="E94" s="56"/>
      <c r="F94" s="57"/>
      <c r="G94" s="58"/>
      <c r="H94" s="58"/>
      <c r="I94" s="58"/>
    </row>
  </sheetData>
  <mergeCells count="30">
    <mergeCell ref="E10:F10"/>
    <mergeCell ref="B1:I1"/>
    <mergeCell ref="B2:I2"/>
    <mergeCell ref="B3:F3"/>
    <mergeCell ref="D5:F5"/>
    <mergeCell ref="E7:F7"/>
    <mergeCell ref="E80:F80"/>
    <mergeCell ref="E17:F17"/>
    <mergeCell ref="E21:F21"/>
    <mergeCell ref="E24:F24"/>
    <mergeCell ref="E26:F26"/>
    <mergeCell ref="E28:F28"/>
    <mergeCell ref="E56:F56"/>
    <mergeCell ref="E75:F75"/>
    <mergeCell ref="E76:F76"/>
    <mergeCell ref="E77:F77"/>
    <mergeCell ref="E78:F78"/>
    <mergeCell ref="D79:F79"/>
    <mergeCell ref="C93:F93"/>
    <mergeCell ref="E81:F81"/>
    <mergeCell ref="D82:F82"/>
    <mergeCell ref="C83:F83"/>
    <mergeCell ref="C84:F84"/>
    <mergeCell ref="C85:F85"/>
    <mergeCell ref="C86:F86"/>
    <mergeCell ref="C87:F87"/>
    <mergeCell ref="C89:F89"/>
    <mergeCell ref="C90:F90"/>
    <mergeCell ref="C91:F91"/>
    <mergeCell ref="C92:F92"/>
  </mergeCells>
  <phoneticPr fontId="1"/>
  <pageMargins left="0.25" right="0.25" top="0.75" bottom="0.31" header="0.3" footer="0.18"/>
  <pageSetup paperSize="8" scale="10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zoomScale="115" zoomScaleNormal="100" zoomScalePageLayoutView="129" workbookViewId="0">
      <selection activeCell="M19" sqref="M19"/>
    </sheetView>
  </sheetViews>
  <sheetFormatPr defaultColWidth="9" defaultRowHeight="12" x14ac:dyDescent="0.15"/>
  <cols>
    <col min="1" max="1" width="6.44140625" style="2" customWidth="1"/>
    <col min="2" max="4" width="1.77734375" style="1" customWidth="1"/>
    <col min="5" max="5" width="2.6640625" style="1" customWidth="1"/>
    <col min="6" max="6" width="23.33203125" style="4" customWidth="1"/>
    <col min="7" max="9" width="18.21875" style="2" customWidth="1"/>
    <col min="10" max="10" width="9" style="2"/>
    <col min="11" max="11" width="10.109375" style="2" bestFit="1" customWidth="1"/>
    <col min="12" max="16384" width="9" style="2"/>
  </cols>
  <sheetData>
    <row r="1" spans="1:9" ht="19.5" customHeight="1" x14ac:dyDescent="0.15">
      <c r="B1" s="67" t="s">
        <v>87</v>
      </c>
      <c r="C1" s="67"/>
      <c r="D1" s="67"/>
      <c r="E1" s="67"/>
      <c r="F1" s="67"/>
      <c r="G1" s="67"/>
      <c r="H1" s="67"/>
      <c r="I1" s="67"/>
    </row>
    <row r="2" spans="1:9" ht="15" customHeight="1" thickBot="1" x14ac:dyDescent="0.2">
      <c r="B2" s="72" t="s">
        <v>74</v>
      </c>
      <c r="C2" s="72"/>
      <c r="D2" s="72"/>
      <c r="E2" s="72"/>
      <c r="F2" s="72"/>
      <c r="G2" s="72"/>
      <c r="H2" s="72"/>
      <c r="I2" s="72"/>
    </row>
    <row r="3" spans="1:9" s="3" customFormat="1" ht="18.600000000000001" customHeight="1" thickBot="1" x14ac:dyDescent="0.25">
      <c r="A3" s="8"/>
      <c r="B3" s="69" t="s">
        <v>49</v>
      </c>
      <c r="C3" s="70"/>
      <c r="D3" s="70"/>
      <c r="E3" s="70"/>
      <c r="F3" s="71"/>
      <c r="G3" s="28" t="s">
        <v>81</v>
      </c>
      <c r="H3" s="27" t="s">
        <v>82</v>
      </c>
      <c r="I3" s="10" t="s">
        <v>83</v>
      </c>
    </row>
    <row r="4" spans="1:9" ht="12.6" customHeight="1" x14ac:dyDescent="0.15">
      <c r="A4" s="7"/>
      <c r="B4" s="41" t="s">
        <v>70</v>
      </c>
      <c r="C4" s="42" t="s">
        <v>23</v>
      </c>
      <c r="D4" s="42"/>
      <c r="E4" s="42"/>
      <c r="F4" s="29"/>
      <c r="G4" s="12"/>
      <c r="H4" s="12"/>
      <c r="I4" s="11"/>
    </row>
    <row r="5" spans="1:9" ht="12.6" customHeight="1" x14ac:dyDescent="0.15">
      <c r="A5" s="7"/>
      <c r="B5" s="5"/>
      <c r="C5" s="1">
        <v>1</v>
      </c>
      <c r="D5" s="61" t="s">
        <v>24</v>
      </c>
      <c r="E5" s="61"/>
      <c r="F5" s="62"/>
      <c r="G5" s="11"/>
      <c r="H5" s="11"/>
      <c r="I5" s="11"/>
    </row>
    <row r="6" spans="1:9" ht="12.6" customHeight="1" x14ac:dyDescent="0.15">
      <c r="B6" s="5"/>
      <c r="D6" s="38" t="s">
        <v>45</v>
      </c>
      <c r="E6" s="42" t="s">
        <v>25</v>
      </c>
      <c r="F6" s="29"/>
      <c r="G6" s="11"/>
      <c r="H6" s="11"/>
      <c r="I6" s="11"/>
    </row>
    <row r="7" spans="1:9" ht="12.6" customHeight="1" x14ac:dyDescent="0.15">
      <c r="B7" s="5"/>
      <c r="E7" s="61" t="s">
        <v>26</v>
      </c>
      <c r="F7" s="62"/>
      <c r="G7" s="11"/>
      <c r="H7" s="13"/>
      <c r="I7" s="11"/>
    </row>
    <row r="8" spans="1:9" ht="13.5" customHeight="1" x14ac:dyDescent="0.15">
      <c r="B8" s="5"/>
      <c r="F8" s="40" t="s">
        <v>0</v>
      </c>
      <c r="G8" s="36">
        <v>675000</v>
      </c>
      <c r="H8" s="36">
        <v>700000</v>
      </c>
      <c r="I8" s="34">
        <f>G8-H8</f>
        <v>-25000</v>
      </c>
    </row>
    <row r="9" spans="1:9" ht="15" customHeight="1" x14ac:dyDescent="0.15">
      <c r="B9" s="5"/>
      <c r="F9" s="40" t="s">
        <v>1</v>
      </c>
      <c r="G9" s="34">
        <v>2800000</v>
      </c>
      <c r="H9" s="34">
        <v>3000000</v>
      </c>
      <c r="I9" s="35">
        <f>G9-H9</f>
        <v>-200000</v>
      </c>
    </row>
    <row r="10" spans="1:9" ht="13.5" customHeight="1" x14ac:dyDescent="0.15">
      <c r="B10" s="5"/>
      <c r="E10" s="61" t="s">
        <v>27</v>
      </c>
      <c r="F10" s="62"/>
      <c r="G10" s="35"/>
      <c r="H10" s="35"/>
      <c r="I10" s="36"/>
    </row>
    <row r="11" spans="1:9" ht="13.5" customHeight="1" x14ac:dyDescent="0.15">
      <c r="B11" s="5"/>
      <c r="F11" s="40" t="s">
        <v>50</v>
      </c>
      <c r="G11" s="36">
        <v>43735285</v>
      </c>
      <c r="H11" s="36">
        <v>40948063</v>
      </c>
      <c r="I11" s="36">
        <f>G11-H11</f>
        <v>2787222</v>
      </c>
    </row>
    <row r="12" spans="1:9" ht="13.5" customHeight="1" x14ac:dyDescent="0.15">
      <c r="B12" s="5"/>
      <c r="F12" s="40" t="s">
        <v>64</v>
      </c>
      <c r="G12" s="36">
        <v>80000</v>
      </c>
      <c r="H12" s="36">
        <v>80000</v>
      </c>
      <c r="I12" s="34">
        <f>G12-H12</f>
        <v>0</v>
      </c>
    </row>
    <row r="13" spans="1:9" ht="15" customHeight="1" x14ac:dyDescent="0.15">
      <c r="B13" s="5"/>
      <c r="F13" s="40" t="s">
        <v>51</v>
      </c>
      <c r="G13" s="34">
        <v>244000</v>
      </c>
      <c r="H13" s="34">
        <v>244000</v>
      </c>
      <c r="I13" s="35">
        <f>G13-H13</f>
        <v>0</v>
      </c>
    </row>
    <row r="14" spans="1:9" ht="13.5" customHeight="1" x14ac:dyDescent="0.15">
      <c r="B14" s="5"/>
      <c r="F14" s="40" t="s">
        <v>52</v>
      </c>
      <c r="G14" s="34"/>
      <c r="H14" s="34">
        <v>0</v>
      </c>
      <c r="I14" s="34">
        <f>G14-H14</f>
        <v>0</v>
      </c>
    </row>
    <row r="15" spans="1:9" ht="14.25" customHeight="1" x14ac:dyDescent="0.15">
      <c r="B15" s="5"/>
      <c r="F15" s="40" t="s">
        <v>89</v>
      </c>
      <c r="G15" s="34"/>
      <c r="H15" s="34">
        <v>500000</v>
      </c>
      <c r="I15" s="35">
        <f>G15-H15</f>
        <v>-500000</v>
      </c>
    </row>
    <row r="16" spans="1:9" ht="14.25" customHeight="1" x14ac:dyDescent="0.15">
      <c r="B16" s="5"/>
      <c r="F16" s="40" t="s">
        <v>88</v>
      </c>
      <c r="G16" s="34">
        <v>750000</v>
      </c>
      <c r="H16" s="34">
        <v>0</v>
      </c>
      <c r="I16" s="35">
        <v>750000</v>
      </c>
    </row>
    <row r="17" spans="2:11" ht="14.25" customHeight="1" x14ac:dyDescent="0.15">
      <c r="B17" s="5"/>
      <c r="E17" s="61" t="s">
        <v>28</v>
      </c>
      <c r="F17" s="62"/>
      <c r="G17" s="34"/>
      <c r="H17" s="34"/>
      <c r="I17" s="36"/>
    </row>
    <row r="18" spans="2:11" ht="14.25" customHeight="1" x14ac:dyDescent="0.15">
      <c r="B18" s="5"/>
      <c r="F18" s="40" t="s">
        <v>29</v>
      </c>
      <c r="G18" s="35">
        <v>2222700</v>
      </c>
      <c r="H18" s="35">
        <v>1893200</v>
      </c>
      <c r="I18" s="36">
        <f>G18-H18</f>
        <v>329500</v>
      </c>
    </row>
    <row r="19" spans="2:11" ht="13.5" customHeight="1" x14ac:dyDescent="0.15">
      <c r="B19" s="5"/>
      <c r="F19" s="40" t="s">
        <v>69</v>
      </c>
      <c r="G19" s="36"/>
      <c r="H19" s="36">
        <v>0</v>
      </c>
      <c r="I19" s="34">
        <f>G19-H19</f>
        <v>0</v>
      </c>
    </row>
    <row r="20" spans="2:11" ht="13.5" customHeight="1" x14ac:dyDescent="0.15">
      <c r="B20" s="5"/>
      <c r="F20" s="40" t="s">
        <v>53</v>
      </c>
      <c r="G20" s="36">
        <v>1273900</v>
      </c>
      <c r="H20" s="36">
        <v>5370000</v>
      </c>
      <c r="I20" s="34">
        <f>G20-H20</f>
        <v>-4096100</v>
      </c>
    </row>
    <row r="21" spans="2:11" ht="13.5" customHeight="1" x14ac:dyDescent="0.15">
      <c r="B21" s="5"/>
      <c r="E21" s="61" t="s">
        <v>2</v>
      </c>
      <c r="F21" s="62"/>
      <c r="G21" s="36"/>
      <c r="H21" s="36"/>
      <c r="I21" s="35"/>
    </row>
    <row r="22" spans="2:11" ht="12.75" customHeight="1" x14ac:dyDescent="0.15">
      <c r="B22" s="5"/>
      <c r="E22" s="38"/>
      <c r="F22" s="40" t="s">
        <v>2</v>
      </c>
      <c r="G22" s="34">
        <v>10000000</v>
      </c>
      <c r="H22" s="34">
        <v>11000000</v>
      </c>
      <c r="I22" s="36">
        <f>G22-H22</f>
        <v>-1000000</v>
      </c>
    </row>
    <row r="23" spans="2:11" ht="12.75" customHeight="1" x14ac:dyDescent="0.15">
      <c r="B23" s="5"/>
      <c r="E23" s="38"/>
      <c r="F23" s="40" t="s">
        <v>84</v>
      </c>
      <c r="G23" s="34">
        <v>387465</v>
      </c>
      <c r="H23" s="34">
        <v>546763</v>
      </c>
      <c r="I23" s="34">
        <f>G23-H23</f>
        <v>-159298</v>
      </c>
    </row>
    <row r="24" spans="2:11" ht="13.5" customHeight="1" x14ac:dyDescent="0.15">
      <c r="B24" s="5"/>
      <c r="E24" s="61" t="s">
        <v>30</v>
      </c>
      <c r="F24" s="62"/>
      <c r="G24" s="35"/>
      <c r="H24" s="35"/>
      <c r="I24" s="35"/>
    </row>
    <row r="25" spans="2:11" ht="13.5" customHeight="1" x14ac:dyDescent="0.15">
      <c r="B25" s="5"/>
      <c r="F25" s="40" t="s">
        <v>13</v>
      </c>
      <c r="G25" s="37">
        <v>4000</v>
      </c>
      <c r="H25" s="37">
        <v>2000</v>
      </c>
      <c r="I25" s="37">
        <f>G25-H25</f>
        <v>2000</v>
      </c>
    </row>
    <row r="26" spans="2:11" ht="14.25" customHeight="1" x14ac:dyDescent="0.15">
      <c r="B26" s="5"/>
      <c r="E26" s="61" t="s">
        <v>3</v>
      </c>
      <c r="F26" s="62"/>
      <c r="G26" s="17">
        <f>SUM(G8:G25)</f>
        <v>62172350</v>
      </c>
      <c r="H26" s="17">
        <f>SUM(H8:H25)</f>
        <v>64284026</v>
      </c>
      <c r="I26" s="17">
        <f>SUM(I8:I25)</f>
        <v>-2111676</v>
      </c>
      <c r="K26" s="9"/>
    </row>
    <row r="27" spans="2:11" ht="11.4" customHeight="1" x14ac:dyDescent="0.15">
      <c r="B27" s="5"/>
      <c r="F27" s="30"/>
      <c r="G27" s="33"/>
      <c r="H27" s="33"/>
      <c r="I27" s="17"/>
    </row>
    <row r="28" spans="2:11" ht="14.25" customHeight="1" x14ac:dyDescent="0.15">
      <c r="B28" s="5"/>
      <c r="E28" s="61" t="s">
        <v>4</v>
      </c>
      <c r="F28" s="62"/>
      <c r="G28" s="18">
        <f>SUM(G29:G55)</f>
        <v>53601805</v>
      </c>
      <c r="H28" s="18">
        <f>SUM(H29:H55)</f>
        <v>57304215</v>
      </c>
      <c r="I28" s="19">
        <f>SUM(I29:I55)</f>
        <v>-3692410</v>
      </c>
      <c r="K28" s="9"/>
    </row>
    <row r="29" spans="2:11" ht="13.5" customHeight="1" x14ac:dyDescent="0.15">
      <c r="B29" s="5"/>
      <c r="E29" s="38"/>
      <c r="F29" s="39" t="s">
        <v>54</v>
      </c>
      <c r="G29" s="14">
        <v>2776000</v>
      </c>
      <c r="H29" s="14">
        <v>2303000</v>
      </c>
      <c r="I29" s="19">
        <f>G29-H29</f>
        <v>473000</v>
      </c>
    </row>
    <row r="30" spans="2:11" ht="13.5" customHeight="1" x14ac:dyDescent="0.15">
      <c r="B30" s="5"/>
      <c r="F30" s="40" t="s">
        <v>5</v>
      </c>
      <c r="G30" s="15">
        <v>26715800</v>
      </c>
      <c r="H30" s="15">
        <v>28261000</v>
      </c>
      <c r="I30" s="20">
        <f>G30-H30</f>
        <v>-1545200</v>
      </c>
      <c r="K30" s="9"/>
    </row>
    <row r="31" spans="2:11" ht="15" customHeight="1" x14ac:dyDescent="0.15">
      <c r="B31" s="5"/>
      <c r="F31" s="40" t="s">
        <v>80</v>
      </c>
      <c r="G31" s="15"/>
      <c r="H31" s="15">
        <v>100000</v>
      </c>
      <c r="I31" s="20">
        <f>G31-H31</f>
        <v>-100000</v>
      </c>
      <c r="K31" s="9"/>
    </row>
    <row r="32" spans="2:11" ht="13.5" customHeight="1" x14ac:dyDescent="0.15">
      <c r="B32" s="5"/>
      <c r="F32" s="40" t="s">
        <v>31</v>
      </c>
      <c r="G32" s="15">
        <v>996000</v>
      </c>
      <c r="H32" s="15">
        <v>1080000</v>
      </c>
      <c r="I32" s="20">
        <f t="shared" ref="I32:I42" si="0">G32-H32</f>
        <v>-84000</v>
      </c>
    </row>
    <row r="33" spans="2:11" ht="13.5" customHeight="1" x14ac:dyDescent="0.15">
      <c r="B33" s="5"/>
      <c r="F33" s="40" t="s">
        <v>32</v>
      </c>
      <c r="G33" s="14">
        <v>3812465</v>
      </c>
      <c r="H33" s="14">
        <v>4415000</v>
      </c>
      <c r="I33" s="19">
        <f t="shared" si="0"/>
        <v>-602535</v>
      </c>
      <c r="K33" s="9"/>
    </row>
    <row r="34" spans="2:11" ht="13.5" customHeight="1" x14ac:dyDescent="0.15">
      <c r="B34" s="5"/>
      <c r="F34" s="40" t="s">
        <v>55</v>
      </c>
      <c r="G34" s="15">
        <v>2185000</v>
      </c>
      <c r="H34" s="15">
        <v>2700000</v>
      </c>
      <c r="I34" s="19">
        <f t="shared" si="0"/>
        <v>-515000</v>
      </c>
    </row>
    <row r="35" spans="2:11" ht="13.5" customHeight="1" x14ac:dyDescent="0.15">
      <c r="B35" s="5"/>
      <c r="F35" s="40" t="s">
        <v>75</v>
      </c>
      <c r="G35" s="15">
        <v>75000</v>
      </c>
      <c r="H35" s="15">
        <v>10000</v>
      </c>
      <c r="I35" s="11">
        <f t="shared" si="0"/>
        <v>65000</v>
      </c>
      <c r="K35" s="9"/>
    </row>
    <row r="36" spans="2:11" ht="13.5" customHeight="1" x14ac:dyDescent="0.15">
      <c r="B36" s="5"/>
      <c r="F36" s="40" t="s">
        <v>6</v>
      </c>
      <c r="G36" s="15">
        <v>430900</v>
      </c>
      <c r="H36" s="15">
        <v>585000</v>
      </c>
      <c r="I36" s="19">
        <f t="shared" si="0"/>
        <v>-154100</v>
      </c>
    </row>
    <row r="37" spans="2:11" ht="14.25" customHeight="1" x14ac:dyDescent="0.15">
      <c r="B37" s="5"/>
      <c r="F37" s="29" t="s">
        <v>15</v>
      </c>
      <c r="G37" s="15">
        <v>880000</v>
      </c>
      <c r="H37" s="15">
        <v>1011000</v>
      </c>
      <c r="I37" s="19">
        <f t="shared" si="0"/>
        <v>-131000</v>
      </c>
    </row>
    <row r="38" spans="2:11" ht="13.5" customHeight="1" x14ac:dyDescent="0.15">
      <c r="B38" s="5"/>
      <c r="F38" s="40" t="s">
        <v>18</v>
      </c>
      <c r="G38" s="14">
        <v>700000</v>
      </c>
      <c r="H38" s="14">
        <v>829215</v>
      </c>
      <c r="I38" s="19">
        <f t="shared" si="0"/>
        <v>-129215</v>
      </c>
    </row>
    <row r="39" spans="2:11" ht="12.75" customHeight="1" x14ac:dyDescent="0.15">
      <c r="B39" s="5"/>
      <c r="F39" s="40" t="s">
        <v>86</v>
      </c>
      <c r="G39" s="14"/>
      <c r="H39" s="14">
        <v>132000</v>
      </c>
      <c r="I39" s="19">
        <f t="shared" si="0"/>
        <v>-132000</v>
      </c>
    </row>
    <row r="40" spans="2:11" ht="12.75" customHeight="1" x14ac:dyDescent="0.15">
      <c r="B40" s="5"/>
      <c r="F40" s="40" t="s">
        <v>56</v>
      </c>
      <c r="G40" s="15">
        <v>340000</v>
      </c>
      <c r="H40" s="15">
        <v>405000</v>
      </c>
      <c r="I40" s="19">
        <f t="shared" si="0"/>
        <v>-65000</v>
      </c>
    </row>
    <row r="41" spans="2:11" ht="13.5" customHeight="1" x14ac:dyDescent="0.15">
      <c r="B41" s="5"/>
      <c r="F41" s="40" t="s">
        <v>8</v>
      </c>
      <c r="G41" s="15">
        <v>1186240</v>
      </c>
      <c r="H41" s="15">
        <v>1092000</v>
      </c>
      <c r="I41" s="11">
        <f t="shared" si="0"/>
        <v>94240</v>
      </c>
    </row>
    <row r="42" spans="2:11" ht="13.5" customHeight="1" x14ac:dyDescent="0.15">
      <c r="B42" s="5"/>
      <c r="F42" s="40" t="s">
        <v>19</v>
      </c>
      <c r="G42" s="15">
        <v>638000</v>
      </c>
      <c r="H42" s="15">
        <v>844000</v>
      </c>
      <c r="I42" s="19">
        <f t="shared" si="0"/>
        <v>-206000</v>
      </c>
    </row>
    <row r="43" spans="2:11" ht="14.25" customHeight="1" x14ac:dyDescent="0.15">
      <c r="B43" s="5"/>
      <c r="F43" s="40" t="s">
        <v>57</v>
      </c>
      <c r="G43" s="14">
        <v>20000</v>
      </c>
      <c r="H43" s="14">
        <v>20000</v>
      </c>
      <c r="I43" s="19">
        <v>10000</v>
      </c>
    </row>
    <row r="44" spans="2:11" ht="14.25" customHeight="1" x14ac:dyDescent="0.15">
      <c r="B44" s="5"/>
      <c r="F44" s="40" t="s">
        <v>58</v>
      </c>
      <c r="G44" s="16">
        <v>6100400</v>
      </c>
      <c r="H44" s="16">
        <v>6541000</v>
      </c>
      <c r="I44" s="13">
        <f t="shared" ref="I44:I50" si="1">G44-H44</f>
        <v>-440600</v>
      </c>
    </row>
    <row r="45" spans="2:11" ht="14.25" customHeight="1" x14ac:dyDescent="0.15">
      <c r="B45" s="5"/>
      <c r="F45" s="40" t="s">
        <v>16</v>
      </c>
      <c r="G45" s="16">
        <v>1420000</v>
      </c>
      <c r="H45" s="16">
        <v>650000</v>
      </c>
      <c r="I45" s="13">
        <f t="shared" si="1"/>
        <v>770000</v>
      </c>
    </row>
    <row r="46" spans="2:11" ht="13.5" customHeight="1" x14ac:dyDescent="0.15">
      <c r="B46" s="5"/>
      <c r="F46" s="40" t="s">
        <v>59</v>
      </c>
      <c r="G46" s="16">
        <v>1110000</v>
      </c>
      <c r="H46" s="16">
        <v>895000</v>
      </c>
      <c r="I46" s="11">
        <f t="shared" si="1"/>
        <v>215000</v>
      </c>
    </row>
    <row r="47" spans="2:11" ht="13.5" customHeight="1" x14ac:dyDescent="0.15">
      <c r="B47" s="5"/>
      <c r="F47" s="40" t="s">
        <v>14</v>
      </c>
      <c r="G47" s="16">
        <v>340000</v>
      </c>
      <c r="H47" s="16">
        <v>350000</v>
      </c>
      <c r="I47" s="19">
        <f t="shared" si="1"/>
        <v>-10000</v>
      </c>
    </row>
    <row r="48" spans="2:11" ht="14.25" customHeight="1" x14ac:dyDescent="0.15">
      <c r="B48" s="5"/>
      <c r="F48" s="40" t="s">
        <v>7</v>
      </c>
      <c r="G48" s="15">
        <v>2200000</v>
      </c>
      <c r="H48" s="15">
        <v>3521000</v>
      </c>
      <c r="I48" s="19">
        <f t="shared" si="1"/>
        <v>-1321000</v>
      </c>
    </row>
    <row r="49" spans="2:11" ht="13.5" customHeight="1" x14ac:dyDescent="0.15">
      <c r="B49" s="5"/>
      <c r="F49" s="40" t="s">
        <v>68</v>
      </c>
      <c r="G49" s="15">
        <v>520000</v>
      </c>
      <c r="H49" s="15">
        <v>390000</v>
      </c>
      <c r="I49" s="19">
        <f t="shared" si="1"/>
        <v>130000</v>
      </c>
    </row>
    <row r="50" spans="2:11" ht="13.5" customHeight="1" x14ac:dyDescent="0.15">
      <c r="B50" s="5"/>
      <c r="F50" s="40" t="s">
        <v>60</v>
      </c>
      <c r="G50" s="15">
        <v>40000</v>
      </c>
      <c r="H50" s="15">
        <v>37000</v>
      </c>
      <c r="I50" s="19">
        <f t="shared" si="1"/>
        <v>3000</v>
      </c>
    </row>
    <row r="51" spans="2:11" ht="14.25" customHeight="1" x14ac:dyDescent="0.15">
      <c r="B51" s="5"/>
      <c r="F51" s="40" t="s">
        <v>77</v>
      </c>
      <c r="G51" s="15"/>
      <c r="H51" s="15">
        <v>0</v>
      </c>
      <c r="I51" s="19">
        <f>G51-H51</f>
        <v>0</v>
      </c>
    </row>
    <row r="52" spans="2:11" ht="13.5" customHeight="1" x14ac:dyDescent="0.15">
      <c r="B52" s="5"/>
      <c r="F52" s="40" t="s">
        <v>9</v>
      </c>
      <c r="G52" s="14">
        <v>51000</v>
      </c>
      <c r="H52" s="14">
        <v>51000</v>
      </c>
      <c r="I52" s="19">
        <f>G52-H52</f>
        <v>0</v>
      </c>
    </row>
    <row r="53" spans="2:11" ht="13.5" customHeight="1" x14ac:dyDescent="0.15">
      <c r="B53" s="5"/>
      <c r="F53" s="40" t="s">
        <v>67</v>
      </c>
      <c r="G53" s="16">
        <v>69000</v>
      </c>
      <c r="H53" s="16">
        <v>69000</v>
      </c>
      <c r="I53" s="19">
        <f>G53-H53</f>
        <v>0</v>
      </c>
    </row>
    <row r="54" spans="2:11" ht="15.75" customHeight="1" x14ac:dyDescent="0.15">
      <c r="B54" s="5"/>
      <c r="F54" s="40" t="s">
        <v>78</v>
      </c>
      <c r="G54" s="16">
        <v>996000</v>
      </c>
      <c r="H54" s="16">
        <v>1013000</v>
      </c>
      <c r="I54" s="11">
        <f>G54-H54</f>
        <v>-17000</v>
      </c>
    </row>
    <row r="55" spans="2:11" ht="13.5" customHeight="1" x14ac:dyDescent="0.15">
      <c r="B55" s="5"/>
      <c r="F55" s="40" t="s">
        <v>79</v>
      </c>
      <c r="G55" s="15"/>
      <c r="H55" s="15">
        <v>0</v>
      </c>
      <c r="I55" s="15">
        <f>G55-H55</f>
        <v>0</v>
      </c>
    </row>
    <row r="56" spans="2:11" ht="6.75" customHeight="1" x14ac:dyDescent="0.15">
      <c r="B56" s="5"/>
      <c r="F56" s="40"/>
      <c r="G56" s="16"/>
      <c r="H56" s="16"/>
      <c r="I56" s="16"/>
    </row>
    <row r="57" spans="2:11" ht="6.75" customHeight="1" x14ac:dyDescent="0.15">
      <c r="B57" s="5"/>
      <c r="F57" s="40"/>
      <c r="G57" s="18"/>
      <c r="H57" s="18"/>
      <c r="I57" s="18"/>
    </row>
    <row r="58" spans="2:11" ht="15" customHeight="1" x14ac:dyDescent="0.15">
      <c r="B58" s="5"/>
      <c r="E58" s="61" t="s">
        <v>10</v>
      </c>
      <c r="F58" s="62"/>
      <c r="G58" s="18">
        <f>SUM(G59:G75)</f>
        <v>9448844</v>
      </c>
      <c r="H58" s="18">
        <f>SUM(H59:H75)</f>
        <v>9186461</v>
      </c>
      <c r="I58" s="13">
        <f>SUM(I59:I75)</f>
        <v>262383</v>
      </c>
      <c r="K58" s="9"/>
    </row>
    <row r="59" spans="2:11" ht="12.75" customHeight="1" x14ac:dyDescent="0.15">
      <c r="B59" s="5"/>
      <c r="E59" s="38"/>
      <c r="F59" s="39" t="s">
        <v>54</v>
      </c>
      <c r="G59" s="15">
        <v>1530800</v>
      </c>
      <c r="H59" s="15">
        <v>2600000</v>
      </c>
      <c r="I59" s="13">
        <f>G59-H59</f>
        <v>-1069200</v>
      </c>
    </row>
    <row r="60" spans="2:11" ht="12.75" customHeight="1" x14ac:dyDescent="0.15">
      <c r="B60" s="5"/>
      <c r="F60" s="40" t="s">
        <v>5</v>
      </c>
      <c r="G60" s="15">
        <v>3206040</v>
      </c>
      <c r="H60" s="15">
        <v>2606000</v>
      </c>
      <c r="I60" s="13">
        <f>G60-H60</f>
        <v>600040</v>
      </c>
    </row>
    <row r="61" spans="2:11" ht="12.75" customHeight="1" x14ac:dyDescent="0.15">
      <c r="B61" s="5"/>
      <c r="F61" s="40" t="s">
        <v>32</v>
      </c>
      <c r="G61" s="15">
        <v>936360</v>
      </c>
      <c r="H61" s="15">
        <v>618000</v>
      </c>
      <c r="I61" s="11">
        <f t="shared" ref="I61:I75" si="2">G61-H61</f>
        <v>318360</v>
      </c>
    </row>
    <row r="62" spans="2:11" ht="12.75" customHeight="1" x14ac:dyDescent="0.15">
      <c r="B62" s="5"/>
      <c r="F62" s="40" t="s">
        <v>6</v>
      </c>
      <c r="G62" s="15">
        <v>28900</v>
      </c>
      <c r="H62" s="15">
        <v>250000</v>
      </c>
      <c r="I62" s="19">
        <f t="shared" si="2"/>
        <v>-221100</v>
      </c>
    </row>
    <row r="63" spans="2:11" ht="13.5" customHeight="1" x14ac:dyDescent="0.15">
      <c r="B63" s="5"/>
      <c r="F63" s="40" t="s">
        <v>15</v>
      </c>
      <c r="G63" s="18">
        <v>170000</v>
      </c>
      <c r="H63" s="18">
        <v>155000</v>
      </c>
      <c r="I63" s="19">
        <f t="shared" si="2"/>
        <v>15000</v>
      </c>
    </row>
    <row r="64" spans="2:11" ht="12.75" customHeight="1" x14ac:dyDescent="0.15">
      <c r="B64" s="5"/>
      <c r="F64" s="40" t="s">
        <v>76</v>
      </c>
      <c r="G64" s="14">
        <v>20121</v>
      </c>
      <c r="H64" s="14">
        <v>23795</v>
      </c>
      <c r="I64" s="19">
        <f t="shared" si="2"/>
        <v>-3674</v>
      </c>
    </row>
    <row r="65" spans="2:11" ht="12.75" customHeight="1" x14ac:dyDescent="0.15">
      <c r="B65" s="5"/>
      <c r="F65" s="40" t="s">
        <v>17</v>
      </c>
      <c r="G65" s="16">
        <v>120000</v>
      </c>
      <c r="H65" s="16">
        <v>120000</v>
      </c>
      <c r="I65" s="19">
        <f t="shared" si="2"/>
        <v>0</v>
      </c>
    </row>
    <row r="66" spans="2:11" ht="13.5" customHeight="1" x14ac:dyDescent="0.15">
      <c r="B66" s="5"/>
      <c r="F66" s="40" t="s">
        <v>8</v>
      </c>
      <c r="G66" s="15">
        <v>200000</v>
      </c>
      <c r="H66" s="15">
        <v>100000</v>
      </c>
      <c r="I66" s="13">
        <f t="shared" si="2"/>
        <v>100000</v>
      </c>
    </row>
    <row r="67" spans="2:11" ht="13.5" customHeight="1" x14ac:dyDescent="0.15">
      <c r="B67" s="5"/>
      <c r="F67" s="40" t="s">
        <v>19</v>
      </c>
      <c r="G67" s="15">
        <v>242000</v>
      </c>
      <c r="H67" s="15">
        <v>225000</v>
      </c>
      <c r="I67" s="11">
        <f t="shared" si="2"/>
        <v>17000</v>
      </c>
    </row>
    <row r="68" spans="2:11" ht="13.5" customHeight="1" x14ac:dyDescent="0.15">
      <c r="B68" s="5"/>
      <c r="F68" s="40" t="s">
        <v>61</v>
      </c>
      <c r="G68" s="15">
        <v>2009300</v>
      </c>
      <c r="H68" s="15">
        <v>1310000</v>
      </c>
      <c r="I68" s="19">
        <f t="shared" si="2"/>
        <v>699300</v>
      </c>
    </row>
    <row r="69" spans="2:11" ht="14.25" customHeight="1" x14ac:dyDescent="0.15">
      <c r="B69" s="5"/>
      <c r="F69" s="40" t="s">
        <v>59</v>
      </c>
      <c r="G69" s="15">
        <v>621000</v>
      </c>
      <c r="H69" s="15">
        <v>760000</v>
      </c>
      <c r="I69" s="19">
        <f t="shared" si="2"/>
        <v>-139000</v>
      </c>
    </row>
    <row r="70" spans="2:11" ht="13.5" customHeight="1" x14ac:dyDescent="0.15">
      <c r="B70" s="5"/>
      <c r="F70" s="40" t="s">
        <v>85</v>
      </c>
      <c r="G70" s="14">
        <v>100000</v>
      </c>
      <c r="H70" s="14">
        <v>100000</v>
      </c>
      <c r="I70" s="11">
        <f t="shared" si="2"/>
        <v>0</v>
      </c>
    </row>
    <row r="71" spans="2:11" ht="13.5" customHeight="1" x14ac:dyDescent="0.15">
      <c r="B71" s="5"/>
      <c r="F71" s="40" t="s">
        <v>73</v>
      </c>
      <c r="G71" s="15">
        <v>17630</v>
      </c>
      <c r="H71" s="15">
        <v>15000</v>
      </c>
      <c r="I71" s="19">
        <f t="shared" si="2"/>
        <v>2630</v>
      </c>
    </row>
    <row r="72" spans="2:11" ht="14.25" customHeight="1" x14ac:dyDescent="0.15">
      <c r="B72" s="5"/>
      <c r="F72" s="40" t="s">
        <v>63</v>
      </c>
      <c r="G72" s="16">
        <v>100000</v>
      </c>
      <c r="H72" s="16">
        <v>150000</v>
      </c>
      <c r="I72" s="19">
        <f t="shared" si="2"/>
        <v>-50000</v>
      </c>
    </row>
    <row r="73" spans="2:11" ht="13.5" customHeight="1" x14ac:dyDescent="0.15">
      <c r="B73" s="5"/>
      <c r="F73" s="40" t="s">
        <v>66</v>
      </c>
      <c r="G73" s="16">
        <v>20000</v>
      </c>
      <c r="H73" s="16">
        <v>20000</v>
      </c>
      <c r="I73" s="19">
        <f t="shared" si="2"/>
        <v>0</v>
      </c>
    </row>
    <row r="74" spans="2:11" ht="14.25" customHeight="1" x14ac:dyDescent="0.15">
      <c r="B74" s="5"/>
      <c r="F74" s="40" t="s">
        <v>9</v>
      </c>
      <c r="G74" s="16">
        <v>50000</v>
      </c>
      <c r="H74" s="16">
        <v>50000</v>
      </c>
      <c r="I74" s="13">
        <f t="shared" si="2"/>
        <v>0</v>
      </c>
    </row>
    <row r="75" spans="2:11" ht="13.5" customHeight="1" x14ac:dyDescent="0.15">
      <c r="B75" s="5"/>
      <c r="F75" s="43" t="s">
        <v>62</v>
      </c>
      <c r="G75" s="16">
        <v>76693</v>
      </c>
      <c r="H75" s="16">
        <v>83666</v>
      </c>
      <c r="I75" s="20">
        <f t="shared" si="2"/>
        <v>-6973</v>
      </c>
    </row>
    <row r="76" spans="2:11" ht="14.25" customHeight="1" x14ac:dyDescent="0.15">
      <c r="B76" s="5"/>
      <c r="F76" s="40" t="s">
        <v>11</v>
      </c>
      <c r="G76" s="22">
        <f>G28+G58</f>
        <v>63050649</v>
      </c>
      <c r="H76" s="22">
        <f>H28+H58</f>
        <v>66490676</v>
      </c>
      <c r="I76" s="17">
        <f>I28+I58</f>
        <v>-3430027</v>
      </c>
      <c r="K76" s="9"/>
    </row>
    <row r="77" spans="2:11" ht="14.25" customHeight="1" x14ac:dyDescent="0.15">
      <c r="B77" s="5"/>
      <c r="E77" s="65" t="s">
        <v>20</v>
      </c>
      <c r="F77" s="66"/>
      <c r="G77" s="21">
        <f>G26-G76</f>
        <v>-878299</v>
      </c>
      <c r="H77" s="21">
        <f>H26-H76</f>
        <v>-2206650</v>
      </c>
      <c r="I77" s="17">
        <f>I26-I76</f>
        <v>1318351</v>
      </c>
    </row>
    <row r="78" spans="2:11" ht="14.25" customHeight="1" x14ac:dyDescent="0.15">
      <c r="B78" s="5"/>
      <c r="E78" s="61" t="s">
        <v>21</v>
      </c>
      <c r="F78" s="62"/>
      <c r="G78" s="32"/>
      <c r="H78" s="32"/>
      <c r="I78" s="24"/>
    </row>
    <row r="79" spans="2:11" ht="13.5" customHeight="1" x14ac:dyDescent="0.15">
      <c r="B79" s="5"/>
      <c r="E79" s="61" t="s">
        <v>22</v>
      </c>
      <c r="F79" s="62"/>
      <c r="G79" s="22"/>
      <c r="H79" s="22"/>
      <c r="I79" s="17"/>
    </row>
    <row r="80" spans="2:11" ht="12.75" customHeight="1" x14ac:dyDescent="0.15">
      <c r="B80" s="5"/>
      <c r="E80" s="61" t="s">
        <v>12</v>
      </c>
      <c r="F80" s="62"/>
      <c r="G80" s="23">
        <f>SUM(G77:G79)</f>
        <v>-878299</v>
      </c>
      <c r="H80" s="23">
        <f>SUM(H77:H79)</f>
        <v>-2206650</v>
      </c>
      <c r="I80" s="17">
        <f>I77</f>
        <v>1318351</v>
      </c>
    </row>
    <row r="81" spans="1:9" ht="13.5" customHeight="1" x14ac:dyDescent="0.15">
      <c r="B81" s="5"/>
      <c r="C81" s="1">
        <v>2</v>
      </c>
      <c r="D81" s="61" t="s">
        <v>33</v>
      </c>
      <c r="E81" s="61"/>
      <c r="F81" s="62"/>
      <c r="G81" s="23"/>
      <c r="H81" s="23"/>
      <c r="I81" s="17"/>
    </row>
    <row r="82" spans="1:9" ht="12.75" customHeight="1" x14ac:dyDescent="0.15">
      <c r="B82" s="5"/>
      <c r="D82" s="1" t="s">
        <v>45</v>
      </c>
      <c r="E82" s="61" t="s">
        <v>34</v>
      </c>
      <c r="F82" s="62"/>
      <c r="G82" s="14"/>
      <c r="H82" s="14"/>
      <c r="I82" s="17"/>
    </row>
    <row r="83" spans="1:9" ht="15" customHeight="1" x14ac:dyDescent="0.15">
      <c r="B83" s="5"/>
      <c r="D83" s="1" t="s">
        <v>46</v>
      </c>
      <c r="E83" s="61" t="s">
        <v>35</v>
      </c>
      <c r="F83" s="62"/>
      <c r="G83" s="23"/>
      <c r="H83" s="23"/>
      <c r="I83" s="17"/>
    </row>
    <row r="84" spans="1:9" ht="13.5" customHeight="1" x14ac:dyDescent="0.15">
      <c r="B84" s="5"/>
      <c r="D84" s="61" t="s">
        <v>36</v>
      </c>
      <c r="E84" s="61"/>
      <c r="F84" s="62"/>
      <c r="G84" s="14"/>
      <c r="H84" s="14"/>
      <c r="I84" s="17"/>
    </row>
    <row r="85" spans="1:9" ht="13.5" customHeight="1" x14ac:dyDescent="0.15">
      <c r="B85" s="5"/>
      <c r="C85" s="61" t="s">
        <v>37</v>
      </c>
      <c r="D85" s="61"/>
      <c r="E85" s="61"/>
      <c r="F85" s="62"/>
      <c r="G85" s="22">
        <f>G80</f>
        <v>-878299</v>
      </c>
      <c r="H85" s="22">
        <f>H80</f>
        <v>-2206650</v>
      </c>
      <c r="I85" s="17">
        <f>G85-H85</f>
        <v>1328351</v>
      </c>
    </row>
    <row r="86" spans="1:9" ht="15" customHeight="1" x14ac:dyDescent="0.15">
      <c r="B86" s="5"/>
      <c r="C86" s="61" t="s">
        <v>38</v>
      </c>
      <c r="D86" s="61"/>
      <c r="E86" s="61"/>
      <c r="F86" s="62"/>
      <c r="G86" s="22">
        <v>7885648</v>
      </c>
      <c r="H86" s="22">
        <v>7885648</v>
      </c>
      <c r="I86" s="17">
        <f>G86-H86</f>
        <v>0</v>
      </c>
    </row>
    <row r="87" spans="1:9" ht="13.5" customHeight="1" x14ac:dyDescent="0.15">
      <c r="A87" s="7"/>
      <c r="B87" s="5"/>
      <c r="C87" s="61" t="s">
        <v>39</v>
      </c>
      <c r="D87" s="61"/>
      <c r="E87" s="61"/>
      <c r="F87" s="62"/>
      <c r="G87" s="22">
        <f>G85+G86</f>
        <v>7007349</v>
      </c>
      <c r="H87" s="22">
        <f>H85+H86</f>
        <v>5678998</v>
      </c>
      <c r="I87" s="17">
        <f>G87-H87</f>
        <v>1328351</v>
      </c>
    </row>
    <row r="88" spans="1:9" ht="14.25" customHeight="1" x14ac:dyDescent="0.15">
      <c r="A88" s="7"/>
      <c r="B88" s="41" t="s">
        <v>72</v>
      </c>
      <c r="C88" s="61" t="s">
        <v>40</v>
      </c>
      <c r="D88" s="61"/>
      <c r="E88" s="61"/>
      <c r="F88" s="62"/>
      <c r="G88" s="22"/>
      <c r="H88" s="22"/>
      <c r="I88" s="17"/>
    </row>
    <row r="89" spans="1:9" ht="14.25" customHeight="1" x14ac:dyDescent="0.15">
      <c r="A89" s="7"/>
      <c r="B89" s="5"/>
      <c r="C89" s="61" t="s">
        <v>47</v>
      </c>
      <c r="D89" s="61"/>
      <c r="E89" s="61"/>
      <c r="F89" s="62"/>
      <c r="G89" s="22"/>
      <c r="H89" s="22"/>
      <c r="I89" s="17"/>
    </row>
    <row r="90" spans="1:9" ht="15.75" customHeight="1" x14ac:dyDescent="0.15">
      <c r="B90" s="5"/>
      <c r="C90" s="38" t="s">
        <v>65</v>
      </c>
      <c r="D90" s="38"/>
      <c r="E90" s="38"/>
      <c r="F90" s="39"/>
      <c r="G90" s="22"/>
      <c r="H90" s="22"/>
      <c r="I90" s="17"/>
    </row>
    <row r="91" spans="1:9" ht="12.75" customHeight="1" x14ac:dyDescent="0.15">
      <c r="B91" s="5"/>
      <c r="C91" s="61" t="s">
        <v>48</v>
      </c>
      <c r="D91" s="61"/>
      <c r="E91" s="61"/>
      <c r="F91" s="62"/>
      <c r="G91" s="22">
        <f>G23</f>
        <v>387465</v>
      </c>
      <c r="H91" s="22">
        <f>H23</f>
        <v>546763</v>
      </c>
      <c r="I91" s="17">
        <f>G91-H91</f>
        <v>-159298</v>
      </c>
    </row>
    <row r="92" spans="1:9" ht="14.25" customHeight="1" x14ac:dyDescent="0.15">
      <c r="B92" s="5"/>
      <c r="C92" s="61" t="s">
        <v>41</v>
      </c>
      <c r="D92" s="61"/>
      <c r="E92" s="61"/>
      <c r="F92" s="62"/>
      <c r="G92" s="22">
        <f>-G91</f>
        <v>-387465</v>
      </c>
      <c r="H92" s="22">
        <f>-H91</f>
        <v>-546763</v>
      </c>
      <c r="I92" s="24">
        <f>G92-H92</f>
        <v>159298</v>
      </c>
    </row>
    <row r="93" spans="1:9" ht="15" customHeight="1" x14ac:dyDescent="0.15">
      <c r="B93" s="5"/>
      <c r="C93" s="61" t="s">
        <v>42</v>
      </c>
      <c r="D93" s="61"/>
      <c r="E93" s="61"/>
      <c r="F93" s="62"/>
      <c r="G93" s="22">
        <v>5055331</v>
      </c>
      <c r="H93" s="22">
        <v>5055331</v>
      </c>
      <c r="I93" s="31">
        <f>G93-H93</f>
        <v>0</v>
      </c>
    </row>
    <row r="94" spans="1:9" ht="13.5" customHeight="1" x14ac:dyDescent="0.15">
      <c r="B94" s="5"/>
      <c r="C94" s="61" t="s">
        <v>43</v>
      </c>
      <c r="D94" s="61"/>
      <c r="E94" s="61"/>
      <c r="F94" s="62"/>
      <c r="G94" s="22">
        <f>G93+G92</f>
        <v>4667866</v>
      </c>
      <c r="H94" s="22">
        <f>H93+H92</f>
        <v>4508568</v>
      </c>
      <c r="I94" s="17">
        <f>G94-H94</f>
        <v>159298</v>
      </c>
    </row>
    <row r="95" spans="1:9" ht="14.25" customHeight="1" thickBot="1" x14ac:dyDescent="0.2">
      <c r="A95" s="7"/>
      <c r="B95" s="44" t="s">
        <v>71</v>
      </c>
      <c r="C95" s="59" t="s">
        <v>44</v>
      </c>
      <c r="D95" s="59"/>
      <c r="E95" s="59"/>
      <c r="F95" s="60"/>
      <c r="G95" s="25">
        <f>G87+G94</f>
        <v>11675215</v>
      </c>
      <c r="H95" s="25">
        <f>H87+H94</f>
        <v>10187566</v>
      </c>
      <c r="I95" s="26">
        <f>G95-H95</f>
        <v>1487649</v>
      </c>
    </row>
    <row r="96" spans="1:9" x14ac:dyDescent="0.15">
      <c r="B96" s="6"/>
    </row>
  </sheetData>
  <mergeCells count="30">
    <mergeCell ref="D81:F81"/>
    <mergeCell ref="E82:F82"/>
    <mergeCell ref="E10:F10"/>
    <mergeCell ref="E17:F17"/>
    <mergeCell ref="E78:F78"/>
    <mergeCell ref="E79:F79"/>
    <mergeCell ref="E80:F80"/>
    <mergeCell ref="C95:F95"/>
    <mergeCell ref="C86:F86"/>
    <mergeCell ref="C87:F87"/>
    <mergeCell ref="C88:F88"/>
    <mergeCell ref="C92:F92"/>
    <mergeCell ref="C91:F91"/>
    <mergeCell ref="C89:F89"/>
    <mergeCell ref="B2:I2"/>
    <mergeCell ref="B1:I1"/>
    <mergeCell ref="B3:F3"/>
    <mergeCell ref="C93:F93"/>
    <mergeCell ref="C94:F94"/>
    <mergeCell ref="C85:F85"/>
    <mergeCell ref="E26:F26"/>
    <mergeCell ref="E28:F28"/>
    <mergeCell ref="E58:F58"/>
    <mergeCell ref="E77:F77"/>
    <mergeCell ref="E83:F83"/>
    <mergeCell ref="D84:F84"/>
    <mergeCell ref="D5:F5"/>
    <mergeCell ref="E21:F21"/>
    <mergeCell ref="E24:F24"/>
    <mergeCell ref="E7:F7"/>
  </mergeCells>
  <phoneticPr fontId="1"/>
  <pageMargins left="0.25" right="0.25" top="0.75" bottom="0.75" header="0.3" footer="0.3"/>
  <pageSetup paperSize="8" scale="10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 R6</vt:lpstr>
      <vt:lpstr>収支予算書R5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防犯協会</dc:creator>
  <cp:lastModifiedBy>ほほえみ2</cp:lastModifiedBy>
  <cp:lastPrinted>2024-05-23T09:35:42Z</cp:lastPrinted>
  <dcterms:created xsi:type="dcterms:W3CDTF">1997-01-08T22:48:59Z</dcterms:created>
  <dcterms:modified xsi:type="dcterms:W3CDTF">2024-05-23T09:36:13Z</dcterms:modified>
</cp:coreProperties>
</file>