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事務局\岡\令和４年度予算書\"/>
    </mc:Choice>
  </mc:AlternateContent>
  <bookViews>
    <workbookView xWindow="0" yWindow="0" windowWidth="19395" windowHeight="8235"/>
  </bookViews>
  <sheets>
    <sheet name="収支予算書内訳表" sheetId="1" r:id="rId1"/>
    <sheet name="Sheet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I88" i="1"/>
  <c r="I83" i="1"/>
  <c r="I24" i="1" l="1"/>
  <c r="I22" i="1"/>
  <c r="I20" i="1"/>
  <c r="I19" i="1"/>
  <c r="I18" i="1"/>
  <c r="I16" i="1"/>
  <c r="I15" i="1"/>
  <c r="I14" i="1"/>
  <c r="I11" i="1"/>
  <c r="I10" i="1"/>
  <c r="I13" i="1"/>
  <c r="I72" i="1"/>
  <c r="I71" i="1"/>
  <c r="I70" i="1"/>
  <c r="I69" i="1"/>
  <c r="I68" i="1"/>
  <c r="I67" i="1"/>
  <c r="I66" i="1"/>
  <c r="I65" i="1"/>
  <c r="I64" i="1"/>
  <c r="I63" i="1"/>
  <c r="I61" i="1"/>
  <c r="I62" i="1"/>
  <c r="I60" i="1"/>
  <c r="I59" i="1"/>
  <c r="I57" i="1"/>
  <c r="I56" i="1"/>
  <c r="I53" i="1"/>
  <c r="I52" i="1"/>
  <c r="I51" i="1"/>
  <c r="I50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29" i="1"/>
  <c r="I28" i="1"/>
  <c r="G25" i="1"/>
  <c r="H27" i="1" l="1"/>
  <c r="I55" i="1"/>
  <c r="G27" i="1" l="1"/>
  <c r="H91" i="1" l="1"/>
  <c r="H55" i="1" l="1"/>
  <c r="H73" i="1" l="1"/>
  <c r="G91" i="1" l="1"/>
  <c r="I91" i="1" l="1"/>
  <c r="I90" i="1"/>
  <c r="G55" i="1" l="1"/>
  <c r="G73" i="1" l="1"/>
  <c r="G74" i="1" l="1"/>
  <c r="G77" i="1" s="1"/>
  <c r="G82" i="1" l="1"/>
  <c r="I82" i="1" s="1"/>
  <c r="G84" i="1" l="1"/>
  <c r="I84" i="1" s="1"/>
  <c r="G92" i="1" l="1"/>
  <c r="I92" i="1" s="1"/>
  <c r="I25" i="1" l="1"/>
  <c r="H25" i="1"/>
  <c r="H74" i="1" l="1"/>
  <c r="H77" i="1" s="1"/>
  <c r="H82" i="1" s="1"/>
  <c r="H84" i="1" l="1"/>
  <c r="H92" i="1" l="1"/>
  <c r="I27" i="1" l="1"/>
  <c r="I73" i="1" s="1"/>
  <c r="I74" i="1" s="1"/>
  <c r="I77" i="1" s="1"/>
</calcChain>
</file>

<file path=xl/sharedStrings.xml><?xml version="1.0" encoding="utf-8"?>
<sst xmlns="http://schemas.openxmlformats.org/spreadsheetml/2006/main" count="97" uniqueCount="85">
  <si>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</si>
  <si>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</si>
  <si>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受取寄附金</t>
    <rPh sb="0" eb="2">
      <t>ウケトリ</t>
    </rPh>
    <rPh sb="2" eb="5">
      <t>キフキン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</si>
  <si>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</si>
  <si>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事業費</t>
    <rPh sb="0" eb="3">
      <t>ジギョウヒ</t>
    </rPh>
    <phoneticPr fontId="1"/>
  </si>
  <si>
    <t>給料手当</t>
    <rPh sb="0" eb="2">
      <t>キュウリョウ</t>
    </rPh>
    <rPh sb="2" eb="4">
      <t>テア</t>
    </rPh>
    <phoneticPr fontId="1"/>
  </si>
  <si>
    <t>旅費交通費</t>
    <rPh sb="0" eb="2">
      <t>リョヒ</t>
    </rPh>
    <rPh sb="2" eb="5">
      <t>コウツウヒ</t>
    </rPh>
    <phoneticPr fontId="1"/>
  </si>
  <si>
    <t>租税公課</t>
    <rPh sb="0" eb="2">
      <t>ソゼイ</t>
    </rPh>
    <rPh sb="2" eb="4">
      <t>コウカ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</si>
  <si>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</si>
  <si>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雑費</t>
    <rPh sb="0" eb="2">
      <t>ザッピ</t>
    </rPh>
    <phoneticPr fontId="1"/>
  </si>
  <si>
    <t>管理費</t>
    <rPh sb="0" eb="3">
      <t>カンリヒ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</si>
  <si>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</si>
  <si>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</si>
  <si>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受取利息</t>
    <rPh sb="0" eb="2">
      <t>ウケトリ</t>
    </rPh>
    <rPh sb="2" eb="4">
      <t>リソク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</si>
  <si>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</si>
  <si>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</si>
  <si>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車両費</t>
    <rPh sb="0" eb="2">
      <t>シャリョウ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</si>
  <si>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</si>
  <si>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</si>
  <si>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光熱水料費</t>
    <rPh sb="0" eb="2">
      <t>コウネツ</t>
    </rPh>
    <rPh sb="2" eb="3">
      <t>スイ</t>
    </rPh>
    <rPh sb="3" eb="5">
      <t>リョウヒ</t>
    </rPh>
    <phoneticPr fontId="1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</si>
  <si>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1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</si>
  <si>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1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</si>
  <si>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</si>
  <si>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</si>
  <si>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</si>
  <si>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</si>
  <si>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2">
      <t>ウケトリ</t>
    </rPh>
    <rPh sb="2" eb="4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</si>
  <si>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</si>
  <si>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</si>
  <si>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1"/>
  </si>
  <si>
    <t>雑収益</t>
    <rPh sb="0" eb="1">
      <t>ザツ</t>
    </rPh>
    <rPh sb="1" eb="3">
      <t>シュウエキ</t>
    </rPh>
    <phoneticPr fontId="1"/>
  </si>
  <si>
    <t>中退共掛金</t>
    <rPh sb="0" eb="2">
      <t>チュウタイ</t>
    </rPh>
    <rPh sb="2" eb="3">
      <t>トモ</t>
    </rPh>
    <rPh sb="3" eb="5">
      <t>カケガネ</t>
    </rPh>
    <phoneticPr fontId="1"/>
  </si>
  <si>
    <t>法定福利費</t>
    <rPh sb="0" eb="2">
      <t>ホウテイ</t>
    </rPh>
    <rPh sb="2" eb="5">
      <t>フクリヒ</t>
    </rPh>
    <phoneticPr fontId="1"/>
  </si>
  <si>
    <t>経常外増減の部</t>
    <rPh sb="0" eb="3">
      <t>ケイジョウガイ</t>
    </rPh>
    <rPh sb="3" eb="5">
      <t>ゾウゲン</t>
    </rPh>
    <rPh sb="6" eb="7">
      <t>ブ</t>
    </rPh>
    <phoneticPr fontId="1"/>
  </si>
  <si>
    <t>経常外収益</t>
    <rPh sb="0" eb="3">
      <t>ケイジョウガイ</t>
    </rPh>
    <rPh sb="3" eb="5">
      <t>シュウエキ</t>
    </rPh>
    <phoneticPr fontId="1"/>
  </si>
  <si>
    <t>経常外費用</t>
    <rPh sb="0" eb="3">
      <t>ケイジョウガイ</t>
    </rPh>
    <rPh sb="3" eb="5">
      <t>ヒヨウ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</si>
  <si>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</si>
  <si>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</si>
  <si>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</si>
  <si>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</si>
  <si>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</si>
  <si>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</si>
  <si>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</si>
  <si>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9">
      <t>ザン</t>
    </rPh>
    <rPh sb="9" eb="10">
      <t>タカ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</si>
  <si>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</si>
  <si>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</t>
    <phoneticPr fontId="1"/>
  </si>
  <si>
    <t></t>
    <phoneticPr fontId="1"/>
  </si>
  <si>
    <t>受取寄付金</t>
    <rPh sb="0" eb="2">
      <t>ウケトリ</t>
    </rPh>
    <rPh sb="2" eb="5">
      <t>キフキン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</si>
  <si>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1"/>
  </si>
  <si>
    <t>科目</t>
    <rPh sb="0" eb="2">
      <t>カモク</t>
    </rPh>
    <phoneticPr fontId="1"/>
  </si>
  <si>
    <t>委託料収益</t>
    <rPh sb="0" eb="3">
      <t>イタクリョウ</t>
    </rPh>
    <rPh sb="3" eb="5">
      <t>シュウエキ</t>
    </rPh>
    <phoneticPr fontId="1"/>
  </si>
  <si>
    <t>講師派遣収益</t>
    <rPh sb="0" eb="2">
      <t>コウシ</t>
    </rPh>
    <rPh sb="2" eb="4">
      <t>ハケン</t>
    </rPh>
    <rPh sb="4" eb="6">
      <t>シュウエキ</t>
    </rPh>
    <phoneticPr fontId="1"/>
  </si>
  <si>
    <t>養成講座収益</t>
    <rPh sb="0" eb="2">
      <t>ヨウセイ</t>
    </rPh>
    <rPh sb="2" eb="4">
      <t>コウザ</t>
    </rPh>
    <rPh sb="4" eb="6">
      <t>シュウエキ</t>
    </rPh>
    <phoneticPr fontId="1"/>
  </si>
  <si>
    <t>受取民間助成金</t>
    <rPh sb="0" eb="2">
      <t>ウケト</t>
    </rPh>
    <rPh sb="2" eb="4">
      <t>ミンカン</t>
    </rPh>
    <rPh sb="4" eb="7">
      <t>ジョセイキン</t>
    </rPh>
    <phoneticPr fontId="1"/>
  </si>
  <si>
    <t>役員報酬</t>
    <rPh sb="0" eb="2">
      <t>ヤクイン</t>
    </rPh>
    <rPh sb="2" eb="4">
      <t>ホウシュウ</t>
    </rPh>
    <phoneticPr fontId="1"/>
  </si>
  <si>
    <t>謝金</t>
    <rPh sb="0" eb="1">
      <t>シャ</t>
    </rPh>
    <rPh sb="1" eb="2">
      <t>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</si>
  <si>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</si>
  <si>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自立生活支援金</t>
    <rPh sb="0" eb="2">
      <t>ジリツ</t>
    </rPh>
    <rPh sb="2" eb="4">
      <t>セイカツ</t>
    </rPh>
    <rPh sb="4" eb="6">
      <t>シエン</t>
    </rPh>
    <rPh sb="6" eb="7">
      <t>キン</t>
    </rPh>
    <phoneticPr fontId="1"/>
  </si>
  <si>
    <t>使用貸借料</t>
    <rPh sb="0" eb="2">
      <t>シヨウ</t>
    </rPh>
    <rPh sb="2" eb="4">
      <t>タイシャク</t>
    </rPh>
    <rPh sb="4" eb="5">
      <t>リョウ</t>
    </rPh>
    <phoneticPr fontId="1"/>
  </si>
  <si>
    <t>役務手数料</t>
    <rPh sb="0" eb="2">
      <t>エキム</t>
    </rPh>
    <rPh sb="2" eb="5">
      <t>テスウリョウ</t>
    </rPh>
    <phoneticPr fontId="1"/>
  </si>
  <si>
    <t>新聞図書費</t>
    <rPh sb="0" eb="2">
      <t>シンブン</t>
    </rPh>
    <rPh sb="2" eb="3">
      <t>ト</t>
    </rPh>
    <rPh sb="3" eb="4">
      <t>ショ</t>
    </rPh>
    <rPh sb="4" eb="5">
      <t>ヒ</t>
    </rPh>
    <phoneticPr fontId="1"/>
  </si>
  <si>
    <t>使用賃借料</t>
    <rPh sb="0" eb="2">
      <t>シヨウ</t>
    </rPh>
    <rPh sb="2" eb="5">
      <t>チンシャクリョウ</t>
    </rPh>
    <phoneticPr fontId="1"/>
  </si>
  <si>
    <t>ソフトウエアー償却</t>
    <rPh sb="7" eb="9">
      <t>ショウキャク</t>
    </rPh>
    <phoneticPr fontId="1"/>
  </si>
  <si>
    <t>負担金</t>
    <rPh sb="0" eb="3">
      <t>フタンキン</t>
    </rPh>
    <phoneticPr fontId="1"/>
  </si>
  <si>
    <t>シェルター利用料収益</t>
    <rPh sb="5" eb="7">
      <t>リヨウ</t>
    </rPh>
    <rPh sb="7" eb="8">
      <t>リョウ</t>
    </rPh>
    <rPh sb="8" eb="10">
      <t>シュウエキ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</si>
  <si>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</si>
  <si>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慶弔費</t>
    <rPh sb="0" eb="2">
      <t>ケイチョウ</t>
    </rPh>
    <rPh sb="2" eb="3">
      <t>ヒ</t>
    </rPh>
    <phoneticPr fontId="1"/>
  </si>
  <si>
    <t>長期前払費用償却</t>
    <rPh sb="0" eb="2">
      <t>チョウキ</t>
    </rPh>
    <rPh sb="2" eb="4">
      <t>マエバラ</t>
    </rPh>
    <rPh sb="4" eb="6">
      <t>ヒヨウ</t>
    </rPh>
    <rPh sb="6" eb="8">
      <t>ショウキャク</t>
    </rPh>
    <phoneticPr fontId="1"/>
  </si>
  <si>
    <t>負担金</t>
    <rPh sb="0" eb="3">
      <t>フタンキン</t>
    </rPh>
    <phoneticPr fontId="1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</si>
  <si>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1"/>
  </si>
  <si>
    <t>Ⅰ</t>
    <phoneticPr fontId="1"/>
  </si>
  <si>
    <t>Ⅲ</t>
    <phoneticPr fontId="1"/>
  </si>
  <si>
    <t>Ⅱ</t>
    <phoneticPr fontId="1"/>
  </si>
  <si>
    <t>租税公課</t>
    <rPh sb="0" eb="2">
      <t>ソゼイ</t>
    </rPh>
    <rPh sb="2" eb="4">
      <t>コウカ</t>
    </rPh>
    <phoneticPr fontId="1"/>
  </si>
  <si>
    <t>公益社団法人被害者支援センターすてっぷぐんま</t>
    <rPh sb="0" eb="2">
      <t>コウエキ</t>
    </rPh>
    <rPh sb="2" eb="4">
      <t>シャダン</t>
    </rPh>
    <rPh sb="4" eb="5">
      <t>ホウ</t>
    </rPh>
    <rPh sb="5" eb="6">
      <t>ニン</t>
    </rPh>
    <rPh sb="6" eb="9">
      <t>ヒガイシャ</t>
    </rPh>
    <rPh sb="9" eb="11">
      <t>シエン</t>
    </rPh>
    <phoneticPr fontId="1"/>
  </si>
  <si>
    <t>負担軽減支援金</t>
    <rPh sb="0" eb="2">
      <t>フタン</t>
    </rPh>
    <rPh sb="2" eb="4">
      <t>ケイゲン</t>
    </rPh>
    <rPh sb="4" eb="7">
      <t>シエンキン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</si>
  <si>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</si>
  <si>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相談室整備費</t>
    <rPh sb="0" eb="3">
      <t>ソウダンシツ</t>
    </rPh>
    <rPh sb="3" eb="5">
      <t>セイビ</t>
    </rPh>
    <rPh sb="5" eb="6">
      <t>ヒ</t>
    </rPh>
    <phoneticPr fontId="1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</si>
  <si>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1"/>
  </si>
  <si>
    <t>委託費</t>
    <rPh sb="0" eb="3">
      <t>イタクヒ</t>
    </rPh>
    <phoneticPr fontId="1"/>
  </si>
  <si>
    <t>報償費</t>
    <rPh sb="0" eb="3">
      <t>ホウショウヒ</t>
    </rPh>
    <phoneticPr fontId="1"/>
  </si>
  <si>
    <t>令 和 4 年 度　収　支　予　算　書（前年対比）</t>
    <rPh sb="0" eb="1">
      <t>レイ</t>
    </rPh>
    <rPh sb="2" eb="3">
      <t>ワ</t>
    </rPh>
    <rPh sb="6" eb="8">
      <t>ネンド</t>
    </rPh>
    <rPh sb="8" eb="9">
      <t>ド</t>
    </rPh>
    <rPh sb="10" eb="11">
      <t>オサム</t>
    </rPh>
    <rPh sb="12" eb="13">
      <t>シ</t>
    </rPh>
    <rPh sb="14" eb="15">
      <t>ヨ</t>
    </rPh>
    <rPh sb="16" eb="17">
      <t>サン</t>
    </rPh>
    <rPh sb="18" eb="19">
      <t>ショ</t>
    </rPh>
    <rPh sb="20" eb="22">
      <t>ゼンネン</t>
    </rPh>
    <rPh sb="22" eb="24">
      <t>タイヒ</t>
    </rPh>
    <phoneticPr fontId="1"/>
  </si>
  <si>
    <t>当年度</t>
    <rPh sb="0" eb="3">
      <t>トウネンド</t>
    </rPh>
    <phoneticPr fontId="1"/>
  </si>
  <si>
    <t>前年度</t>
    <rPh sb="0" eb="3">
      <t>ゼンネンド</t>
    </rPh>
    <phoneticPr fontId="1"/>
  </si>
  <si>
    <t>対比</t>
    <rPh sb="0" eb="2">
      <t>タイヒ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</si>
</sst>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shrinkToFit="1"/>
    </xf>
    <xf numFmtId="0" fontId="2" fillId="0" borderId="5" xfId="0" applyFont="1" applyBorder="1"/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shrinkToFit="1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left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" xfId="0" applyFont="1" applyBorder="1" applyAlignment="1"/>
    <xf numFmtId="0" fontId="3" fillId="0" borderId="5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shrinkToFit="1"/>
    </xf>
    <xf numFmtId="38" fontId="2" fillId="0" borderId="0" xfId="0" applyNumberFormat="1" applyFont="1"/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176" fontId="3" fillId="0" borderId="26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176" fontId="2" fillId="0" borderId="26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center" vertical="center"/>
    </xf>
    <xf numFmtId="176" fontId="2" fillId="0" borderId="8" xfId="0" applyNumberFormat="1" applyFont="1" applyBorder="1"/>
    <xf numFmtId="176" fontId="2" fillId="0" borderId="7" xfId="0" applyNumberFormat="1" applyFont="1" applyBorder="1"/>
    <xf numFmtId="176" fontId="2" fillId="0" borderId="15" xfId="0" applyNumberFormat="1" applyFont="1" applyBorder="1"/>
    <xf numFmtId="176" fontId="2" fillId="0" borderId="8" xfId="1" applyNumberFormat="1" applyFont="1" applyBorder="1" applyAlignment="1"/>
    <xf numFmtId="176" fontId="2" fillId="0" borderId="17" xfId="1" applyNumberFormat="1" applyFont="1" applyBorder="1" applyAlignment="1"/>
    <xf numFmtId="176" fontId="2" fillId="0" borderId="16" xfId="1" applyNumberFormat="1" applyFont="1" applyBorder="1" applyAlignment="1"/>
    <xf numFmtId="176" fontId="2" fillId="0" borderId="19" xfId="1" applyNumberFormat="1" applyFont="1" applyBorder="1" applyAlignment="1"/>
    <xf numFmtId="176" fontId="2" fillId="0" borderId="23" xfId="0" applyNumberFormat="1" applyFont="1" applyBorder="1"/>
    <xf numFmtId="176" fontId="2" fillId="0" borderId="20" xfId="1" applyNumberFormat="1" applyFont="1" applyBorder="1" applyAlignment="1"/>
    <xf numFmtId="176" fontId="2" fillId="0" borderId="27" xfId="1" applyNumberFormat="1" applyFont="1" applyBorder="1" applyAlignment="1"/>
    <xf numFmtId="176" fontId="2" fillId="0" borderId="15" xfId="1" applyNumberFormat="1" applyFont="1" applyBorder="1" applyAlignment="1"/>
    <xf numFmtId="176" fontId="2" fillId="0" borderId="17" xfId="0" applyNumberFormat="1" applyFont="1" applyBorder="1"/>
    <xf numFmtId="176" fontId="2" fillId="0" borderId="16" xfId="0" applyNumberFormat="1" applyFont="1" applyBorder="1"/>
    <xf numFmtId="176" fontId="2" fillId="0" borderId="18" xfId="1" applyNumberFormat="1" applyFont="1" applyBorder="1" applyAlignment="1"/>
    <xf numFmtId="176" fontId="2" fillId="0" borderId="22" xfId="1" applyNumberFormat="1" applyFont="1" applyBorder="1" applyAlignment="1"/>
    <xf numFmtId="176" fontId="2" fillId="0" borderId="21" xfId="1" applyNumberFormat="1" applyFont="1" applyBorder="1" applyAlignment="1">
      <alignment horizontal="right"/>
    </xf>
    <xf numFmtId="176" fontId="2" fillId="0" borderId="23" xfId="1" applyNumberFormat="1" applyFont="1" applyBorder="1" applyAlignment="1"/>
    <xf numFmtId="176" fontId="2" fillId="0" borderId="21" xfId="1" applyNumberFormat="1" applyFont="1" applyBorder="1" applyAlignment="1"/>
    <xf numFmtId="176" fontId="2" fillId="0" borderId="21" xfId="0" applyNumberFormat="1" applyFont="1" applyBorder="1"/>
    <xf numFmtId="176" fontId="2" fillId="0" borderId="24" xfId="1" applyNumberFormat="1" applyFont="1" applyBorder="1" applyAlignment="1"/>
    <xf numFmtId="176" fontId="2" fillId="0" borderId="24" xfId="0" applyNumberFormat="1" applyFont="1" applyBorder="1"/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37" zoomScale="115" zoomScaleNormal="100" zoomScalePageLayoutView="129" workbookViewId="0">
      <selection activeCell="G83" sqref="G83"/>
    </sheetView>
  </sheetViews>
  <sheetFormatPr defaultColWidth="9" defaultRowHeight="12" x14ac:dyDescent="0.15"/>
  <cols>
    <col min="1" max="1" width="17.375" style="2" customWidth="1"/>
    <col min="2" max="4" width="1.75" style="1" customWidth="1"/>
    <col min="5" max="5" width="2.625" style="1" customWidth="1"/>
    <col min="6" max="6" width="22.875" style="8" customWidth="1"/>
    <col min="7" max="7" width="13.75" style="2" customWidth="1"/>
    <col min="8" max="8" width="14.125" style="2" customWidth="1"/>
    <col min="9" max="9" width="15" style="2" customWidth="1"/>
    <col min="10" max="10" width="9" style="2"/>
    <col min="11" max="11" width="10.125" style="2" bestFit="1" customWidth="1"/>
    <col min="12" max="16384" width="9" style="2"/>
  </cols>
  <sheetData>
    <row r="1" spans="1:9" ht="19.5" customHeight="1" x14ac:dyDescent="0.15">
      <c r="B1" s="20"/>
      <c r="C1" s="20"/>
      <c r="D1" s="72" t="s">
        <v>81</v>
      </c>
      <c r="E1" s="72"/>
      <c r="F1" s="72"/>
      <c r="G1" s="72"/>
      <c r="H1" s="72"/>
      <c r="I1" s="72"/>
    </row>
    <row r="2" spans="1:9" ht="15" customHeight="1" thickBot="1" x14ac:dyDescent="0.2">
      <c r="B2" s="29"/>
      <c r="C2" s="29"/>
      <c r="D2" s="30"/>
      <c r="E2" s="30"/>
      <c r="F2" s="31"/>
      <c r="G2" s="28"/>
      <c r="H2" s="28" t="s">
        <v>74</v>
      </c>
      <c r="I2" s="28"/>
    </row>
    <row r="3" spans="1:9" s="3" customFormat="1" ht="15" customHeight="1" thickBot="1" x14ac:dyDescent="0.2">
      <c r="A3" s="22"/>
      <c r="B3" s="66" t="s">
        <v>49</v>
      </c>
      <c r="C3" s="66"/>
      <c r="D3" s="66"/>
      <c r="E3" s="66"/>
      <c r="F3" s="67"/>
      <c r="G3" s="63" t="s">
        <v>82</v>
      </c>
      <c r="H3" s="77" t="s">
        <v>83</v>
      </c>
      <c r="I3" s="41" t="s">
        <v>84</v>
      </c>
    </row>
    <row r="4" spans="1:9" ht="12" hidden="1" customHeight="1" thickBot="1" x14ac:dyDescent="0.2">
      <c r="A4" s="14"/>
      <c r="B4" s="66"/>
      <c r="C4" s="66"/>
      <c r="D4" s="66"/>
      <c r="E4" s="66"/>
      <c r="F4" s="67"/>
      <c r="G4" s="64"/>
      <c r="H4" s="78"/>
      <c r="I4" s="42"/>
    </row>
    <row r="5" spans="1:9" ht="28.5" hidden="1" customHeight="1" thickBot="1" x14ac:dyDescent="0.2">
      <c r="A5" s="14"/>
      <c r="B5" s="68"/>
      <c r="C5" s="68"/>
      <c r="D5" s="68"/>
      <c r="E5" s="68"/>
      <c r="F5" s="69"/>
      <c r="G5" s="65"/>
      <c r="H5" s="78"/>
      <c r="I5" s="42"/>
    </row>
    <row r="6" spans="1:9" ht="11.25" customHeight="1" x14ac:dyDescent="0.15">
      <c r="A6" s="25"/>
      <c r="B6" s="26" t="s">
        <v>70</v>
      </c>
      <c r="C6" s="6" t="s">
        <v>23</v>
      </c>
      <c r="D6" s="6"/>
      <c r="E6" s="6"/>
      <c r="F6" s="17"/>
      <c r="G6" s="43"/>
      <c r="H6" s="43"/>
      <c r="I6" s="42"/>
    </row>
    <row r="7" spans="1:9" ht="11.25" customHeight="1" x14ac:dyDescent="0.15">
      <c r="A7" s="14"/>
      <c r="B7" s="24"/>
      <c r="C7" s="5">
        <v>1</v>
      </c>
      <c r="D7" s="70" t="s">
        <v>24</v>
      </c>
      <c r="E7" s="70"/>
      <c r="F7" s="71"/>
      <c r="G7" s="42"/>
      <c r="H7" s="42"/>
      <c r="I7" s="42"/>
    </row>
    <row r="8" spans="1:9" ht="11.25" customHeight="1" x14ac:dyDescent="0.15">
      <c r="B8" s="9"/>
      <c r="C8" s="5"/>
      <c r="D8" s="4" t="s">
        <v>45</v>
      </c>
      <c r="E8" s="7" t="s">
        <v>25</v>
      </c>
      <c r="F8" s="15"/>
      <c r="G8" s="42"/>
      <c r="H8" s="42"/>
      <c r="I8" s="42"/>
    </row>
    <row r="9" spans="1:9" ht="11.25" customHeight="1" x14ac:dyDescent="0.15">
      <c r="B9" s="9"/>
      <c r="C9" s="5"/>
      <c r="D9" s="5"/>
      <c r="E9" s="70" t="s">
        <v>26</v>
      </c>
      <c r="F9" s="71"/>
      <c r="G9" s="44"/>
      <c r="H9" s="44"/>
      <c r="I9" s="44"/>
    </row>
    <row r="10" spans="1:9" ht="11.25" customHeight="1" x14ac:dyDescent="0.15">
      <c r="B10" s="9"/>
      <c r="C10" s="5"/>
      <c r="D10" s="5"/>
      <c r="E10" s="5"/>
      <c r="F10" s="13" t="s">
        <v>0</v>
      </c>
      <c r="G10" s="40">
        <v>660000</v>
      </c>
      <c r="H10" s="45">
        <v>640000</v>
      </c>
      <c r="I10" s="37">
        <f>G10-H10</f>
        <v>20000</v>
      </c>
    </row>
    <row r="11" spans="1:9" ht="11.25" customHeight="1" x14ac:dyDescent="0.15">
      <c r="B11" s="9"/>
      <c r="C11" s="5"/>
      <c r="D11" s="5"/>
      <c r="E11" s="5"/>
      <c r="F11" s="13" t="s">
        <v>1</v>
      </c>
      <c r="G11" s="40">
        <v>3000000</v>
      </c>
      <c r="H11" s="46">
        <v>2870000</v>
      </c>
      <c r="I11" s="37">
        <f>G11-H11</f>
        <v>130000</v>
      </c>
    </row>
    <row r="12" spans="1:9" ht="11.25" customHeight="1" x14ac:dyDescent="0.15">
      <c r="B12" s="9"/>
      <c r="C12" s="5"/>
      <c r="D12" s="5"/>
      <c r="E12" s="70" t="s">
        <v>27</v>
      </c>
      <c r="F12" s="71"/>
      <c r="G12" s="40"/>
      <c r="H12" s="46"/>
      <c r="I12" s="37"/>
    </row>
    <row r="13" spans="1:9" ht="11.25" customHeight="1" x14ac:dyDescent="0.15">
      <c r="B13" s="9"/>
      <c r="C13" s="5"/>
      <c r="D13" s="5"/>
      <c r="E13" s="5"/>
      <c r="F13" s="13" t="s">
        <v>50</v>
      </c>
      <c r="G13" s="40">
        <v>45142707</v>
      </c>
      <c r="H13" s="46">
        <v>26624000</v>
      </c>
      <c r="I13" s="37">
        <f>G13-H13</f>
        <v>18518707</v>
      </c>
    </row>
    <row r="14" spans="1:9" ht="11.25" customHeight="1" x14ac:dyDescent="0.15">
      <c r="B14" s="9"/>
      <c r="C14" s="5"/>
      <c r="D14" s="5"/>
      <c r="E14" s="5"/>
      <c r="F14" s="13" t="s">
        <v>64</v>
      </c>
      <c r="G14" s="40">
        <v>100000</v>
      </c>
      <c r="H14" s="46">
        <v>125000</v>
      </c>
      <c r="I14" s="37">
        <f>G14-H14</f>
        <v>-25000</v>
      </c>
    </row>
    <row r="15" spans="1:9" ht="11.25" customHeight="1" x14ac:dyDescent="0.15">
      <c r="B15" s="9"/>
      <c r="C15" s="5"/>
      <c r="D15" s="5"/>
      <c r="E15" s="5"/>
      <c r="F15" s="13" t="s">
        <v>51</v>
      </c>
      <c r="G15" s="40">
        <v>300000</v>
      </c>
      <c r="H15" s="46">
        <v>328000</v>
      </c>
      <c r="I15" s="37">
        <f>G15-H15</f>
        <v>-28000</v>
      </c>
    </row>
    <row r="16" spans="1:9" ht="11.25" customHeight="1" x14ac:dyDescent="0.15">
      <c r="B16" s="9"/>
      <c r="C16" s="5"/>
      <c r="D16" s="5"/>
      <c r="E16" s="5"/>
      <c r="F16" s="13" t="s">
        <v>52</v>
      </c>
      <c r="G16" s="40">
        <v>60000</v>
      </c>
      <c r="H16" s="45">
        <v>53000</v>
      </c>
      <c r="I16" s="37">
        <f>G16-H16</f>
        <v>7000</v>
      </c>
    </row>
    <row r="17" spans="2:11" ht="11.25" customHeight="1" x14ac:dyDescent="0.15">
      <c r="B17" s="9"/>
      <c r="C17" s="5"/>
      <c r="D17" s="5"/>
      <c r="E17" s="70" t="s">
        <v>28</v>
      </c>
      <c r="F17" s="71"/>
      <c r="G17" s="40"/>
      <c r="H17" s="47"/>
      <c r="I17" s="37"/>
    </row>
    <row r="18" spans="2:11" ht="11.25" customHeight="1" x14ac:dyDescent="0.15">
      <c r="B18" s="9"/>
      <c r="C18" s="5"/>
      <c r="D18" s="5"/>
      <c r="E18" s="5"/>
      <c r="F18" s="13" t="s">
        <v>29</v>
      </c>
      <c r="G18" s="40">
        <v>2235000</v>
      </c>
      <c r="H18" s="47">
        <v>2005000</v>
      </c>
      <c r="I18" s="37">
        <f>G18-H18</f>
        <v>230000</v>
      </c>
    </row>
    <row r="19" spans="2:11" ht="11.25" customHeight="1" x14ac:dyDescent="0.15">
      <c r="B19" s="9"/>
      <c r="C19" s="5"/>
      <c r="D19" s="5"/>
      <c r="E19" s="5"/>
      <c r="F19" s="21" t="s">
        <v>69</v>
      </c>
      <c r="G19" s="40">
        <v>0</v>
      </c>
      <c r="H19" s="47">
        <v>12000</v>
      </c>
      <c r="I19" s="37">
        <f>G19-H19</f>
        <v>-12000</v>
      </c>
    </row>
    <row r="20" spans="2:11" ht="11.25" customHeight="1" x14ac:dyDescent="0.15">
      <c r="B20" s="9"/>
      <c r="C20" s="5"/>
      <c r="D20" s="5"/>
      <c r="E20" s="5"/>
      <c r="F20" s="13" t="s">
        <v>53</v>
      </c>
      <c r="G20" s="40">
        <v>2750000</v>
      </c>
      <c r="H20" s="47">
        <v>1108391</v>
      </c>
      <c r="I20" s="37">
        <f>G20-H20</f>
        <v>1641609</v>
      </c>
    </row>
    <row r="21" spans="2:11" ht="11.25" customHeight="1" x14ac:dyDescent="0.15">
      <c r="B21" s="9"/>
      <c r="C21" s="5"/>
      <c r="D21" s="5"/>
      <c r="E21" s="70" t="s">
        <v>2</v>
      </c>
      <c r="F21" s="71"/>
      <c r="G21" s="40"/>
      <c r="H21" s="46"/>
      <c r="I21" s="37"/>
    </row>
    <row r="22" spans="2:11" ht="11.25" customHeight="1" x14ac:dyDescent="0.15">
      <c r="B22" s="9"/>
      <c r="C22" s="5"/>
      <c r="D22" s="5"/>
      <c r="E22" s="4"/>
      <c r="F22" s="13" t="s">
        <v>2</v>
      </c>
      <c r="G22" s="40">
        <v>11485591</v>
      </c>
      <c r="H22" s="46">
        <v>11054000</v>
      </c>
      <c r="I22" s="37">
        <f>G22-H22</f>
        <v>431591</v>
      </c>
    </row>
    <row r="23" spans="2:11" ht="11.25" customHeight="1" x14ac:dyDescent="0.15">
      <c r="B23" s="9"/>
      <c r="C23" s="5"/>
      <c r="D23" s="5"/>
      <c r="E23" s="70" t="s">
        <v>30</v>
      </c>
      <c r="F23" s="71"/>
      <c r="G23" s="40"/>
      <c r="H23" s="45"/>
      <c r="I23" s="37"/>
    </row>
    <row r="24" spans="2:11" ht="11.25" customHeight="1" x14ac:dyDescent="0.15">
      <c r="B24" s="9"/>
      <c r="C24" s="5"/>
      <c r="D24" s="5"/>
      <c r="E24" s="5"/>
      <c r="F24" s="13" t="s">
        <v>13</v>
      </c>
      <c r="G24" s="40">
        <v>2000</v>
      </c>
      <c r="H24" s="48">
        <v>1000</v>
      </c>
      <c r="I24" s="37">
        <f>G24-H24</f>
        <v>1000</v>
      </c>
    </row>
    <row r="25" spans="2:11" ht="14.25" customHeight="1" x14ac:dyDescent="0.15">
      <c r="B25" s="9"/>
      <c r="C25" s="5"/>
      <c r="D25" s="5"/>
      <c r="E25" s="70" t="s">
        <v>3</v>
      </c>
      <c r="F25" s="71"/>
      <c r="G25" s="49">
        <f>SUM(G10:G24)</f>
        <v>65735298</v>
      </c>
      <c r="H25" s="50">
        <f>SUM(H10:H24)</f>
        <v>44820391</v>
      </c>
      <c r="I25" s="49">
        <f>SUM(I10:I24)</f>
        <v>20914907</v>
      </c>
      <c r="K25" s="33"/>
    </row>
    <row r="26" spans="2:11" ht="7.5" customHeight="1" x14ac:dyDescent="0.15">
      <c r="B26" s="9"/>
      <c r="C26" s="5"/>
      <c r="D26" s="5"/>
      <c r="E26" s="5"/>
      <c r="F26" s="16"/>
      <c r="G26" s="51"/>
      <c r="H26" s="52"/>
      <c r="I26" s="49"/>
    </row>
    <row r="27" spans="2:11" ht="13.5" customHeight="1" x14ac:dyDescent="0.15">
      <c r="B27" s="9"/>
      <c r="C27" s="5"/>
      <c r="D27" s="5"/>
      <c r="E27" s="70" t="s">
        <v>4</v>
      </c>
      <c r="F27" s="71"/>
      <c r="G27" s="46">
        <f>SUM(G28:G53)</f>
        <v>58967590</v>
      </c>
      <c r="H27" s="46">
        <f>SUM(H28:H53)</f>
        <v>37497061</v>
      </c>
      <c r="I27" s="53">
        <f>SUM(I28:I53)</f>
        <v>21470529</v>
      </c>
      <c r="K27" s="33"/>
    </row>
    <row r="28" spans="2:11" ht="12.75" customHeight="1" x14ac:dyDescent="0.15">
      <c r="B28" s="9"/>
      <c r="C28" s="5"/>
      <c r="D28" s="5"/>
      <c r="E28" s="4"/>
      <c r="F28" s="12" t="s">
        <v>54</v>
      </c>
      <c r="G28" s="45">
        <v>3200000</v>
      </c>
      <c r="H28" s="45">
        <v>3025000</v>
      </c>
      <c r="I28" s="53">
        <f>G28-H28</f>
        <v>175000</v>
      </c>
    </row>
    <row r="29" spans="2:11" ht="12" customHeight="1" x14ac:dyDescent="0.15">
      <c r="B29" s="9"/>
      <c r="C29" s="5"/>
      <c r="D29" s="5"/>
      <c r="E29" s="5"/>
      <c r="F29" s="13" t="s">
        <v>5</v>
      </c>
      <c r="G29" s="46">
        <v>28409800</v>
      </c>
      <c r="H29" s="46">
        <v>18609000</v>
      </c>
      <c r="I29" s="54">
        <f>G29-H29</f>
        <v>9800800</v>
      </c>
      <c r="K29" s="33"/>
    </row>
    <row r="30" spans="2:11" ht="12" customHeight="1" x14ac:dyDescent="0.15">
      <c r="B30" s="9"/>
      <c r="C30" s="5"/>
      <c r="D30" s="5"/>
      <c r="E30" s="5"/>
      <c r="F30" s="36" t="s">
        <v>80</v>
      </c>
      <c r="G30" s="46">
        <v>100000</v>
      </c>
      <c r="H30" s="46">
        <v>0</v>
      </c>
      <c r="I30" s="54">
        <v>100000</v>
      </c>
      <c r="K30" s="33"/>
    </row>
    <row r="31" spans="2:11" ht="12" customHeight="1" x14ac:dyDescent="0.15">
      <c r="B31" s="9"/>
      <c r="C31" s="5"/>
      <c r="D31" s="5"/>
      <c r="E31" s="5"/>
      <c r="F31" s="13" t="s">
        <v>31</v>
      </c>
      <c r="G31" s="46">
        <v>984000</v>
      </c>
      <c r="H31" s="46">
        <v>809000</v>
      </c>
      <c r="I31" s="54">
        <f t="shared" ref="I31:I40" si="0">G31-H31</f>
        <v>175000</v>
      </c>
    </row>
    <row r="32" spans="2:11" ht="11.25" customHeight="1" x14ac:dyDescent="0.15">
      <c r="B32" s="9"/>
      <c r="C32" s="5"/>
      <c r="D32" s="5"/>
      <c r="E32" s="5"/>
      <c r="F32" s="13" t="s">
        <v>32</v>
      </c>
      <c r="G32" s="45">
        <v>3107000</v>
      </c>
      <c r="H32" s="45">
        <v>2412000</v>
      </c>
      <c r="I32" s="53">
        <f t="shared" si="0"/>
        <v>695000</v>
      </c>
      <c r="K32" s="33"/>
    </row>
    <row r="33" spans="2:11" ht="11.25" customHeight="1" x14ac:dyDescent="0.15">
      <c r="B33" s="9"/>
      <c r="C33" s="5"/>
      <c r="D33" s="5"/>
      <c r="E33" s="5"/>
      <c r="F33" s="13" t="s">
        <v>55</v>
      </c>
      <c r="G33" s="46">
        <v>2971000</v>
      </c>
      <c r="H33" s="46">
        <v>685000</v>
      </c>
      <c r="I33" s="53">
        <f t="shared" si="0"/>
        <v>2286000</v>
      </c>
    </row>
    <row r="34" spans="2:11" ht="11.25" customHeight="1" x14ac:dyDescent="0.15">
      <c r="B34" s="9"/>
      <c r="C34" s="5"/>
      <c r="D34" s="5"/>
      <c r="E34" s="5"/>
      <c r="F34" s="32" t="s">
        <v>75</v>
      </c>
      <c r="G34" s="46">
        <v>10000</v>
      </c>
      <c r="H34" s="46">
        <v>15000</v>
      </c>
      <c r="I34" s="42">
        <f t="shared" si="0"/>
        <v>-5000</v>
      </c>
      <c r="K34" s="33"/>
    </row>
    <row r="35" spans="2:11" ht="11.25" customHeight="1" x14ac:dyDescent="0.15">
      <c r="B35" s="9"/>
      <c r="C35" s="5"/>
      <c r="D35" s="5"/>
      <c r="E35" s="5"/>
      <c r="F35" s="13" t="s">
        <v>6</v>
      </c>
      <c r="G35" s="46">
        <v>610000</v>
      </c>
      <c r="H35" s="46">
        <v>502000</v>
      </c>
      <c r="I35" s="53">
        <f t="shared" si="0"/>
        <v>108000</v>
      </c>
    </row>
    <row r="36" spans="2:11" ht="11.25" customHeight="1" x14ac:dyDescent="0.15">
      <c r="B36" s="9"/>
      <c r="C36" s="5"/>
      <c r="D36" s="5"/>
      <c r="E36" s="5"/>
      <c r="F36" s="15" t="s">
        <v>15</v>
      </c>
      <c r="G36" s="46">
        <v>726000</v>
      </c>
      <c r="H36" s="46">
        <v>805000</v>
      </c>
      <c r="I36" s="53">
        <f t="shared" si="0"/>
        <v>-79000</v>
      </c>
    </row>
    <row r="37" spans="2:11" ht="11.25" customHeight="1" x14ac:dyDescent="0.15">
      <c r="B37" s="9"/>
      <c r="C37" s="5"/>
      <c r="D37" s="5"/>
      <c r="E37" s="5"/>
      <c r="F37" s="13" t="s">
        <v>18</v>
      </c>
      <c r="G37" s="45">
        <v>990708</v>
      </c>
      <c r="H37" s="45">
        <v>600061</v>
      </c>
      <c r="I37" s="53">
        <f t="shared" si="0"/>
        <v>390647</v>
      </c>
    </row>
    <row r="38" spans="2:11" ht="11.25" customHeight="1" x14ac:dyDescent="0.15">
      <c r="B38" s="9"/>
      <c r="C38" s="5"/>
      <c r="D38" s="5"/>
      <c r="E38" s="5"/>
      <c r="F38" s="13" t="s">
        <v>56</v>
      </c>
      <c r="G38" s="47">
        <v>481240</v>
      </c>
      <c r="H38" s="47">
        <v>571000</v>
      </c>
      <c r="I38" s="53">
        <f t="shared" si="0"/>
        <v>-89760</v>
      </c>
    </row>
    <row r="39" spans="2:11" ht="11.25" customHeight="1" x14ac:dyDescent="0.15">
      <c r="B39" s="9"/>
      <c r="C39" s="5"/>
      <c r="D39" s="5"/>
      <c r="E39" s="5"/>
      <c r="F39" s="13" t="s">
        <v>8</v>
      </c>
      <c r="G39" s="46">
        <v>866000</v>
      </c>
      <c r="H39" s="46">
        <v>307000</v>
      </c>
      <c r="I39" s="42">
        <f t="shared" si="0"/>
        <v>559000</v>
      </c>
    </row>
    <row r="40" spans="2:11" ht="11.25" customHeight="1" x14ac:dyDescent="0.15">
      <c r="B40" s="9"/>
      <c r="C40" s="5"/>
      <c r="D40" s="5"/>
      <c r="E40" s="5"/>
      <c r="F40" s="13" t="s">
        <v>19</v>
      </c>
      <c r="G40" s="46">
        <v>481000</v>
      </c>
      <c r="H40" s="46">
        <v>480000</v>
      </c>
      <c r="I40" s="53">
        <f t="shared" si="0"/>
        <v>1000</v>
      </c>
    </row>
    <row r="41" spans="2:11" ht="11.25" customHeight="1" x14ac:dyDescent="0.15">
      <c r="B41" s="9"/>
      <c r="C41" s="5"/>
      <c r="D41" s="5"/>
      <c r="E41" s="5"/>
      <c r="F41" s="13" t="s">
        <v>57</v>
      </c>
      <c r="G41" s="45">
        <v>10000</v>
      </c>
      <c r="H41" s="45">
        <v>10000</v>
      </c>
      <c r="I41" s="53">
        <v>0</v>
      </c>
    </row>
    <row r="42" spans="2:11" ht="11.25" customHeight="1" x14ac:dyDescent="0.15">
      <c r="B42" s="9"/>
      <c r="C42" s="5"/>
      <c r="D42" s="5"/>
      <c r="E42" s="5"/>
      <c r="F42" s="13" t="s">
        <v>58</v>
      </c>
      <c r="G42" s="47">
        <v>6496360</v>
      </c>
      <c r="H42" s="47">
        <v>4823000</v>
      </c>
      <c r="I42" s="44">
        <f t="shared" ref="I42:I48" si="1">G42-H42</f>
        <v>1673360</v>
      </c>
    </row>
    <row r="43" spans="2:11" ht="11.25" customHeight="1" x14ac:dyDescent="0.15">
      <c r="B43" s="9"/>
      <c r="C43" s="5"/>
      <c r="D43" s="5"/>
      <c r="E43" s="5"/>
      <c r="F43" s="18" t="s">
        <v>16</v>
      </c>
      <c r="G43" s="47">
        <v>770000</v>
      </c>
      <c r="H43" s="47">
        <v>763000</v>
      </c>
      <c r="I43" s="44">
        <f t="shared" si="1"/>
        <v>7000</v>
      </c>
    </row>
    <row r="44" spans="2:11" ht="11.25" customHeight="1" x14ac:dyDescent="0.15">
      <c r="B44" s="9"/>
      <c r="C44" s="5"/>
      <c r="D44" s="5"/>
      <c r="E44" s="5"/>
      <c r="F44" s="39" t="s">
        <v>59</v>
      </c>
      <c r="G44" s="47">
        <v>813600</v>
      </c>
      <c r="H44" s="47">
        <v>746000</v>
      </c>
      <c r="I44" s="42">
        <f t="shared" si="1"/>
        <v>67600</v>
      </c>
    </row>
    <row r="45" spans="2:11" ht="11.25" customHeight="1" x14ac:dyDescent="0.15">
      <c r="B45" s="9"/>
      <c r="C45" s="5"/>
      <c r="D45" s="5"/>
      <c r="E45" s="5"/>
      <c r="F45" s="13" t="s">
        <v>14</v>
      </c>
      <c r="G45" s="47">
        <v>665000</v>
      </c>
      <c r="H45" s="47">
        <v>859000</v>
      </c>
      <c r="I45" s="53">
        <f t="shared" si="1"/>
        <v>-194000</v>
      </c>
    </row>
    <row r="46" spans="2:11" ht="11.25" customHeight="1" x14ac:dyDescent="0.15">
      <c r="B46" s="9"/>
      <c r="C46" s="5"/>
      <c r="D46" s="5"/>
      <c r="E46" s="5"/>
      <c r="F46" s="18" t="s">
        <v>7</v>
      </c>
      <c r="G46" s="46">
        <v>4103882</v>
      </c>
      <c r="H46" s="46">
        <v>556000</v>
      </c>
      <c r="I46" s="53">
        <f t="shared" si="1"/>
        <v>3547882</v>
      </c>
    </row>
    <row r="47" spans="2:11" ht="11.25" customHeight="1" x14ac:dyDescent="0.15">
      <c r="B47" s="9"/>
      <c r="C47" s="5"/>
      <c r="D47" s="5"/>
      <c r="E47" s="5"/>
      <c r="F47" s="19" t="s">
        <v>68</v>
      </c>
      <c r="G47" s="46">
        <v>410000</v>
      </c>
      <c r="H47" s="46">
        <v>244000</v>
      </c>
      <c r="I47" s="53">
        <f t="shared" si="1"/>
        <v>166000</v>
      </c>
    </row>
    <row r="48" spans="2:11" ht="11.25" customHeight="1" x14ac:dyDescent="0.15">
      <c r="B48" s="9"/>
      <c r="C48" s="5"/>
      <c r="D48" s="5"/>
      <c r="E48" s="5"/>
      <c r="F48" s="13" t="s">
        <v>60</v>
      </c>
      <c r="G48" s="46">
        <v>72000</v>
      </c>
      <c r="H48" s="46">
        <v>51000</v>
      </c>
      <c r="I48" s="53">
        <f t="shared" si="1"/>
        <v>21000</v>
      </c>
    </row>
    <row r="49" spans="2:11" ht="11.25" customHeight="1" x14ac:dyDescent="0.15">
      <c r="B49" s="9"/>
      <c r="C49" s="5"/>
      <c r="D49" s="5"/>
      <c r="E49" s="5"/>
      <c r="F49" s="35" t="s">
        <v>77</v>
      </c>
      <c r="G49" s="46">
        <v>580000</v>
      </c>
      <c r="H49" s="46">
        <v>0</v>
      </c>
      <c r="I49" s="53">
        <v>580000</v>
      </c>
    </row>
    <row r="50" spans="2:11" ht="11.25" customHeight="1" x14ac:dyDescent="0.15">
      <c r="B50" s="9"/>
      <c r="C50" s="5"/>
      <c r="D50" s="5"/>
      <c r="E50" s="5"/>
      <c r="F50" s="13" t="s">
        <v>9</v>
      </c>
      <c r="G50" s="45">
        <v>51000</v>
      </c>
      <c r="H50" s="45">
        <v>94000</v>
      </c>
      <c r="I50" s="53">
        <f>G50-H50</f>
        <v>-43000</v>
      </c>
    </row>
    <row r="51" spans="2:11" ht="11.25" customHeight="1" x14ac:dyDescent="0.15">
      <c r="B51" s="9"/>
      <c r="C51" s="5"/>
      <c r="D51" s="5"/>
      <c r="E51" s="5"/>
      <c r="F51" s="13" t="s">
        <v>67</v>
      </c>
      <c r="G51" s="47">
        <v>69000</v>
      </c>
      <c r="H51" s="47">
        <v>29000</v>
      </c>
      <c r="I51" s="53">
        <f>G51-H51</f>
        <v>40000</v>
      </c>
    </row>
    <row r="52" spans="2:11" ht="11.25" customHeight="1" x14ac:dyDescent="0.15">
      <c r="B52" s="9"/>
      <c r="C52" s="5"/>
      <c r="D52" s="5"/>
      <c r="E52" s="5"/>
      <c r="F52" s="35" t="s">
        <v>78</v>
      </c>
      <c r="G52" s="47">
        <v>1180000</v>
      </c>
      <c r="H52" s="47">
        <v>502000</v>
      </c>
      <c r="I52" s="42">
        <f>G52-H52</f>
        <v>678000</v>
      </c>
    </row>
    <row r="53" spans="2:11" ht="10.5" customHeight="1" x14ac:dyDescent="0.15">
      <c r="B53" s="9"/>
      <c r="C53" s="5"/>
      <c r="D53" s="5"/>
      <c r="E53" s="5"/>
      <c r="F53" s="13" t="s">
        <v>79</v>
      </c>
      <c r="G53" s="47">
        <v>810000</v>
      </c>
      <c r="H53" s="47">
        <v>0</v>
      </c>
      <c r="I53" s="46">
        <f>G53-H53</f>
        <v>810000</v>
      </c>
    </row>
    <row r="54" spans="2:11" ht="8.25" customHeight="1" x14ac:dyDescent="0.15">
      <c r="B54" s="9"/>
      <c r="C54" s="5"/>
      <c r="D54" s="5"/>
      <c r="E54" s="5"/>
      <c r="F54" s="38"/>
      <c r="G54" s="55"/>
      <c r="H54" s="55"/>
      <c r="I54" s="46"/>
    </row>
    <row r="55" spans="2:11" ht="12.75" customHeight="1" x14ac:dyDescent="0.15">
      <c r="B55" s="9"/>
      <c r="C55" s="5"/>
      <c r="D55" s="5"/>
      <c r="E55" s="70" t="s">
        <v>10</v>
      </c>
      <c r="F55" s="71"/>
      <c r="G55" s="55">
        <f>SUM(G56:G72)</f>
        <v>7345505</v>
      </c>
      <c r="H55" s="55">
        <f>SUM(H56:H72)</f>
        <v>8568301</v>
      </c>
      <c r="I55" s="53">
        <f>SUM(I56:I72)</f>
        <v>-1222796</v>
      </c>
      <c r="K55" s="33"/>
    </row>
    <row r="56" spans="2:11" ht="11.25" customHeight="1" x14ac:dyDescent="0.15">
      <c r="B56" s="9"/>
      <c r="C56" s="5"/>
      <c r="D56" s="5"/>
      <c r="E56" s="4"/>
      <c r="F56" s="12" t="s">
        <v>54</v>
      </c>
      <c r="G56" s="46">
        <v>1600000</v>
      </c>
      <c r="H56" s="46">
        <v>990000</v>
      </c>
      <c r="I56" s="44">
        <f>G56-H56</f>
        <v>610000</v>
      </c>
    </row>
    <row r="57" spans="2:11" ht="11.25" customHeight="1" x14ac:dyDescent="0.15">
      <c r="B57" s="9"/>
      <c r="C57" s="5"/>
      <c r="D57" s="5"/>
      <c r="E57" s="5"/>
      <c r="F57" s="13" t="s">
        <v>5</v>
      </c>
      <c r="G57" s="46">
        <v>2136000</v>
      </c>
      <c r="H57" s="46">
        <v>3300000</v>
      </c>
      <c r="I57" s="44">
        <f>G57-H57</f>
        <v>-1164000</v>
      </c>
    </row>
    <row r="58" spans="2:11" ht="11.25" customHeight="1" x14ac:dyDescent="0.15">
      <c r="B58" s="9"/>
      <c r="C58" s="5"/>
      <c r="F58" s="13" t="s">
        <v>31</v>
      </c>
      <c r="G58" s="45">
        <v>0</v>
      </c>
      <c r="H58" s="45">
        <v>0</v>
      </c>
      <c r="I58" s="44">
        <v>0</v>
      </c>
    </row>
    <row r="59" spans="2:11" ht="11.25" customHeight="1" x14ac:dyDescent="0.15">
      <c r="B59" s="9"/>
      <c r="C59" s="5"/>
      <c r="F59" s="13" t="s">
        <v>32</v>
      </c>
      <c r="G59" s="46">
        <v>500000</v>
      </c>
      <c r="H59" s="46">
        <v>692000</v>
      </c>
      <c r="I59" s="42">
        <f t="shared" ref="I59:I72" si="2">G59-H59</f>
        <v>-192000</v>
      </c>
    </row>
    <row r="60" spans="2:11" ht="11.25" customHeight="1" x14ac:dyDescent="0.15">
      <c r="B60" s="10"/>
      <c r="C60" s="5"/>
      <c r="F60" s="13" t="s">
        <v>6</v>
      </c>
      <c r="G60" s="46">
        <v>250000</v>
      </c>
      <c r="H60" s="46">
        <v>337000</v>
      </c>
      <c r="I60" s="53">
        <f t="shared" si="2"/>
        <v>-87000</v>
      </c>
    </row>
    <row r="61" spans="2:11" ht="11.25" customHeight="1" x14ac:dyDescent="0.15">
      <c r="B61" s="10"/>
      <c r="C61" s="5"/>
      <c r="F61" s="13" t="s">
        <v>15</v>
      </c>
      <c r="G61" s="52">
        <v>155000</v>
      </c>
      <c r="H61" s="52">
        <v>197000</v>
      </c>
      <c r="I61" s="53">
        <f t="shared" si="2"/>
        <v>-42000</v>
      </c>
    </row>
    <row r="62" spans="2:11" ht="11.25" customHeight="1" x14ac:dyDescent="0.15">
      <c r="B62" s="10"/>
      <c r="C62" s="5"/>
      <c r="F62" s="34" t="s">
        <v>76</v>
      </c>
      <c r="G62" s="45">
        <v>53839</v>
      </c>
      <c r="H62" s="45">
        <v>77635</v>
      </c>
      <c r="I62" s="53">
        <f t="shared" si="2"/>
        <v>-23796</v>
      </c>
    </row>
    <row r="63" spans="2:11" ht="11.25" customHeight="1" x14ac:dyDescent="0.15">
      <c r="B63" s="10"/>
      <c r="C63" s="5"/>
      <c r="F63" s="13" t="s">
        <v>17</v>
      </c>
      <c r="G63" s="47">
        <v>120000</v>
      </c>
      <c r="H63" s="47">
        <v>164000</v>
      </c>
      <c r="I63" s="53">
        <f t="shared" si="2"/>
        <v>-44000</v>
      </c>
    </row>
    <row r="64" spans="2:11" ht="11.25" customHeight="1" x14ac:dyDescent="0.15">
      <c r="B64" s="10"/>
      <c r="C64" s="5"/>
      <c r="D64" s="5"/>
      <c r="E64" s="5"/>
      <c r="F64" s="13" t="s">
        <v>8</v>
      </c>
      <c r="G64" s="46">
        <v>55000</v>
      </c>
      <c r="H64" s="46">
        <v>32000</v>
      </c>
      <c r="I64" s="44">
        <f t="shared" si="2"/>
        <v>23000</v>
      </c>
    </row>
    <row r="65" spans="2:11" ht="11.25" customHeight="1" x14ac:dyDescent="0.15">
      <c r="B65" s="9"/>
      <c r="C65" s="5"/>
      <c r="D65" s="5"/>
      <c r="E65" s="5"/>
      <c r="F65" s="13" t="s">
        <v>19</v>
      </c>
      <c r="G65" s="46">
        <v>225000</v>
      </c>
      <c r="H65" s="46">
        <v>249000</v>
      </c>
      <c r="I65" s="42">
        <f t="shared" si="2"/>
        <v>-24000</v>
      </c>
    </row>
    <row r="66" spans="2:11" ht="11.25" customHeight="1" x14ac:dyDescent="0.15">
      <c r="B66" s="9"/>
      <c r="C66" s="5"/>
      <c r="D66" s="5"/>
      <c r="E66" s="5"/>
      <c r="F66" s="13" t="s">
        <v>61</v>
      </c>
      <c r="G66" s="46">
        <v>1232000</v>
      </c>
      <c r="H66" s="46">
        <v>1107000</v>
      </c>
      <c r="I66" s="53">
        <f t="shared" si="2"/>
        <v>125000</v>
      </c>
    </row>
    <row r="67" spans="2:11" ht="11.25" customHeight="1" x14ac:dyDescent="0.15">
      <c r="B67" s="9"/>
      <c r="C67" s="5"/>
      <c r="D67" s="5"/>
      <c r="E67" s="5"/>
      <c r="F67" s="13" t="s">
        <v>59</v>
      </c>
      <c r="G67" s="46">
        <v>700000</v>
      </c>
      <c r="H67" s="46">
        <v>991000</v>
      </c>
      <c r="I67" s="53">
        <f t="shared" si="2"/>
        <v>-291000</v>
      </c>
    </row>
    <row r="68" spans="2:11" ht="11.25" customHeight="1" x14ac:dyDescent="0.15">
      <c r="B68" s="9"/>
      <c r="C68" s="5"/>
      <c r="D68" s="5"/>
      <c r="E68" s="5"/>
      <c r="F68" s="27" t="s">
        <v>73</v>
      </c>
      <c r="G68" s="45">
        <v>15000</v>
      </c>
      <c r="H68" s="45">
        <v>153000</v>
      </c>
      <c r="I68" s="42">
        <f t="shared" si="2"/>
        <v>-138000</v>
      </c>
    </row>
    <row r="69" spans="2:11" ht="11.25" customHeight="1" x14ac:dyDescent="0.15">
      <c r="B69" s="9"/>
      <c r="C69" s="5"/>
      <c r="D69" s="5"/>
      <c r="E69" s="5"/>
      <c r="F69" s="13" t="s">
        <v>63</v>
      </c>
      <c r="G69" s="47">
        <v>150000</v>
      </c>
      <c r="H69" s="47">
        <v>120000</v>
      </c>
      <c r="I69" s="53">
        <f t="shared" si="2"/>
        <v>30000</v>
      </c>
    </row>
    <row r="70" spans="2:11" ht="11.25" customHeight="1" x14ac:dyDescent="0.15">
      <c r="B70" s="9"/>
      <c r="C70" s="5"/>
      <c r="D70" s="5"/>
      <c r="E70" s="5"/>
      <c r="F70" s="18" t="s">
        <v>66</v>
      </c>
      <c r="G70" s="47">
        <v>20000</v>
      </c>
      <c r="H70" s="47">
        <v>47000</v>
      </c>
      <c r="I70" s="53">
        <f t="shared" si="2"/>
        <v>-27000</v>
      </c>
    </row>
    <row r="71" spans="2:11" ht="11.25" customHeight="1" x14ac:dyDescent="0.15">
      <c r="B71" s="9"/>
      <c r="C71" s="5"/>
      <c r="D71" s="5"/>
      <c r="E71" s="5"/>
      <c r="F71" s="13" t="s">
        <v>9</v>
      </c>
      <c r="G71" s="47">
        <v>50000</v>
      </c>
      <c r="H71" s="47">
        <v>28000</v>
      </c>
      <c r="I71" s="44">
        <f t="shared" si="2"/>
        <v>22000</v>
      </c>
    </row>
    <row r="72" spans="2:11" ht="11.25" customHeight="1" x14ac:dyDescent="0.15">
      <c r="B72" s="9"/>
      <c r="C72" s="5"/>
      <c r="D72" s="5"/>
      <c r="E72" s="5"/>
      <c r="F72" s="14" t="s">
        <v>62</v>
      </c>
      <c r="G72" s="55">
        <v>83666</v>
      </c>
      <c r="H72" s="55">
        <v>83666</v>
      </c>
      <c r="I72" s="42">
        <f t="shared" si="2"/>
        <v>0</v>
      </c>
    </row>
    <row r="73" spans="2:11" ht="13.5" customHeight="1" x14ac:dyDescent="0.15">
      <c r="B73" s="9"/>
      <c r="C73" s="5"/>
      <c r="D73" s="5"/>
      <c r="E73" s="5"/>
      <c r="F73" s="13" t="s">
        <v>11</v>
      </c>
      <c r="G73" s="56">
        <f>G27+G55</f>
        <v>66313095</v>
      </c>
      <c r="H73" s="56">
        <f>H27+H55</f>
        <v>46065362</v>
      </c>
      <c r="I73" s="49">
        <f>I27+I55</f>
        <v>20247733</v>
      </c>
      <c r="K73" s="33"/>
    </row>
    <row r="74" spans="2:11" ht="11.25" customHeight="1" x14ac:dyDescent="0.15">
      <c r="B74" s="9"/>
      <c r="C74" s="5"/>
      <c r="D74" s="5"/>
      <c r="E74" s="75" t="s">
        <v>20</v>
      </c>
      <c r="F74" s="76"/>
      <c r="G74" s="57">
        <f>G25-G73</f>
        <v>-577797</v>
      </c>
      <c r="H74" s="57">
        <f>H25-H73</f>
        <v>-1244971</v>
      </c>
      <c r="I74" s="49">
        <f>I25-I73</f>
        <v>667174</v>
      </c>
    </row>
    <row r="75" spans="2:11" ht="10.5" customHeight="1" x14ac:dyDescent="0.15">
      <c r="B75" s="9"/>
      <c r="C75" s="5"/>
      <c r="D75" s="5"/>
      <c r="E75" s="70" t="s">
        <v>21</v>
      </c>
      <c r="F75" s="71"/>
      <c r="G75" s="45"/>
      <c r="H75" s="45"/>
      <c r="I75" s="49"/>
    </row>
    <row r="76" spans="2:11" ht="11.25" customHeight="1" x14ac:dyDescent="0.15">
      <c r="B76" s="9"/>
      <c r="C76" s="5"/>
      <c r="D76" s="5"/>
      <c r="E76" s="70" t="s">
        <v>22</v>
      </c>
      <c r="F76" s="71"/>
      <c r="G76" s="58"/>
      <c r="H76" s="58"/>
      <c r="I76" s="49"/>
    </row>
    <row r="77" spans="2:11" ht="12" customHeight="1" x14ac:dyDescent="0.15">
      <c r="B77" s="9"/>
      <c r="C77" s="5"/>
      <c r="D77" s="5"/>
      <c r="E77" s="70" t="s">
        <v>12</v>
      </c>
      <c r="F77" s="71"/>
      <c r="G77" s="59">
        <f>SUM(G74:G76)</f>
        <v>-577797</v>
      </c>
      <c r="H77" s="59">
        <f>SUM(H74:H76)</f>
        <v>-1244971</v>
      </c>
      <c r="I77" s="49">
        <f>I74</f>
        <v>667174</v>
      </c>
    </row>
    <row r="78" spans="2:11" ht="12" customHeight="1" x14ac:dyDescent="0.15">
      <c r="B78" s="9"/>
      <c r="C78" s="5">
        <v>2</v>
      </c>
      <c r="D78" s="70" t="s">
        <v>33</v>
      </c>
      <c r="E78" s="70"/>
      <c r="F78" s="71"/>
      <c r="G78" s="59"/>
      <c r="H78" s="59"/>
      <c r="I78" s="49"/>
    </row>
    <row r="79" spans="2:11" ht="10.5" customHeight="1" x14ac:dyDescent="0.15">
      <c r="B79" s="9"/>
      <c r="C79" s="5"/>
      <c r="D79" s="5" t="s">
        <v>45</v>
      </c>
      <c r="E79" s="70" t="s">
        <v>34</v>
      </c>
      <c r="F79" s="71"/>
      <c r="G79" s="45"/>
      <c r="H79" s="45"/>
      <c r="I79" s="49"/>
    </row>
    <row r="80" spans="2:11" ht="11.25" customHeight="1" x14ac:dyDescent="0.15">
      <c r="B80" s="9"/>
      <c r="C80" s="5"/>
      <c r="D80" s="5" t="s">
        <v>46</v>
      </c>
      <c r="E80" s="70" t="s">
        <v>35</v>
      </c>
      <c r="F80" s="71"/>
      <c r="G80" s="59"/>
      <c r="H80" s="59"/>
      <c r="I80" s="49"/>
    </row>
    <row r="81" spans="1:9" ht="10.5" customHeight="1" x14ac:dyDescent="0.15">
      <c r="B81" s="9"/>
      <c r="C81" s="5"/>
      <c r="D81" s="70" t="s">
        <v>36</v>
      </c>
      <c r="E81" s="70"/>
      <c r="F81" s="71"/>
      <c r="G81" s="45"/>
      <c r="H81" s="45"/>
      <c r="I81" s="49"/>
    </row>
    <row r="82" spans="1:9" ht="12.75" customHeight="1" x14ac:dyDescent="0.15">
      <c r="B82" s="9"/>
      <c r="C82" s="70" t="s">
        <v>37</v>
      </c>
      <c r="D82" s="70"/>
      <c r="E82" s="70"/>
      <c r="F82" s="71"/>
      <c r="G82" s="58">
        <f>G77</f>
        <v>-577797</v>
      </c>
      <c r="H82" s="58">
        <f>H77</f>
        <v>-1244971</v>
      </c>
      <c r="I82" s="49">
        <f>G82-H82</f>
        <v>667174</v>
      </c>
    </row>
    <row r="83" spans="1:9" ht="11.25" customHeight="1" x14ac:dyDescent="0.15">
      <c r="B83" s="9"/>
      <c r="C83" s="70" t="s">
        <v>38</v>
      </c>
      <c r="D83" s="70"/>
      <c r="E83" s="70"/>
      <c r="F83" s="71"/>
      <c r="G83" s="58">
        <v>7834366</v>
      </c>
      <c r="H83" s="58">
        <v>9079337</v>
      </c>
      <c r="I83" s="49">
        <f>G83-H83</f>
        <v>-1244971</v>
      </c>
    </row>
    <row r="84" spans="1:9" ht="12" customHeight="1" x14ac:dyDescent="0.15">
      <c r="A84" s="14"/>
      <c r="B84" s="24"/>
      <c r="C84" s="70" t="s">
        <v>39</v>
      </c>
      <c r="D84" s="70"/>
      <c r="E84" s="70"/>
      <c r="F84" s="71"/>
      <c r="G84" s="58">
        <f>G82+G83</f>
        <v>7256569</v>
      </c>
      <c r="H84" s="58">
        <f>H82+H83</f>
        <v>7834366</v>
      </c>
      <c r="I84" s="49">
        <f>G84-H84</f>
        <v>-577797</v>
      </c>
    </row>
    <row r="85" spans="1:9" ht="11.25" customHeight="1" x14ac:dyDescent="0.15">
      <c r="A85" s="25"/>
      <c r="B85" s="23" t="s">
        <v>72</v>
      </c>
      <c r="C85" s="70" t="s">
        <v>40</v>
      </c>
      <c r="D85" s="70"/>
      <c r="E85" s="70"/>
      <c r="F85" s="71"/>
      <c r="G85" s="58"/>
      <c r="H85" s="58"/>
      <c r="I85" s="49"/>
    </row>
    <row r="86" spans="1:9" ht="10.5" customHeight="1" x14ac:dyDescent="0.15">
      <c r="A86" s="14"/>
      <c r="B86" s="24"/>
      <c r="C86" s="70" t="s">
        <v>47</v>
      </c>
      <c r="D86" s="70"/>
      <c r="E86" s="70"/>
      <c r="F86" s="71"/>
      <c r="G86" s="58"/>
      <c r="H86" s="58"/>
      <c r="I86" s="49"/>
    </row>
    <row r="87" spans="1:9" ht="11.25" customHeight="1" x14ac:dyDescent="0.15">
      <c r="B87" s="9"/>
      <c r="C87" s="4" t="s">
        <v>65</v>
      </c>
      <c r="D87" s="4"/>
      <c r="E87" s="4"/>
      <c r="F87" s="12"/>
      <c r="G87" s="58"/>
      <c r="H87" s="58"/>
      <c r="I87" s="49"/>
    </row>
    <row r="88" spans="1:9" ht="11.25" customHeight="1" x14ac:dyDescent="0.15">
      <c r="B88" s="9"/>
      <c r="C88" s="70" t="s">
        <v>48</v>
      </c>
      <c r="D88" s="70"/>
      <c r="E88" s="70"/>
      <c r="F88" s="71"/>
      <c r="G88" s="58">
        <v>785591</v>
      </c>
      <c r="H88" s="58">
        <v>634637</v>
      </c>
      <c r="I88" s="49">
        <f>G88-H88</f>
        <v>150954</v>
      </c>
    </row>
    <row r="89" spans="1:9" ht="12.75" customHeight="1" x14ac:dyDescent="0.15">
      <c r="B89" s="9"/>
      <c r="C89" s="70" t="s">
        <v>41</v>
      </c>
      <c r="D89" s="70"/>
      <c r="E89" s="70"/>
      <c r="F89" s="71"/>
      <c r="G89" s="58">
        <v>-785591</v>
      </c>
      <c r="H89" s="58">
        <v>-634637</v>
      </c>
      <c r="I89" s="60">
        <f>G89-H89</f>
        <v>-150954</v>
      </c>
    </row>
    <row r="90" spans="1:9" ht="12.75" customHeight="1" x14ac:dyDescent="0.15">
      <c r="B90" s="9"/>
      <c r="C90" s="70" t="s">
        <v>42</v>
      </c>
      <c r="D90" s="70"/>
      <c r="E90" s="70"/>
      <c r="F90" s="71"/>
      <c r="G90" s="58">
        <v>3340922</v>
      </c>
      <c r="H90" s="58">
        <v>3975559</v>
      </c>
      <c r="I90" s="42">
        <f>G90-H90</f>
        <v>-634637</v>
      </c>
    </row>
    <row r="91" spans="1:9" ht="12" customHeight="1" x14ac:dyDescent="0.15">
      <c r="B91" s="9"/>
      <c r="C91" s="70" t="s">
        <v>43</v>
      </c>
      <c r="D91" s="70"/>
      <c r="E91" s="70"/>
      <c r="F91" s="71"/>
      <c r="G91" s="58">
        <f>G90+G89</f>
        <v>2555331</v>
      </c>
      <c r="H91" s="58">
        <f>H90+H89</f>
        <v>3340922</v>
      </c>
      <c r="I91" s="49">
        <f>G91-H91</f>
        <v>-785591</v>
      </c>
    </row>
    <row r="92" spans="1:9" ht="13.5" customHeight="1" thickBot="1" x14ac:dyDescent="0.2">
      <c r="A92" s="25"/>
      <c r="B92" s="23" t="s">
        <v>71</v>
      </c>
      <c r="C92" s="73" t="s">
        <v>44</v>
      </c>
      <c r="D92" s="73"/>
      <c r="E92" s="73"/>
      <c r="F92" s="74"/>
      <c r="G92" s="61">
        <f>G84+G91</f>
        <v>9811900</v>
      </c>
      <c r="H92" s="61">
        <f>H84+H91</f>
        <v>11175288</v>
      </c>
      <c r="I92" s="62">
        <f>G92-H92</f>
        <v>-1363388</v>
      </c>
    </row>
    <row r="93" spans="1:9" x14ac:dyDescent="0.15">
      <c r="B93" s="11"/>
    </row>
  </sheetData>
  <mergeCells count="31">
    <mergeCell ref="D1:I1"/>
    <mergeCell ref="C90:F90"/>
    <mergeCell ref="C91:F91"/>
    <mergeCell ref="C92:F92"/>
    <mergeCell ref="C83:F83"/>
    <mergeCell ref="C84:F84"/>
    <mergeCell ref="C85:F85"/>
    <mergeCell ref="C89:F89"/>
    <mergeCell ref="C88:F88"/>
    <mergeCell ref="C86:F86"/>
    <mergeCell ref="C82:F82"/>
    <mergeCell ref="E25:F25"/>
    <mergeCell ref="E27:F27"/>
    <mergeCell ref="E55:F55"/>
    <mergeCell ref="E74:F74"/>
    <mergeCell ref="H3:H5"/>
    <mergeCell ref="G3:G5"/>
    <mergeCell ref="B3:F5"/>
    <mergeCell ref="E80:F80"/>
    <mergeCell ref="D81:F81"/>
    <mergeCell ref="D7:F7"/>
    <mergeCell ref="E21:F21"/>
    <mergeCell ref="E23:F23"/>
    <mergeCell ref="E9:F9"/>
    <mergeCell ref="E12:F12"/>
    <mergeCell ref="E17:F17"/>
    <mergeCell ref="E75:F75"/>
    <mergeCell ref="E76:F76"/>
    <mergeCell ref="E77:F77"/>
    <mergeCell ref="D78:F78"/>
    <mergeCell ref="E79:F79"/>
  </mergeCells>
  <phoneticPr fontId="1"/>
  <pageMargins left="0.7" right="0.7" top="0.75" bottom="0.75" header="0.3" footer="0.3"/>
  <pageSetup paperSize="8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収支予算書内訳表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防犯協会</dc:creator>
  <cp:lastModifiedBy>事務局</cp:lastModifiedBy>
  <cp:lastPrinted>2022-06-27T01:32:34Z</cp:lastPrinted>
  <dcterms:created xsi:type="dcterms:W3CDTF">1997-01-08T22:48:59Z</dcterms:created>
  <dcterms:modified xsi:type="dcterms:W3CDTF">2022-06-27T01:32:40Z</dcterms:modified>
</cp:coreProperties>
</file>