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ck\Desktop\NPO決算報告（愛媛県・松前町提出分）\令和3年度\"/>
    </mc:Choice>
  </mc:AlternateContent>
  <xr:revisionPtr revIDLastSave="0" documentId="13_ncr:1_{D596FA27-26E6-4BE1-AD0B-EAD91E042FC1}" xr6:coauthVersionLast="47" xr6:coauthVersionMax="47" xr10:uidLastSave="{00000000-0000-0000-0000-000000000000}"/>
  <bookViews>
    <workbookView xWindow="-108" yWindow="-108" windowWidth="23256" windowHeight="12576" tabRatio="784" activeTab="4" xr2:uid="{00000000-000D-0000-FFFF-FFFF00000000}"/>
  </bookViews>
  <sheets>
    <sheet name="活動計算書" sheetId="6" r:id="rId1"/>
    <sheet name="貸借対照表" sheetId="5" r:id="rId2"/>
    <sheet name="財産目録" sheetId="3" r:id="rId3"/>
    <sheet name="計算書類の注記" sheetId="9" r:id="rId4"/>
    <sheet name="事業別損益" sheetId="10" r:id="rId5"/>
  </sheets>
  <definedNames>
    <definedName name="_xlnm.Print_Area" localSheetId="0">活動計算書!$A$1:$Y$73</definedName>
    <definedName name="_xlnm.Print_Area" localSheetId="3">計算書類の注記!$A$1:$K$47</definedName>
    <definedName name="_xlnm.Print_Area" localSheetId="2">財産目録!$A$1:$Y$46</definedName>
    <definedName name="_xlnm.Print_Area" localSheetId="4">事業別損益!$A$1:$Y$54</definedName>
    <definedName name="_xlnm.Print_Area" localSheetId="1">貸借対照表!$A$1:$Y$45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0" i="6" l="1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7" i="10"/>
  <c r="T28" i="10"/>
  <c r="T51" i="10" s="1"/>
  <c r="W24" i="10"/>
  <c r="W23" i="10"/>
  <c r="W22" i="10"/>
  <c r="W21" i="10"/>
  <c r="T25" i="10"/>
  <c r="Q25" i="10"/>
  <c r="W17" i="10"/>
  <c r="W15" i="10"/>
  <c r="W14" i="10"/>
  <c r="W12" i="10"/>
  <c r="W11" i="10"/>
  <c r="T18" i="10"/>
  <c r="Q18" i="10"/>
  <c r="Q28" i="10"/>
  <c r="Q51" i="10" s="1"/>
  <c r="Q52" i="10" s="1"/>
  <c r="T16" i="6"/>
  <c r="Q29" i="3"/>
  <c r="Q53" i="10" l="1"/>
  <c r="T52" i="10"/>
  <c r="T53" i="10" s="1"/>
  <c r="W51" i="10"/>
  <c r="W18" i="10"/>
  <c r="W25" i="10"/>
  <c r="W28" i="10"/>
  <c r="Q25" i="5"/>
  <c r="T43" i="3"/>
  <c r="T38" i="3"/>
  <c r="T18" i="3"/>
  <c r="Q23" i="3"/>
  <c r="Q19" i="5"/>
  <c r="W67" i="6"/>
  <c r="W65" i="6"/>
  <c r="Q28" i="6"/>
  <c r="Q48" i="6" s="1"/>
  <c r="Q53" i="6"/>
  <c r="T11" i="6"/>
  <c r="T14" i="6"/>
  <c r="H37" i="9"/>
  <c r="G37" i="9"/>
  <c r="F37" i="9"/>
  <c r="E37" i="9"/>
  <c r="J30" i="9"/>
  <c r="I30" i="9"/>
  <c r="H30" i="9"/>
  <c r="G30" i="9"/>
  <c r="F30" i="9"/>
  <c r="E30" i="9"/>
  <c r="W53" i="10" l="1"/>
  <c r="W52" i="10"/>
  <c r="T26" i="5"/>
  <c r="T30" i="3"/>
  <c r="Q25" i="6" l="1"/>
  <c r="W43" i="5" l="1"/>
  <c r="T37" i="5"/>
  <c r="T34" i="5"/>
  <c r="T14" i="5"/>
  <c r="W27" i="5" l="1"/>
  <c r="T61" i="6"/>
  <c r="T49" i="6"/>
  <c r="W17" i="6"/>
  <c r="W38" i="5"/>
  <c r="W44" i="5" s="1"/>
  <c r="W44" i="3"/>
  <c r="W31" i="3"/>
  <c r="W62" i="6" l="1"/>
  <c r="W63" i="6" s="1"/>
  <c r="W68" i="6" s="1"/>
  <c r="W45" i="3"/>
  <c r="W70" i="6" l="1"/>
  <c r="W72" i="6" s="1"/>
</calcChain>
</file>

<file path=xl/sharedStrings.xml><?xml version="1.0" encoding="utf-8"?>
<sst xmlns="http://schemas.openxmlformats.org/spreadsheetml/2006/main" count="261" uniqueCount="183">
  <si>
    <t>科　目　・　摘　要</t>
    <phoneticPr fontId="1"/>
  </si>
  <si>
    <t>金　　額　（単位：円）</t>
    <phoneticPr fontId="1"/>
  </si>
  <si>
    <t>Ⅰ　資産の部</t>
    <phoneticPr fontId="1"/>
  </si>
  <si>
    <t>１　流動資産</t>
    <phoneticPr fontId="1"/>
  </si>
  <si>
    <t>現金預金</t>
    <phoneticPr fontId="1"/>
  </si>
  <si>
    <t>現金（現金手許有高）</t>
    <phoneticPr fontId="1"/>
  </si>
  <si>
    <t>流動資産合計</t>
    <phoneticPr fontId="1"/>
  </si>
  <si>
    <t>２　固定資産</t>
    <phoneticPr fontId="1"/>
  </si>
  <si>
    <t>固定資産合計</t>
    <phoneticPr fontId="1"/>
  </si>
  <si>
    <t>資産合計</t>
    <phoneticPr fontId="1"/>
  </si>
  <si>
    <t>Ⅱ　負債の部</t>
    <phoneticPr fontId="1"/>
  </si>
  <si>
    <t>１　流動負債</t>
    <phoneticPr fontId="1"/>
  </si>
  <si>
    <t>流動負債合計</t>
    <phoneticPr fontId="1"/>
  </si>
  <si>
    <t>２　固定負債</t>
    <phoneticPr fontId="1"/>
  </si>
  <si>
    <t>固定負債合計</t>
    <phoneticPr fontId="1"/>
  </si>
  <si>
    <t>負債合計</t>
    <phoneticPr fontId="1"/>
  </si>
  <si>
    <t>敷金　</t>
    <phoneticPr fontId="1"/>
  </si>
  <si>
    <t>敷金</t>
    <phoneticPr fontId="1"/>
  </si>
  <si>
    <t>預り金</t>
    <phoneticPr fontId="1"/>
  </si>
  <si>
    <t>長期借入金</t>
    <phoneticPr fontId="1"/>
  </si>
  <si>
    <t>Ⅲ　正味財産の部</t>
    <phoneticPr fontId="1"/>
  </si>
  <si>
    <t>前期繰越正味財産</t>
    <phoneticPr fontId="1"/>
  </si>
  <si>
    <t>当期正味財産増減額</t>
    <phoneticPr fontId="1"/>
  </si>
  <si>
    <t>正味財産合計</t>
    <phoneticPr fontId="1"/>
  </si>
  <si>
    <t>負債及び正味財産合計</t>
    <phoneticPr fontId="1"/>
  </si>
  <si>
    <t>科　　目</t>
    <phoneticPr fontId="1"/>
  </si>
  <si>
    <t>Ⅰ　経常収益</t>
    <phoneticPr fontId="1"/>
  </si>
  <si>
    <t>１　受取会費</t>
    <phoneticPr fontId="1"/>
  </si>
  <si>
    <t>正会員受取会費</t>
    <phoneticPr fontId="1"/>
  </si>
  <si>
    <t>賛助会員受取会費</t>
    <phoneticPr fontId="1"/>
  </si>
  <si>
    <t>受取利息</t>
    <phoneticPr fontId="1"/>
  </si>
  <si>
    <t>経常収益計</t>
    <phoneticPr fontId="1"/>
  </si>
  <si>
    <t>Ⅱ　経常費用</t>
    <phoneticPr fontId="1"/>
  </si>
  <si>
    <t>１　事業費</t>
    <phoneticPr fontId="1"/>
  </si>
  <si>
    <t>福利厚生費</t>
    <phoneticPr fontId="1"/>
  </si>
  <si>
    <t>人件費計</t>
    <phoneticPr fontId="1"/>
  </si>
  <si>
    <t>(1)人件費</t>
    <phoneticPr fontId="1"/>
  </si>
  <si>
    <t>(2)その他経費</t>
    <phoneticPr fontId="1"/>
  </si>
  <si>
    <t>旅費交通費</t>
    <phoneticPr fontId="1"/>
  </si>
  <si>
    <t>その他経費計</t>
    <phoneticPr fontId="1"/>
  </si>
  <si>
    <t>事業費計</t>
    <phoneticPr fontId="1"/>
  </si>
  <si>
    <t>２　管理費</t>
    <phoneticPr fontId="1"/>
  </si>
  <si>
    <t>人件費計</t>
    <phoneticPr fontId="1"/>
  </si>
  <si>
    <t>その他経費計</t>
    <phoneticPr fontId="1"/>
  </si>
  <si>
    <t>管理費計</t>
    <phoneticPr fontId="1"/>
  </si>
  <si>
    <t>経常費用計</t>
    <phoneticPr fontId="1"/>
  </si>
  <si>
    <t>当期経常増減額</t>
    <phoneticPr fontId="1"/>
  </si>
  <si>
    <t>Ⅲ　経常外収益</t>
    <phoneticPr fontId="1"/>
  </si>
  <si>
    <t>経常外収益計</t>
    <phoneticPr fontId="1"/>
  </si>
  <si>
    <t>Ⅳ　経常外費用</t>
    <phoneticPr fontId="1"/>
  </si>
  <si>
    <t>経常外費用計</t>
    <phoneticPr fontId="1"/>
  </si>
  <si>
    <t>次期繰越正味財産額</t>
    <phoneticPr fontId="1"/>
  </si>
  <si>
    <t>前期繰越正味財産額</t>
    <rPh sb="0" eb="2">
      <t>ゼンキ</t>
    </rPh>
    <rPh sb="2" eb="4">
      <t>クリコシ</t>
    </rPh>
    <phoneticPr fontId="1"/>
  </si>
  <si>
    <t>計算書類の注記</t>
    <rPh sb="0" eb="2">
      <t>ケイサン</t>
    </rPh>
    <rPh sb="2" eb="4">
      <t>ショルイ</t>
    </rPh>
    <rPh sb="5" eb="7">
      <t>チュウキ</t>
    </rPh>
    <phoneticPr fontId="6"/>
  </si>
  <si>
    <t>１．</t>
  </si>
  <si>
    <t>重要な会計方針</t>
  </si>
  <si>
    <t>　　</t>
    <phoneticPr fontId="6"/>
  </si>
  <si>
    <r>
      <t>計算書類の作成は、NPO法人会計基準（2010年７月20日</t>
    </r>
    <r>
      <rPr>
        <b/>
        <sz val="10.5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2017年12月12日最終改正　NPO法人会計基準</t>
    </r>
    <rPh sb="41" eb="43">
      <t>サイシュウ</t>
    </rPh>
    <rPh sb="43" eb="45">
      <t>カイセイ</t>
    </rPh>
    <phoneticPr fontId="6"/>
  </si>
  <si>
    <t>協議会）によっています。</t>
    <phoneticPr fontId="6"/>
  </si>
  <si>
    <t>　</t>
    <phoneticPr fontId="6"/>
  </si>
  <si>
    <t>固定資産の減価償却の方法</t>
    <phoneticPr fontId="6"/>
  </si>
  <si>
    <t>消費税等の会計処理</t>
    <phoneticPr fontId="6"/>
  </si>
  <si>
    <t>消費税等の会計処理は、税込方式によっています。</t>
    <rPh sb="0" eb="3">
      <t>ショウヒゼイ</t>
    </rPh>
    <rPh sb="3" eb="4">
      <t>トウ</t>
    </rPh>
    <rPh sb="5" eb="7">
      <t>カイケイ</t>
    </rPh>
    <rPh sb="7" eb="9">
      <t>ショリ</t>
    </rPh>
    <rPh sb="11" eb="12">
      <t>ゼイ</t>
    </rPh>
    <rPh sb="12" eb="13">
      <t>コミ</t>
    </rPh>
    <rPh sb="13" eb="15">
      <t>ホウシキ</t>
    </rPh>
    <phoneticPr fontId="6"/>
  </si>
  <si>
    <t>事業別損益の状況</t>
    <rPh sb="0" eb="2">
      <t>ジギョウ</t>
    </rPh>
    <rPh sb="2" eb="3">
      <t>ベツ</t>
    </rPh>
    <rPh sb="3" eb="5">
      <t>ソンエキ</t>
    </rPh>
    <rPh sb="6" eb="8">
      <t>ジョウキョウ</t>
    </rPh>
    <phoneticPr fontId="6"/>
  </si>
  <si>
    <t>（単位：円）</t>
    <rPh sb="1" eb="3">
      <t>タンイ</t>
    </rPh>
    <rPh sb="4" eb="5">
      <t>エン</t>
    </rPh>
    <phoneticPr fontId="6"/>
  </si>
  <si>
    <t>科目</t>
    <rPh sb="0" eb="2">
      <t>カモク</t>
    </rPh>
    <phoneticPr fontId="6"/>
  </si>
  <si>
    <t>合計</t>
    <rPh sb="0" eb="2">
      <t>ゴウケイ</t>
    </rPh>
    <phoneticPr fontId="6"/>
  </si>
  <si>
    <t>期首残高</t>
    <rPh sb="0" eb="2">
      <t>キシュ</t>
    </rPh>
    <rPh sb="2" eb="4">
      <t>ザンダカ</t>
    </rPh>
    <phoneticPr fontId="6"/>
  </si>
  <si>
    <t>期末残高</t>
    <rPh sb="0" eb="2">
      <t>キマツ</t>
    </rPh>
    <rPh sb="2" eb="4">
      <t>ザンダカ</t>
    </rPh>
    <phoneticPr fontId="6"/>
  </si>
  <si>
    <t>固定資産の増減内訳</t>
    <phoneticPr fontId="6"/>
  </si>
  <si>
    <t>期首取得価額</t>
    <rPh sb="0" eb="2">
      <t>キシュ</t>
    </rPh>
    <rPh sb="2" eb="4">
      <t>シュトク</t>
    </rPh>
    <rPh sb="4" eb="6">
      <t>カガク</t>
    </rPh>
    <phoneticPr fontId="6"/>
  </si>
  <si>
    <t>取得</t>
    <rPh sb="0" eb="2">
      <t>シュトク</t>
    </rPh>
    <phoneticPr fontId="6"/>
  </si>
  <si>
    <t>減少</t>
    <rPh sb="0" eb="2">
      <t>ゲンショウ</t>
    </rPh>
    <phoneticPr fontId="6"/>
  </si>
  <si>
    <t>期末取得価額</t>
    <rPh sb="0" eb="2">
      <t>キマツ</t>
    </rPh>
    <rPh sb="2" eb="4">
      <t>シュトク</t>
    </rPh>
    <rPh sb="4" eb="6">
      <t>カガク</t>
    </rPh>
    <phoneticPr fontId="6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</si>
  <si>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6"/>
  </si>
  <si>
    <t>期末帳簿価額</t>
    <rPh sb="0" eb="2">
      <t>キマツ</t>
    </rPh>
    <rPh sb="2" eb="4">
      <t>チョウボ</t>
    </rPh>
    <rPh sb="4" eb="6">
      <t>カガク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</si>
  <si>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</si>
  <si>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</si>
  <si>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</si>
  <si>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借入金の増減内訳</t>
    <phoneticPr fontId="6"/>
  </si>
  <si>
    <t>当期借入</t>
    <rPh sb="0" eb="2">
      <t>トウキ</t>
    </rPh>
    <rPh sb="2" eb="4">
      <t>カリイレ</t>
    </rPh>
    <phoneticPr fontId="6"/>
  </si>
  <si>
    <t>当期返済</t>
    <rPh sb="0" eb="2">
      <t>トウキ</t>
    </rPh>
    <rPh sb="2" eb="4">
      <t>ヘンサイ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</si>
  <si>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</si>
  <si>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特定非営利活動法人インクルーシヴ・ジャパン</t>
    <phoneticPr fontId="1"/>
  </si>
  <si>
    <t>特定非営利活動法人インクルーシヴ・ジャパン</t>
    <rPh sb="0" eb="9">
      <t>トクテイヒエイリカツドウホウジン</t>
    </rPh>
    <phoneticPr fontId="1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</si>
  <si>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1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</si>
  <si>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1"/>
  </si>
  <si>
    <t>給与手当</t>
    <rPh sb="0" eb="2">
      <t>キュウヨ</t>
    </rPh>
    <rPh sb="2" eb="4">
      <t>テアテ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</si>
  <si>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</si>
  <si>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利用者工賃</t>
    <rPh sb="0" eb="3">
      <t>リヨウシャ</t>
    </rPh>
    <rPh sb="3" eb="5">
      <t>コウチン</t>
    </rPh>
    <phoneticPr fontId="1"/>
  </si>
  <si>
    <t>通信費</t>
    <rPh sb="0" eb="3">
      <t>ツウシンヒ</t>
    </rPh>
    <phoneticPr fontId="1"/>
  </si>
  <si>
    <t>交際費</t>
    <rPh sb="0" eb="2">
      <t>コウサイ</t>
    </rPh>
    <rPh sb="2" eb="3">
      <t>ヒ</t>
    </rPh>
    <phoneticPr fontId="1"/>
  </si>
  <si>
    <t>会議費</t>
    <rPh sb="0" eb="3">
      <t>カイギヒ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</si>
  <si>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</si>
  <si>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</si>
  <si>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リース料</t>
    <rPh sb="3" eb="4">
      <t>リョウ</t>
    </rPh>
    <phoneticPr fontId="1"/>
  </si>
  <si>
    <t>保険料</t>
    <rPh sb="0" eb="3">
      <t>ホケンリョウ</t>
    </rPh>
    <phoneticPr fontId="1"/>
  </si>
  <si>
    <t>修繕費</t>
    <rPh sb="0" eb="3">
      <t>シュウゼンヒ</t>
    </rPh>
    <phoneticPr fontId="1"/>
  </si>
  <si>
    <t>水道光熱費</t>
    <rPh sb="0" eb="5">
      <t>スイドウコウネツヒ</t>
    </rPh>
    <phoneticPr fontId="1"/>
  </si>
  <si>
    <t>燃料費</t>
    <rPh sb="0" eb="3">
      <t>ネンリョウヒ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</si>
  <si>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</si>
  <si>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租税公課</t>
    <rPh sb="0" eb="2">
      <t>ソゼイ</t>
    </rPh>
    <rPh sb="2" eb="4">
      <t>コウカ</t>
    </rPh>
    <phoneticPr fontId="1"/>
  </si>
  <si>
    <t>諸会費</t>
    <rPh sb="0" eb="3">
      <t>ショカイヒ</t>
    </rPh>
    <phoneticPr fontId="1"/>
  </si>
  <si>
    <t>広告宣伝費</t>
    <rPh sb="0" eb="5">
      <t>コウコクセンデンヒ</t>
    </rPh>
    <phoneticPr fontId="1"/>
  </si>
  <si>
    <t>支払手数料</t>
    <rPh sb="0" eb="5">
      <t>シハライテスウリョウ</t>
    </rPh>
    <phoneticPr fontId="1"/>
  </si>
  <si>
    <t>仕入高</t>
    <rPh sb="0" eb="2">
      <t>シイレ</t>
    </rPh>
    <rPh sb="2" eb="3">
      <t>ダカ</t>
    </rPh>
    <phoneticPr fontId="1"/>
  </si>
  <si>
    <t>売上原価計</t>
    <rPh sb="0" eb="2">
      <t>ウリアゲ</t>
    </rPh>
    <rPh sb="2" eb="4">
      <t>ゲンカ</t>
    </rPh>
    <rPh sb="4" eb="5">
      <t>ケイ</t>
    </rPh>
    <phoneticPr fontId="1"/>
  </si>
  <si>
    <t>新聞図書費</t>
    <rPh sb="0" eb="2">
      <t>シンブン</t>
    </rPh>
    <rPh sb="2" eb="5">
      <t>トショヒ</t>
    </rPh>
    <phoneticPr fontId="1"/>
  </si>
  <si>
    <t>アーカイブ費</t>
    <rPh sb="5" eb="6">
      <t>ヒ</t>
    </rPh>
    <phoneticPr fontId="1"/>
  </si>
  <si>
    <t>雑費</t>
    <rPh sb="0" eb="2">
      <t>ザッピ</t>
    </rPh>
    <phoneticPr fontId="1"/>
  </si>
  <si>
    <t>支払利息</t>
    <rPh sb="0" eb="2">
      <t>シハライ</t>
    </rPh>
    <rPh sb="2" eb="4">
      <t>リソク</t>
    </rPh>
    <phoneticPr fontId="1"/>
  </si>
  <si>
    <t>税引前当期正味財産増減額</t>
    <rPh sb="0" eb="2">
      <t>ゼイビ</t>
    </rPh>
    <rPh sb="2" eb="3">
      <t>マエ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</si>
  <si>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</si>
  <si>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当期正味財産増減額</t>
    <rPh sb="0" eb="2">
      <t>トウキ</t>
    </rPh>
    <rPh sb="2" eb="4">
      <t>ショウミ</t>
    </rPh>
    <rPh sb="6" eb="8">
      <t>ゾウゲン</t>
    </rPh>
    <phoneticPr fontId="1"/>
  </si>
  <si>
    <t>現金預金</t>
    <rPh sb="2" eb="4">
      <t>ヨキン</t>
    </rPh>
    <phoneticPr fontId="1"/>
  </si>
  <si>
    <t>売掛金</t>
    <rPh sb="0" eb="3">
      <t>ウリカケキン</t>
    </rPh>
    <phoneticPr fontId="1"/>
  </si>
  <si>
    <t>未収入金</t>
    <rPh sb="0" eb="2">
      <t>ミシュウ</t>
    </rPh>
    <rPh sb="2" eb="4">
      <t>ニュウキン</t>
    </rPh>
    <phoneticPr fontId="1"/>
  </si>
  <si>
    <t>前払費用</t>
    <rPh sb="0" eb="4">
      <t>マエバライヒヨウ</t>
    </rPh>
    <phoneticPr fontId="1"/>
  </si>
  <si>
    <t>建物</t>
    <rPh sb="0" eb="2">
      <t>タテモノ</t>
    </rPh>
    <phoneticPr fontId="1"/>
  </si>
  <si>
    <t>什器備品</t>
    <rPh sb="0" eb="2">
      <t>ジュウキ</t>
    </rPh>
    <rPh sb="2" eb="4">
      <t>ビヒン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</si>
  <si>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</si>
  <si>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</si>
  <si>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</si>
  <si>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</si>
  <si>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</si>
  <si>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未払金</t>
    <rPh sb="0" eb="3">
      <t>ミバライキン</t>
    </rPh>
    <phoneticPr fontId="1"/>
  </si>
  <si>
    <t>未払費用</t>
    <rPh sb="0" eb="2">
      <t>ミバラ</t>
    </rPh>
    <rPh sb="2" eb="4">
      <t>ヒヨウ</t>
    </rPh>
    <phoneticPr fontId="1"/>
  </si>
  <si>
    <t>普通預金（伊予銀行古川支店）</t>
    <rPh sb="5" eb="7">
      <t>イヨ</t>
    </rPh>
    <rPh sb="9" eb="11">
      <t>フルカワ</t>
    </rPh>
    <phoneticPr fontId="1"/>
  </si>
  <si>
    <t>普通預金（四国銀行松山支店）</t>
    <rPh sb="5" eb="7">
      <t>シコク</t>
    </rPh>
    <rPh sb="7" eb="9">
      <t>ギンコウ</t>
    </rPh>
    <rPh sb="9" eb="11">
      <t>マツヤマ</t>
    </rPh>
    <rPh sb="11" eb="13">
      <t>シテン</t>
    </rPh>
    <phoneticPr fontId="1"/>
  </si>
  <si>
    <t>物品販売 他</t>
    <rPh sb="0" eb="2">
      <t>ブッピン</t>
    </rPh>
    <rPh sb="2" eb="4">
      <t>ハンバイ</t>
    </rPh>
    <rPh sb="5" eb="6">
      <t>ホカ</t>
    </rPh>
    <phoneticPr fontId="1"/>
  </si>
  <si>
    <t>４月分家賃 他</t>
    <rPh sb="1" eb="3">
      <t>ガツブン</t>
    </rPh>
    <rPh sb="3" eb="5">
      <t>ヤチン</t>
    </rPh>
    <rPh sb="6" eb="7">
      <t>ホカ</t>
    </rPh>
    <phoneticPr fontId="1"/>
  </si>
  <si>
    <t>(1)有形固定資産</t>
    <rPh sb="3" eb="9">
      <t>ユウケイコテイシサン</t>
    </rPh>
    <phoneticPr fontId="1"/>
  </si>
  <si>
    <t>事務用機器 他</t>
    <rPh sb="0" eb="3">
      <t>ジムヨウ</t>
    </rPh>
    <rPh sb="3" eb="5">
      <t>キキ</t>
    </rPh>
    <rPh sb="6" eb="7">
      <t>ホカ</t>
    </rPh>
    <phoneticPr fontId="1"/>
  </si>
  <si>
    <t>建物附属設備（事業所改修）</t>
    <rPh sb="0" eb="6">
      <t>タテモノフゾクセツビ</t>
    </rPh>
    <rPh sb="7" eb="10">
      <t>ジギョウショ</t>
    </rPh>
    <rPh sb="10" eb="12">
      <t>カイシュウ</t>
    </rPh>
    <phoneticPr fontId="1"/>
  </si>
  <si>
    <t>(2)無形固定資産</t>
    <rPh sb="3" eb="9">
      <t>ムケイコテイシサン</t>
    </rPh>
    <phoneticPr fontId="1"/>
  </si>
  <si>
    <t>有形固定資産計</t>
    <rPh sb="0" eb="6">
      <t>ユウケイコテイシサン</t>
    </rPh>
    <rPh sb="6" eb="7">
      <t>ケイ</t>
    </rPh>
    <phoneticPr fontId="1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</si>
  <si>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1"/>
  </si>
  <si>
    <t>３月分給与</t>
    <rPh sb="1" eb="5">
      <t>ガツブンキュウヨ</t>
    </rPh>
    <phoneticPr fontId="1"/>
  </si>
  <si>
    <t>預り金</t>
    <rPh sb="0" eb="1">
      <t>アズカ</t>
    </rPh>
    <rPh sb="2" eb="3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</si>
  <si>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</si>
  <si>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四国銀行松山支店</t>
    <rPh sb="0" eb="8">
      <t>シコクギンコウマツヤマシテン</t>
    </rPh>
    <phoneticPr fontId="1"/>
  </si>
  <si>
    <t>福祉医療機構</t>
    <rPh sb="0" eb="2">
      <t>フクシ</t>
    </rPh>
    <rPh sb="2" eb="4">
      <t>イリョウ</t>
    </rPh>
    <rPh sb="4" eb="6">
      <t>キコウ</t>
    </rPh>
    <phoneticPr fontId="1"/>
  </si>
  <si>
    <t>（1）</t>
    <phoneticPr fontId="6"/>
  </si>
  <si>
    <t>法人税法の規定に基づく定率法を採用しています。</t>
    <rPh sb="0" eb="3">
      <t>ホウジンゼイ</t>
    </rPh>
    <rPh sb="3" eb="4">
      <t>ホウ</t>
    </rPh>
    <rPh sb="5" eb="7">
      <t>キテイ</t>
    </rPh>
    <rPh sb="8" eb="9">
      <t>モト</t>
    </rPh>
    <rPh sb="11" eb="14">
      <t>テイリツホウ</t>
    </rPh>
    <rPh sb="15" eb="17">
      <t>サイヨウ</t>
    </rPh>
    <phoneticPr fontId="6"/>
  </si>
  <si>
    <t>ただし、建物、建物附属設備及び構築物については定額法を採用しています。</t>
    <rPh sb="4" eb="6">
      <t>タテモノ</t>
    </rPh>
    <rPh sb="7" eb="13">
      <t>タテモノフゾクセツビ</t>
    </rPh>
    <rPh sb="13" eb="14">
      <t>オヨ</t>
    </rPh>
    <rPh sb="15" eb="18">
      <t>コウチクブツ</t>
    </rPh>
    <rPh sb="23" eb="25">
      <t>テイガク</t>
    </rPh>
    <rPh sb="25" eb="26">
      <t>ホウ</t>
    </rPh>
    <rPh sb="27" eb="29">
      <t>サイヨウ</t>
    </rPh>
    <phoneticPr fontId="1"/>
  </si>
  <si>
    <t>なお、取得価格30万円未満の資産については、取得時に費用処理しています。</t>
    <rPh sb="3" eb="5">
      <t>シュトク</t>
    </rPh>
    <rPh sb="5" eb="7">
      <t>カカク</t>
    </rPh>
    <rPh sb="9" eb="11">
      <t>マンエン</t>
    </rPh>
    <rPh sb="11" eb="13">
      <t>ミマン</t>
    </rPh>
    <rPh sb="14" eb="16">
      <t>シサン</t>
    </rPh>
    <rPh sb="22" eb="24">
      <t>シュトク</t>
    </rPh>
    <rPh sb="24" eb="25">
      <t>ジ</t>
    </rPh>
    <rPh sb="26" eb="28">
      <t>ヒヨウ</t>
    </rPh>
    <rPh sb="28" eb="30">
      <t>ショリ</t>
    </rPh>
    <phoneticPr fontId="1"/>
  </si>
  <si>
    <t>（2）</t>
    <phoneticPr fontId="6"/>
  </si>
  <si>
    <t>２．</t>
    <phoneticPr fontId="1"/>
  </si>
  <si>
    <t>事業区分なし</t>
    <rPh sb="0" eb="2">
      <t>ジギョウ</t>
    </rPh>
    <rPh sb="2" eb="4">
      <t>クブン</t>
    </rPh>
    <phoneticPr fontId="1"/>
  </si>
  <si>
    <t>３．</t>
    <phoneticPr fontId="6"/>
  </si>
  <si>
    <t>建物</t>
    <rPh sb="0" eb="2">
      <t>タテモノ</t>
    </rPh>
    <phoneticPr fontId="6"/>
  </si>
  <si>
    <t>什器備品</t>
    <rPh sb="0" eb="2">
      <t>ジュウキ</t>
    </rPh>
    <rPh sb="2" eb="4">
      <t>ビヒン</t>
    </rPh>
    <phoneticPr fontId="6"/>
  </si>
  <si>
    <t>敷金</t>
    <rPh sb="0" eb="2">
      <t>シキキン</t>
    </rPh>
    <phoneticPr fontId="6"/>
  </si>
  <si>
    <t>４．</t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</si>
  <si>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</si>
  <si>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</si>
  <si>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</si>
  <si>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資産合計</t>
    <rPh sb="0" eb="2">
      <t>シサン</t>
    </rPh>
    <rPh sb="2" eb="4">
      <t>ゴウケイ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</si>
  <si>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</si>
  <si>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</si>
  <si>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</si>
  <si>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</t>
    <rPh sb="0" eb="2">
      <t>ショウミ</t>
    </rPh>
    <rPh sb="2" eb="4">
      <t>ザイサン</t>
    </rPh>
    <phoneticPr fontId="1"/>
  </si>
  <si>
    <t>未収給付費（愛媛県国保連）</t>
    <rPh sb="0" eb="2">
      <t>ミシュウ</t>
    </rPh>
    <rPh sb="2" eb="4">
      <t>キュウフ</t>
    </rPh>
    <rPh sb="4" eb="5">
      <t>ヒ</t>
    </rPh>
    <rPh sb="6" eb="12">
      <t>エヒメケンコクホレン</t>
    </rPh>
    <phoneticPr fontId="1"/>
  </si>
  <si>
    <t>３月分諸経費</t>
    <rPh sb="1" eb="3">
      <t>ガツブン</t>
    </rPh>
    <rPh sb="3" eb="6">
      <t>ショケイヒ</t>
    </rPh>
    <phoneticPr fontId="1"/>
  </si>
  <si>
    <t>源泉所得税・住民税 他</t>
    <rPh sb="0" eb="2">
      <t>ゲンセン</t>
    </rPh>
    <rPh sb="2" eb="5">
      <t>ショトクゼイ</t>
    </rPh>
    <rPh sb="6" eb="9">
      <t>ジュウミンゼイ</t>
    </rPh>
    <rPh sb="10" eb="11">
      <t>ホカ</t>
    </rPh>
    <phoneticPr fontId="1"/>
  </si>
  <si>
    <t>令和３年度　活動計算書</t>
    <rPh sb="0" eb="2">
      <t>レイワ</t>
    </rPh>
    <phoneticPr fontId="1"/>
  </si>
  <si>
    <t>令和３年４月１日から令和４年３月３１日まで</t>
    <rPh sb="0" eb="2">
      <t>レイワ</t>
    </rPh>
    <rPh sb="5" eb="6">
      <t>ガツ</t>
    </rPh>
    <rPh sb="10" eb="12">
      <t>レイワ</t>
    </rPh>
    <phoneticPr fontId="1"/>
  </si>
  <si>
    <t>令和３年度　貸借対照表</t>
    <rPh sb="0" eb="2">
      <t>レイワ</t>
    </rPh>
    <phoneticPr fontId="1"/>
  </si>
  <si>
    <t>令和４年３月３１日現在</t>
    <rPh sb="0" eb="2">
      <t>レイワ</t>
    </rPh>
    <phoneticPr fontId="1"/>
  </si>
  <si>
    <t>差入保証金</t>
    <rPh sb="0" eb="5">
      <t>サシイレホショウキン</t>
    </rPh>
    <phoneticPr fontId="1"/>
  </si>
  <si>
    <t>雑損失</t>
    <rPh sb="0" eb="3">
      <t>ザッソンシツ</t>
    </rPh>
    <phoneticPr fontId="1"/>
  </si>
  <si>
    <t>令和３年度　財産目録</t>
    <rPh sb="0" eb="2">
      <t>レイワ</t>
    </rPh>
    <phoneticPr fontId="1"/>
  </si>
  <si>
    <t>差入保証金</t>
    <rPh sb="0" eb="5">
      <t>サシイレホショウキン</t>
    </rPh>
    <phoneticPr fontId="6"/>
  </si>
  <si>
    <t>２　事業収益</t>
    <phoneticPr fontId="1"/>
  </si>
  <si>
    <t>３　その他収益</t>
    <phoneticPr fontId="1"/>
  </si>
  <si>
    <t>租税公課</t>
    <rPh sb="0" eb="4">
      <t>ソゼイコウカ</t>
    </rPh>
    <phoneticPr fontId="1"/>
  </si>
  <si>
    <t>委託料</t>
    <rPh sb="0" eb="3">
      <t>イタクリョウ</t>
    </rPh>
    <phoneticPr fontId="1"/>
  </si>
  <si>
    <t>合計</t>
    <rPh sb="0" eb="2">
      <t>ゴウケイ</t>
    </rPh>
    <phoneticPr fontId="1"/>
  </si>
  <si>
    <t>事業部門</t>
    <rPh sb="0" eb="4">
      <t>ジギョウブモン</t>
    </rPh>
    <phoneticPr fontId="1"/>
  </si>
  <si>
    <t>障害福祉サービス事業</t>
    <rPh sb="0" eb="4">
      <t>ショウガイフクシ</t>
    </rPh>
    <rPh sb="8" eb="10">
      <t>ジギョウ</t>
    </rPh>
    <phoneticPr fontId="1"/>
  </si>
  <si>
    <t>管理費</t>
    <rPh sb="0" eb="3">
      <t>カンリヒ</t>
    </rPh>
    <phoneticPr fontId="1"/>
  </si>
  <si>
    <t xml:space="preserve"> 事業別損益内訳表 </t>
    <rPh sb="1" eb="6">
      <t>ジギョウベツソンエキ</t>
    </rPh>
    <rPh sb="6" eb="8">
      <t>ウチワケ</t>
    </rPh>
    <rPh sb="8" eb="9">
      <t>ヒョウ</t>
    </rPh>
    <phoneticPr fontId="1"/>
  </si>
  <si>
    <t>（単価：円）</t>
    <rPh sb="1" eb="3">
      <t>タンカ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</si>
</sst>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>
      <alignment vertical="center"/>
    </xf>
    <xf numFmtId="49" fontId="5" fillId="0" borderId="0" xfId="0" applyNumberFormat="1" applyFont="1" applyAlignment="1"/>
    <xf numFmtId="49" fontId="7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/>
    <xf numFmtId="49" fontId="10" fillId="0" borderId="0" xfId="0" applyNumberFormat="1" applyFont="1">
      <alignment vertical="center"/>
    </xf>
    <xf numFmtId="49" fontId="10" fillId="0" borderId="1" xfId="1" applyNumberFormat="1" applyFont="1" applyFill="1" applyBorder="1" applyAlignment="1">
      <alignment horizontal="center"/>
    </xf>
    <xf numFmtId="49" fontId="10" fillId="0" borderId="5" xfId="0" applyNumberFormat="1" applyFont="1" applyBorder="1" applyAlignment="1"/>
    <xf numFmtId="49" fontId="10" fillId="0" borderId="6" xfId="0" applyNumberFormat="1" applyFont="1" applyBorder="1" applyAlignment="1"/>
    <xf numFmtId="49" fontId="10" fillId="0" borderId="7" xfId="0" applyNumberFormat="1" applyFont="1" applyBorder="1" applyAlignment="1">
      <alignment horizontal="centerContinuous"/>
    </xf>
    <xf numFmtId="49" fontId="10" fillId="0" borderId="8" xfId="0" applyNumberFormat="1" applyFont="1" applyBorder="1" applyAlignment="1">
      <alignment horizontal="centerContinuous"/>
    </xf>
    <xf numFmtId="49" fontId="10" fillId="0" borderId="12" xfId="0" applyNumberFormat="1" applyFont="1" applyBorder="1" applyAlignment="1">
      <alignment horizontal="centerContinuous"/>
    </xf>
    <xf numFmtId="49" fontId="10" fillId="0" borderId="13" xfId="0" applyNumberFormat="1" applyFont="1" applyBorder="1" applyAlignment="1">
      <alignment horizontal="centerContinuous"/>
    </xf>
    <xf numFmtId="49" fontId="10" fillId="0" borderId="14" xfId="0" applyNumberFormat="1" applyFont="1" applyBorder="1" applyAlignment="1">
      <alignment horizontal="centerContinuous"/>
    </xf>
    <xf numFmtId="49" fontId="10" fillId="0" borderId="16" xfId="0" applyNumberFormat="1" applyFont="1" applyBorder="1" applyAlignment="1"/>
    <xf numFmtId="49" fontId="10" fillId="0" borderId="17" xfId="0" applyNumberFormat="1" applyFont="1" applyBorder="1" applyAlignment="1"/>
    <xf numFmtId="176" fontId="10" fillId="0" borderId="0" xfId="0" applyNumberFormat="1" applyFont="1" applyAlignment="1"/>
    <xf numFmtId="49" fontId="10" fillId="0" borderId="15" xfId="0" applyNumberFormat="1" applyFont="1" applyBorder="1" applyAlignment="1"/>
    <xf numFmtId="49" fontId="10" fillId="0" borderId="4" xfId="0" applyNumberFormat="1" applyFont="1" applyBorder="1" applyAlignment="1">
      <alignment horizontal="centerContinuous"/>
    </xf>
    <xf numFmtId="0" fontId="10" fillId="0" borderId="0" xfId="0" applyFont="1" applyAlignment="1"/>
    <xf numFmtId="49" fontId="10" fillId="0" borderId="1" xfId="1" applyNumberFormat="1" applyFont="1" applyFill="1" applyBorder="1" applyAlignment="1">
      <alignment horizontal="center" vertical="center" shrinkToFit="1"/>
    </xf>
    <xf numFmtId="49" fontId="10" fillId="0" borderId="12" xfId="1" applyNumberFormat="1" applyFont="1" applyFill="1" applyBorder="1" applyAlignment="1">
      <alignment horizontal="center" vertical="center" shrinkToFit="1"/>
    </xf>
    <xf numFmtId="49" fontId="10" fillId="0" borderId="14" xfId="1" applyNumberFormat="1" applyFont="1" applyFill="1" applyBorder="1" applyAlignment="1">
      <alignment horizontal="center" vertical="center" shrinkToFit="1"/>
    </xf>
    <xf numFmtId="49" fontId="7" fillId="0" borderId="0" xfId="1" applyNumberFormat="1" applyFont="1" applyFill="1" applyBorder="1" applyAlignment="1"/>
    <xf numFmtId="49" fontId="10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vertical="center" shrinkToFit="1"/>
    </xf>
    <xf numFmtId="49" fontId="10" fillId="0" borderId="0" xfId="1" applyNumberFormat="1" applyFont="1" applyFill="1" applyBorder="1" applyAlignment="1">
      <alignment vertical="center"/>
    </xf>
    <xf numFmtId="176" fontId="10" fillId="0" borderId="9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11" xfId="1" applyNumberFormat="1" applyFont="1" applyFill="1" applyBorder="1" applyAlignment="1">
      <alignment horizontal="right"/>
    </xf>
    <xf numFmtId="49" fontId="5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horizontal="right"/>
    </xf>
    <xf numFmtId="38" fontId="10" fillId="0" borderId="0" xfId="1" applyFont="1" applyFill="1" applyBorder="1" applyAlignment="1"/>
    <xf numFmtId="176" fontId="10" fillId="0" borderId="2" xfId="1" applyNumberFormat="1" applyFont="1" applyFill="1" applyBorder="1" applyAlignment="1"/>
    <xf numFmtId="176" fontId="10" fillId="0" borderId="0" xfId="1" applyNumberFormat="1" applyFont="1" applyFill="1" applyBorder="1" applyAlignment="1"/>
    <xf numFmtId="176" fontId="10" fillId="0" borderId="9" xfId="1" applyNumberFormat="1" applyFont="1" applyFill="1" applyBorder="1" applyAlignment="1"/>
    <xf numFmtId="176" fontId="10" fillId="0" borderId="5" xfId="1" applyNumberFormat="1" applyFont="1" applyFill="1" applyBorder="1" applyAlignment="1"/>
    <xf numFmtId="176" fontId="10" fillId="0" borderId="5" xfId="1" applyNumberFormat="1" applyFont="1" applyFill="1" applyBorder="1" applyAlignment="1">
      <alignment horizontal="right"/>
    </xf>
    <xf numFmtId="176" fontId="10" fillId="0" borderId="2" xfId="1" applyNumberFormat="1" applyFont="1" applyFill="1" applyBorder="1" applyAlignment="1">
      <alignment horizontal="right"/>
    </xf>
    <xf numFmtId="176" fontId="10" fillId="0" borderId="16" xfId="1" applyNumberFormat="1" applyFont="1" applyFill="1" applyBorder="1" applyAlignment="1">
      <alignment horizontal="right"/>
    </xf>
    <xf numFmtId="176" fontId="10" fillId="0" borderId="17" xfId="1" applyNumberFormat="1" applyFont="1" applyFill="1" applyBorder="1" applyAlignment="1">
      <alignment horizontal="right"/>
    </xf>
    <xf numFmtId="176" fontId="10" fillId="0" borderId="2" xfId="1" applyNumberFormat="1" applyFont="1" applyFill="1" applyBorder="1" applyAlignment="1">
      <alignment shrinkToFit="1"/>
    </xf>
    <xf numFmtId="176" fontId="10" fillId="0" borderId="9" xfId="1" applyNumberFormat="1" applyFont="1" applyFill="1" applyBorder="1" applyAlignment="1">
      <alignment horizontal="right" shrinkToFit="1"/>
    </xf>
    <xf numFmtId="176" fontId="10" fillId="0" borderId="11" xfId="1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3</xdr:row>
      <xdr:rowOff>85725</xdr:rowOff>
    </xdr:from>
    <xdr:to>
      <xdr:col>35</xdr:col>
      <xdr:colOff>219075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734175" y="12287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85725</xdr:rowOff>
    </xdr:from>
    <xdr:to>
      <xdr:col>35</xdr:col>
      <xdr:colOff>200025</xdr:colOff>
      <xdr:row>11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15125" y="14573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133349</xdr:colOff>
      <xdr:row>1</xdr:row>
      <xdr:rowOff>228600</xdr:rowOff>
    </xdr:from>
    <xdr:to>
      <xdr:col>35</xdr:col>
      <xdr:colOff>257174</xdr:colOff>
      <xdr:row>7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72274" y="10001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3</xdr:row>
      <xdr:rowOff>85725</xdr:rowOff>
    </xdr:from>
    <xdr:to>
      <xdr:col>35</xdr:col>
      <xdr:colOff>219075</xdr:colOff>
      <xdr:row>11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A086E5D-C625-4B9E-96F5-CAA931467F48}"/>
            </a:ext>
          </a:extLst>
        </xdr:cNvPr>
        <xdr:cNvSpPr/>
      </xdr:nvSpPr>
      <xdr:spPr>
        <a:xfrm>
          <a:off x="7077075" y="771525"/>
          <a:ext cx="3267075" cy="1514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色つきのセルには計算式が入っていますので、入力しないでください。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印刷しても色はつきません。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3"/>
  <sheetViews>
    <sheetView view="pageBreakPreview" zoomScaleNormal="100" zoomScaleSheetLayoutView="100" workbookViewId="0">
      <selection activeCell="Q61" sqref="Q61:S61"/>
    </sheetView>
  </sheetViews>
  <sheetFormatPr defaultColWidth="4.109375" defaultRowHeight="18" customHeight="1" x14ac:dyDescent="0.2"/>
  <cols>
    <col min="1" max="16" width="3.109375" style="1" customWidth="1"/>
    <col min="17" max="18" width="4.109375" style="1"/>
    <col min="19" max="19" width="5.6640625" style="1" customWidth="1"/>
    <col min="20" max="21" width="4.109375" style="1"/>
    <col min="22" max="22" width="5.6640625" style="1" customWidth="1"/>
    <col min="23" max="24" width="4.109375" style="1"/>
    <col min="25" max="25" width="5.6640625" style="1" customWidth="1"/>
    <col min="26" max="16384" width="4.109375" style="1"/>
  </cols>
  <sheetData>
    <row r="1" spans="1:25" ht="18" customHeight="1" x14ac:dyDescent="0.2">
      <c r="A1" s="60" t="s">
        <v>165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5" ht="18" customHeight="1" x14ac:dyDescent="0.2">
      <c r="A3" s="61" t="s">
        <v>166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8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2">
      <c r="A5" s="62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7" spans="1:25" ht="18" customHeight="1" x14ac:dyDescent="0.2">
      <c r="B7" s="63" t="s">
        <v>25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 t="s">
        <v>1</v>
      </c>
      <c r="R7" s="63"/>
      <c r="S7" s="63"/>
      <c r="T7" s="63"/>
      <c r="U7" s="63"/>
      <c r="V7" s="63"/>
      <c r="W7" s="63"/>
      <c r="X7" s="63"/>
      <c r="Y7" s="63"/>
    </row>
    <row r="8" spans="1:25" ht="18" customHeight="1" x14ac:dyDescent="0.2">
      <c r="B8" s="4" t="s">
        <v>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9"/>
      <c r="R8" s="59"/>
      <c r="S8" s="59"/>
      <c r="T8" s="59"/>
      <c r="U8" s="59"/>
      <c r="V8" s="59"/>
      <c r="W8" s="59"/>
      <c r="X8" s="59"/>
      <c r="Y8" s="59"/>
    </row>
    <row r="9" spans="1:25" ht="18" customHeight="1" x14ac:dyDescent="0.2">
      <c r="B9" s="4"/>
      <c r="C9" s="5" t="s">
        <v>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6"/>
      <c r="R9" s="56"/>
      <c r="S9" s="56"/>
      <c r="T9" s="56"/>
      <c r="U9" s="56"/>
      <c r="V9" s="56"/>
      <c r="W9" s="56"/>
      <c r="X9" s="56"/>
      <c r="Y9" s="56"/>
    </row>
    <row r="10" spans="1:25" ht="18" customHeight="1" x14ac:dyDescent="0.2">
      <c r="B10" s="4"/>
      <c r="C10" s="5"/>
      <c r="D10" s="5" t="s">
        <v>28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6">
        <v>150000</v>
      </c>
      <c r="R10" s="56"/>
      <c r="S10" s="56"/>
      <c r="T10" s="56"/>
      <c r="U10" s="56"/>
      <c r="V10" s="56"/>
      <c r="W10" s="56"/>
      <c r="X10" s="56"/>
      <c r="Y10" s="56"/>
    </row>
    <row r="11" spans="1:25" ht="18" customHeight="1" x14ac:dyDescent="0.2">
      <c r="B11" s="4"/>
      <c r="C11" s="5"/>
      <c r="D11" s="5" t="s">
        <v>29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64">
        <v>792000</v>
      </c>
      <c r="R11" s="64"/>
      <c r="S11" s="64"/>
      <c r="T11" s="57">
        <f>SUM(Q10:S11)</f>
        <v>942000</v>
      </c>
      <c r="U11" s="57"/>
      <c r="V11" s="57"/>
      <c r="W11" s="56"/>
      <c r="X11" s="56"/>
      <c r="Y11" s="56"/>
    </row>
    <row r="12" spans="1:25" ht="18" customHeight="1" x14ac:dyDescent="0.2">
      <c r="B12" s="4"/>
      <c r="C12" s="5" t="s">
        <v>173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8" customHeight="1" x14ac:dyDescent="0.2">
      <c r="B13" s="4"/>
      <c r="C13" s="5"/>
      <c r="D13" s="5" t="s">
        <v>85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6">
        <v>3893998</v>
      </c>
      <c r="R13" s="56"/>
      <c r="S13" s="56"/>
      <c r="T13" s="56"/>
      <c r="U13" s="56"/>
      <c r="V13" s="56"/>
      <c r="W13" s="56"/>
      <c r="X13" s="56"/>
      <c r="Y13" s="56"/>
    </row>
    <row r="14" spans="1:25" ht="18" customHeight="1" x14ac:dyDescent="0.2">
      <c r="B14" s="4"/>
      <c r="C14" s="5"/>
      <c r="D14" s="5" t="s">
        <v>86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64">
        <v>99570343</v>
      </c>
      <c r="R14" s="64"/>
      <c r="S14" s="64"/>
      <c r="T14" s="57">
        <f>SUM(Q13:Q14)</f>
        <v>103464341</v>
      </c>
      <c r="U14" s="57"/>
      <c r="V14" s="57"/>
      <c r="W14" s="56"/>
      <c r="X14" s="56"/>
      <c r="Y14" s="56"/>
    </row>
    <row r="15" spans="1:25" ht="18" customHeight="1" x14ac:dyDescent="0.2">
      <c r="B15" s="4"/>
      <c r="C15" s="5" t="s">
        <v>174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8" customHeight="1" x14ac:dyDescent="0.2">
      <c r="B16" s="4"/>
      <c r="C16" s="5"/>
      <c r="D16" s="5" t="s">
        <v>30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71">
        <v>201</v>
      </c>
      <c r="R16" s="72"/>
      <c r="S16" s="73"/>
      <c r="T16" s="68">
        <f>SUM(Q16:S16)</f>
        <v>201</v>
      </c>
      <c r="U16" s="69"/>
      <c r="V16" s="70"/>
      <c r="W16" s="65"/>
      <c r="X16" s="66"/>
      <c r="Y16" s="67"/>
    </row>
    <row r="17" spans="2:25" ht="18" customHeight="1" x14ac:dyDescent="0.2">
      <c r="B17" s="4"/>
      <c r="C17" s="5"/>
      <c r="D17" s="5" t="s">
        <v>31</v>
      </c>
      <c r="E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56"/>
      <c r="R17" s="56"/>
      <c r="S17" s="56"/>
      <c r="T17" s="59"/>
      <c r="U17" s="59"/>
      <c r="V17" s="59"/>
      <c r="W17" s="57">
        <f>SUM(T8:V16)</f>
        <v>104406542</v>
      </c>
      <c r="X17" s="57"/>
      <c r="Y17" s="57"/>
    </row>
    <row r="18" spans="2:25" ht="18" customHeight="1" x14ac:dyDescent="0.2">
      <c r="B18" s="4" t="s">
        <v>32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56"/>
      <c r="R18" s="56"/>
      <c r="S18" s="56"/>
      <c r="T18" s="56"/>
      <c r="U18" s="56"/>
      <c r="V18" s="56"/>
      <c r="W18" s="56"/>
      <c r="X18" s="56"/>
      <c r="Y18" s="56"/>
    </row>
    <row r="19" spans="2:25" ht="18" customHeight="1" x14ac:dyDescent="0.2">
      <c r="B19" s="4"/>
      <c r="C19" s="5" t="s">
        <v>33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56"/>
      <c r="R19" s="56"/>
      <c r="S19" s="56"/>
      <c r="T19" s="56"/>
      <c r="U19" s="56"/>
      <c r="V19" s="56"/>
      <c r="W19" s="56"/>
      <c r="X19" s="56"/>
      <c r="Y19" s="56"/>
    </row>
    <row r="20" spans="2:25" ht="18" customHeight="1" x14ac:dyDescent="0.2">
      <c r="B20" s="4"/>
      <c r="C20" s="5"/>
      <c r="D20" s="5" t="s">
        <v>36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6"/>
      <c r="R20" s="56"/>
      <c r="S20" s="56"/>
      <c r="T20" s="56"/>
      <c r="U20" s="56"/>
      <c r="V20" s="56"/>
      <c r="W20" s="56"/>
      <c r="X20" s="56"/>
      <c r="Y20" s="56"/>
    </row>
    <row r="21" spans="2:25" ht="18" customHeight="1" x14ac:dyDescent="0.2">
      <c r="B21" s="4"/>
      <c r="C21" s="5"/>
      <c r="D21" s="5"/>
      <c r="E21" s="5" t="s">
        <v>89</v>
      </c>
      <c r="G21" s="5"/>
      <c r="H21" s="5"/>
      <c r="I21" s="5"/>
      <c r="J21" s="5"/>
      <c r="K21" s="5"/>
      <c r="L21" s="5"/>
      <c r="M21" s="5"/>
      <c r="N21" s="5"/>
      <c r="O21" s="5"/>
      <c r="P21" s="6"/>
      <c r="Q21" s="56">
        <v>9756480</v>
      </c>
      <c r="R21" s="56"/>
      <c r="S21" s="56"/>
      <c r="T21" s="56"/>
      <c r="U21" s="56"/>
      <c r="V21" s="56"/>
      <c r="W21" s="56"/>
      <c r="X21" s="56"/>
      <c r="Y21" s="56"/>
    </row>
    <row r="22" spans="2:25" ht="18" customHeight="1" x14ac:dyDescent="0.2">
      <c r="B22" s="4"/>
      <c r="C22" s="5"/>
      <c r="D22" s="5"/>
      <c r="E22" s="5" t="s">
        <v>87</v>
      </c>
      <c r="G22" s="5"/>
      <c r="H22" s="5"/>
      <c r="I22" s="5"/>
      <c r="J22" s="5"/>
      <c r="K22" s="5"/>
      <c r="L22" s="5"/>
      <c r="M22" s="5"/>
      <c r="N22" s="5"/>
      <c r="O22" s="5"/>
      <c r="P22" s="6"/>
      <c r="Q22" s="56">
        <v>41306075</v>
      </c>
      <c r="R22" s="56"/>
      <c r="S22" s="56"/>
      <c r="T22" s="56"/>
      <c r="U22" s="56"/>
      <c r="V22" s="56"/>
      <c r="W22" s="56"/>
      <c r="X22" s="56"/>
      <c r="Y22" s="56"/>
    </row>
    <row r="23" spans="2:25" ht="18" customHeight="1" x14ac:dyDescent="0.2">
      <c r="B23" s="4"/>
      <c r="C23" s="5"/>
      <c r="D23" s="5"/>
      <c r="E23" s="5" t="s">
        <v>88</v>
      </c>
      <c r="G23" s="5"/>
      <c r="H23" s="5"/>
      <c r="I23" s="5"/>
      <c r="J23" s="5"/>
      <c r="K23" s="5"/>
      <c r="L23" s="5"/>
      <c r="M23" s="5"/>
      <c r="N23" s="5"/>
      <c r="O23" s="5"/>
      <c r="P23" s="6"/>
      <c r="Q23" s="56">
        <v>4240959</v>
      </c>
      <c r="R23" s="56"/>
      <c r="S23" s="56"/>
      <c r="T23" s="56"/>
      <c r="U23" s="56"/>
      <c r="V23" s="56"/>
      <c r="W23" s="56"/>
      <c r="X23" s="56"/>
      <c r="Y23" s="56"/>
    </row>
    <row r="24" spans="2:25" ht="18" customHeight="1" x14ac:dyDescent="0.2">
      <c r="B24" s="4"/>
      <c r="C24" s="5"/>
      <c r="D24" s="5"/>
      <c r="E24" s="5" t="s">
        <v>34</v>
      </c>
      <c r="G24" s="5"/>
      <c r="H24" s="5"/>
      <c r="I24" s="5"/>
      <c r="J24" s="5"/>
      <c r="K24" s="5"/>
      <c r="L24" s="5"/>
      <c r="M24" s="5"/>
      <c r="N24" s="5"/>
      <c r="O24" s="5"/>
      <c r="P24" s="6"/>
      <c r="Q24" s="64">
        <v>3591132</v>
      </c>
      <c r="R24" s="64"/>
      <c r="S24" s="64"/>
      <c r="T24" s="56"/>
      <c r="U24" s="56"/>
      <c r="V24" s="56"/>
      <c r="W24" s="56"/>
      <c r="X24" s="56"/>
      <c r="Y24" s="56"/>
    </row>
    <row r="25" spans="2:25" ht="18" customHeight="1" x14ac:dyDescent="0.2">
      <c r="B25" s="4"/>
      <c r="C25" s="5"/>
      <c r="D25" s="5"/>
      <c r="E25" s="5" t="s">
        <v>35</v>
      </c>
      <c r="G25" s="5"/>
      <c r="H25" s="5"/>
      <c r="I25" s="5"/>
      <c r="J25" s="5"/>
      <c r="K25" s="5"/>
      <c r="L25" s="5"/>
      <c r="M25" s="5"/>
      <c r="N25" s="5"/>
      <c r="O25" s="5"/>
      <c r="P25" s="6"/>
      <c r="Q25" s="75">
        <f>SUM(Q21:S24)</f>
        <v>58894646</v>
      </c>
      <c r="R25" s="75"/>
      <c r="S25" s="75"/>
      <c r="T25" s="56"/>
      <c r="U25" s="56"/>
      <c r="V25" s="56"/>
      <c r="W25" s="56"/>
      <c r="X25" s="56"/>
      <c r="Y25" s="56"/>
    </row>
    <row r="26" spans="2:25" ht="18" customHeight="1" x14ac:dyDescent="0.2">
      <c r="B26" s="4"/>
      <c r="C26" s="5"/>
      <c r="D26" s="5" t="s">
        <v>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56"/>
      <c r="R26" s="56"/>
      <c r="S26" s="56"/>
      <c r="T26" s="56"/>
      <c r="U26" s="56"/>
      <c r="V26" s="56"/>
      <c r="W26" s="56"/>
      <c r="X26" s="56"/>
      <c r="Y26" s="56"/>
    </row>
    <row r="27" spans="2:25" ht="18" customHeight="1" x14ac:dyDescent="0.2">
      <c r="B27" s="4"/>
      <c r="C27" s="5"/>
      <c r="D27" s="5"/>
      <c r="E27" s="5" t="s">
        <v>105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56">
        <v>948851</v>
      </c>
      <c r="R27" s="56"/>
      <c r="S27" s="56"/>
      <c r="T27" s="56"/>
      <c r="U27" s="56"/>
      <c r="V27" s="56"/>
      <c r="W27" s="56"/>
      <c r="X27" s="56"/>
      <c r="Y27" s="56"/>
    </row>
    <row r="28" spans="2:25" ht="18" customHeight="1" x14ac:dyDescent="0.2">
      <c r="B28" s="4"/>
      <c r="C28" s="5"/>
      <c r="D28" s="5"/>
      <c r="E28" s="5" t="s">
        <v>106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58">
        <f>SUM(Q27)</f>
        <v>948851</v>
      </c>
      <c r="R28" s="58"/>
      <c r="S28" s="58"/>
      <c r="T28" s="56"/>
      <c r="U28" s="56"/>
      <c r="V28" s="56"/>
      <c r="W28" s="56"/>
      <c r="X28" s="56"/>
      <c r="Y28" s="56"/>
    </row>
    <row r="29" spans="2:25" ht="18" customHeight="1" x14ac:dyDescent="0.2">
      <c r="B29" s="4"/>
      <c r="C29" s="5"/>
      <c r="D29" s="5"/>
      <c r="E29" s="5" t="s">
        <v>38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59">
        <v>1729124</v>
      </c>
      <c r="R29" s="59"/>
      <c r="S29" s="59"/>
      <c r="T29" s="56"/>
      <c r="U29" s="56"/>
      <c r="V29" s="56"/>
      <c r="W29" s="56"/>
      <c r="X29" s="56"/>
      <c r="Y29" s="56"/>
    </row>
    <row r="30" spans="2:25" ht="18" customHeight="1" x14ac:dyDescent="0.2">
      <c r="B30" s="4"/>
      <c r="C30" s="5"/>
      <c r="D30" s="5"/>
      <c r="E30" s="5" t="s">
        <v>90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6">
        <v>1212847</v>
      </c>
      <c r="R30" s="56"/>
      <c r="S30" s="56"/>
      <c r="T30" s="56"/>
      <c r="U30" s="56"/>
      <c r="V30" s="56"/>
      <c r="W30" s="56"/>
      <c r="X30" s="56"/>
      <c r="Y30" s="56"/>
    </row>
    <row r="31" spans="2:25" ht="18" customHeight="1" x14ac:dyDescent="0.2">
      <c r="B31" s="4"/>
      <c r="C31" s="5"/>
      <c r="D31" s="5"/>
      <c r="E31" s="5" t="s">
        <v>91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6">
        <v>734290</v>
      </c>
      <c r="R31" s="56"/>
      <c r="S31" s="56"/>
      <c r="T31" s="56"/>
      <c r="U31" s="56"/>
      <c r="V31" s="56"/>
      <c r="W31" s="56"/>
      <c r="X31" s="56"/>
      <c r="Y31" s="56"/>
    </row>
    <row r="32" spans="2:25" ht="18" customHeight="1" x14ac:dyDescent="0.2">
      <c r="B32" s="4"/>
      <c r="C32" s="5"/>
      <c r="D32" s="5"/>
      <c r="E32" s="5" t="s">
        <v>92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56">
        <v>224114</v>
      </c>
      <c r="R32" s="56"/>
      <c r="S32" s="56"/>
      <c r="T32" s="56"/>
      <c r="U32" s="56"/>
      <c r="V32" s="56"/>
      <c r="W32" s="56"/>
      <c r="X32" s="56"/>
      <c r="Y32" s="56"/>
    </row>
    <row r="33" spans="2:25" ht="18" customHeight="1" x14ac:dyDescent="0.2">
      <c r="B33" s="4"/>
      <c r="C33" s="5"/>
      <c r="D33" s="5"/>
      <c r="E33" s="5" t="s">
        <v>93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56">
        <v>3174218</v>
      </c>
      <c r="R33" s="56"/>
      <c r="S33" s="56"/>
      <c r="T33" s="56"/>
      <c r="U33" s="56"/>
      <c r="V33" s="56"/>
      <c r="W33" s="56"/>
      <c r="X33" s="56"/>
      <c r="Y33" s="56"/>
    </row>
    <row r="34" spans="2:25" ht="18" customHeight="1" x14ac:dyDescent="0.2">
      <c r="B34" s="4"/>
      <c r="C34" s="5"/>
      <c r="D34" s="5"/>
      <c r="E34" s="5" t="s">
        <v>94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56">
        <v>5047200</v>
      </c>
      <c r="R34" s="56"/>
      <c r="S34" s="56"/>
      <c r="T34" s="56"/>
      <c r="U34" s="56"/>
      <c r="V34" s="56"/>
      <c r="W34" s="56"/>
      <c r="X34" s="56"/>
      <c r="Y34" s="56"/>
    </row>
    <row r="35" spans="2:25" ht="18" customHeight="1" x14ac:dyDescent="0.2">
      <c r="B35" s="4"/>
      <c r="C35" s="5"/>
      <c r="D35" s="5"/>
      <c r="E35" s="5" t="s">
        <v>95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6">
        <v>5643778</v>
      </c>
      <c r="R35" s="56"/>
      <c r="S35" s="56"/>
      <c r="T35" s="56"/>
      <c r="U35" s="56"/>
      <c r="V35" s="56"/>
      <c r="W35" s="56"/>
      <c r="X35" s="56"/>
      <c r="Y35" s="56"/>
    </row>
    <row r="36" spans="2:25" ht="18" customHeight="1" x14ac:dyDescent="0.2">
      <c r="B36" s="4"/>
      <c r="C36" s="5"/>
      <c r="D36" s="5"/>
      <c r="E36" s="5" t="s">
        <v>96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56">
        <v>1774090</v>
      </c>
      <c r="R36" s="56"/>
      <c r="S36" s="56"/>
      <c r="T36" s="56"/>
      <c r="U36" s="56"/>
      <c r="V36" s="56"/>
      <c r="W36" s="56"/>
      <c r="X36" s="56"/>
      <c r="Y36" s="56"/>
    </row>
    <row r="37" spans="2:25" ht="18" customHeight="1" x14ac:dyDescent="0.2">
      <c r="B37" s="4"/>
      <c r="C37" s="5"/>
      <c r="D37" s="5"/>
      <c r="E37" s="5" t="s">
        <v>97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56">
        <v>333209</v>
      </c>
      <c r="R37" s="56"/>
      <c r="S37" s="56"/>
      <c r="T37" s="56"/>
      <c r="U37" s="56"/>
      <c r="V37" s="56"/>
      <c r="W37" s="56"/>
      <c r="X37" s="56"/>
      <c r="Y37" s="56"/>
    </row>
    <row r="38" spans="2:25" ht="18" customHeight="1" x14ac:dyDescent="0.2">
      <c r="B38" s="4"/>
      <c r="C38" s="5"/>
      <c r="D38" s="5"/>
      <c r="E38" s="5" t="s">
        <v>98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56">
        <v>717015</v>
      </c>
      <c r="R38" s="56"/>
      <c r="S38" s="56"/>
      <c r="T38" s="56"/>
      <c r="U38" s="56"/>
      <c r="V38" s="56"/>
      <c r="W38" s="56"/>
      <c r="X38" s="56"/>
      <c r="Y38" s="56"/>
    </row>
    <row r="39" spans="2:25" ht="18" customHeight="1" x14ac:dyDescent="0.2">
      <c r="B39" s="4"/>
      <c r="C39" s="5"/>
      <c r="D39" s="5"/>
      <c r="E39" s="5" t="s">
        <v>99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56">
        <v>1743631</v>
      </c>
      <c r="R39" s="56"/>
      <c r="S39" s="56"/>
      <c r="T39" s="56"/>
      <c r="U39" s="56"/>
      <c r="V39" s="56"/>
      <c r="W39" s="56"/>
      <c r="X39" s="56"/>
      <c r="Y39" s="56"/>
    </row>
    <row r="40" spans="2:25" ht="18" customHeight="1" x14ac:dyDescent="0.2">
      <c r="B40" s="4"/>
      <c r="C40" s="5"/>
      <c r="D40" s="5"/>
      <c r="E40" s="5" t="s">
        <v>100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6">
        <v>1930959</v>
      </c>
      <c r="R40" s="56"/>
      <c r="S40" s="56"/>
      <c r="T40" s="56"/>
      <c r="U40" s="56"/>
      <c r="V40" s="56"/>
      <c r="W40" s="56"/>
      <c r="X40" s="56"/>
      <c r="Y40" s="56"/>
    </row>
    <row r="41" spans="2:25" ht="18" customHeight="1" x14ac:dyDescent="0.2">
      <c r="B41" s="4"/>
      <c r="C41" s="5"/>
      <c r="D41" s="5"/>
      <c r="E41" s="5" t="s">
        <v>101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56">
        <v>146300</v>
      </c>
      <c r="R41" s="56"/>
      <c r="S41" s="56"/>
      <c r="T41" s="56"/>
      <c r="U41" s="56"/>
      <c r="V41" s="56"/>
      <c r="W41" s="56"/>
      <c r="X41" s="56"/>
      <c r="Y41" s="56"/>
    </row>
    <row r="42" spans="2:25" ht="18" customHeight="1" x14ac:dyDescent="0.2">
      <c r="B42" s="4"/>
      <c r="C42" s="5"/>
      <c r="D42" s="5"/>
      <c r="E42" s="5" t="s">
        <v>176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56">
        <v>16178493</v>
      </c>
      <c r="R42" s="56"/>
      <c r="S42" s="56"/>
      <c r="T42" s="56"/>
      <c r="U42" s="56"/>
      <c r="V42" s="56"/>
      <c r="W42" s="56"/>
      <c r="X42" s="56"/>
      <c r="Y42" s="56"/>
    </row>
    <row r="43" spans="2:25" ht="18" customHeight="1" x14ac:dyDescent="0.2">
      <c r="B43" s="4"/>
      <c r="C43" s="5"/>
      <c r="D43" s="5"/>
      <c r="E43" s="5" t="s">
        <v>103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56">
        <v>132000</v>
      </c>
      <c r="R43" s="56"/>
      <c r="S43" s="56"/>
      <c r="T43" s="56"/>
      <c r="U43" s="56"/>
      <c r="V43" s="56"/>
      <c r="W43" s="56"/>
      <c r="X43" s="56"/>
      <c r="Y43" s="56"/>
    </row>
    <row r="44" spans="2:25" ht="18" customHeight="1" x14ac:dyDescent="0.2">
      <c r="B44" s="4"/>
      <c r="C44" s="5"/>
      <c r="D44" s="5"/>
      <c r="E44" s="5" t="s">
        <v>107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56">
        <v>131048</v>
      </c>
      <c r="R44" s="56"/>
      <c r="S44" s="56"/>
      <c r="T44" s="56"/>
      <c r="U44" s="56"/>
      <c r="V44" s="56"/>
      <c r="W44" s="56"/>
      <c r="X44" s="56"/>
      <c r="Y44" s="56"/>
    </row>
    <row r="45" spans="2:25" ht="18" customHeight="1" x14ac:dyDescent="0.2">
      <c r="B45" s="4"/>
      <c r="C45" s="5"/>
      <c r="D45" s="5"/>
      <c r="E45" s="5" t="s">
        <v>108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56">
        <v>770000</v>
      </c>
      <c r="R45" s="56"/>
      <c r="S45" s="56"/>
      <c r="T45" s="56"/>
      <c r="U45" s="56"/>
      <c r="V45" s="56"/>
      <c r="W45" s="56"/>
      <c r="X45" s="56"/>
      <c r="Y45" s="56"/>
    </row>
    <row r="46" spans="2:25" ht="18" customHeight="1" x14ac:dyDescent="0.2">
      <c r="B46" s="4"/>
      <c r="C46" s="5"/>
      <c r="D46" s="5"/>
      <c r="E46" s="5" t="s">
        <v>110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56">
        <v>261650</v>
      </c>
      <c r="R46" s="56"/>
      <c r="S46" s="56"/>
      <c r="T46" s="56"/>
      <c r="U46" s="56"/>
      <c r="V46" s="56"/>
      <c r="W46" s="56"/>
      <c r="X46" s="56"/>
      <c r="Y46" s="56"/>
    </row>
    <row r="47" spans="2:25" ht="18" customHeight="1" x14ac:dyDescent="0.2">
      <c r="B47" s="4"/>
      <c r="C47" s="5"/>
      <c r="D47" s="5"/>
      <c r="E47" s="5" t="s">
        <v>109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56">
        <v>553378</v>
      </c>
      <c r="R47" s="56"/>
      <c r="S47" s="56"/>
      <c r="T47" s="56"/>
      <c r="U47" s="56"/>
      <c r="V47" s="56"/>
      <c r="W47" s="56"/>
      <c r="X47" s="56"/>
      <c r="Y47" s="56"/>
    </row>
    <row r="48" spans="2:25" ht="18" customHeight="1" x14ac:dyDescent="0.2">
      <c r="B48" s="4"/>
      <c r="C48" s="5"/>
      <c r="D48" s="5"/>
      <c r="E48" s="5" t="s">
        <v>39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75">
        <f>SUM(Q28:S47)</f>
        <v>43386195</v>
      </c>
      <c r="R48" s="75"/>
      <c r="S48" s="75"/>
      <c r="T48" s="56"/>
      <c r="U48" s="56"/>
      <c r="V48" s="56"/>
      <c r="W48" s="56"/>
      <c r="X48" s="56"/>
      <c r="Y48" s="56"/>
    </row>
    <row r="49" spans="2:25" ht="18" customHeight="1" x14ac:dyDescent="0.2">
      <c r="B49" s="4"/>
      <c r="C49" s="5"/>
      <c r="D49" s="5" t="s">
        <v>40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56"/>
      <c r="R49" s="56"/>
      <c r="S49" s="56"/>
      <c r="T49" s="57">
        <f>Q25+Q48</f>
        <v>102280841</v>
      </c>
      <c r="U49" s="57"/>
      <c r="V49" s="57"/>
      <c r="W49" s="56"/>
      <c r="X49" s="56"/>
      <c r="Y49" s="56"/>
    </row>
    <row r="50" spans="2:25" ht="18" customHeight="1" x14ac:dyDescent="0.2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56"/>
      <c r="R50" s="56"/>
      <c r="S50" s="56"/>
      <c r="T50" s="56"/>
      <c r="U50" s="56"/>
      <c r="V50" s="56"/>
      <c r="W50" s="56"/>
      <c r="X50" s="56"/>
      <c r="Y50" s="56"/>
    </row>
    <row r="51" spans="2:25" ht="18" customHeight="1" x14ac:dyDescent="0.2">
      <c r="B51" s="4"/>
      <c r="C51" s="5" t="s">
        <v>41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56"/>
      <c r="R51" s="56"/>
      <c r="S51" s="56"/>
      <c r="T51" s="56"/>
      <c r="U51" s="56"/>
      <c r="V51" s="56"/>
      <c r="W51" s="56"/>
      <c r="X51" s="56"/>
      <c r="Y51" s="56"/>
    </row>
    <row r="52" spans="2:25" ht="18" customHeight="1" x14ac:dyDescent="0.2">
      <c r="B52" s="4"/>
      <c r="C52" s="5"/>
      <c r="D52" s="5" t="s">
        <v>36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56"/>
      <c r="R52" s="56"/>
      <c r="S52" s="56"/>
      <c r="T52" s="56"/>
      <c r="U52" s="56"/>
      <c r="V52" s="56"/>
      <c r="W52" s="56"/>
      <c r="X52" s="56"/>
      <c r="Y52" s="56"/>
    </row>
    <row r="53" spans="2:25" ht="18" customHeight="1" x14ac:dyDescent="0.2">
      <c r="B53" s="4"/>
      <c r="C53" s="5"/>
      <c r="D53" s="5"/>
      <c r="E53" s="5" t="s">
        <v>42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5">
        <f>SUM(Q52)</f>
        <v>0</v>
      </c>
      <c r="R53" s="75"/>
      <c r="S53" s="75"/>
      <c r="T53" s="56"/>
      <c r="U53" s="56"/>
      <c r="V53" s="56"/>
      <c r="W53" s="56"/>
      <c r="X53" s="56"/>
      <c r="Y53" s="56"/>
    </row>
    <row r="54" spans="2:25" ht="18" customHeight="1" x14ac:dyDescent="0.2">
      <c r="B54" s="4"/>
      <c r="C54" s="5"/>
      <c r="D54" s="5" t="s">
        <v>37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56"/>
      <c r="R54" s="56"/>
      <c r="S54" s="56"/>
      <c r="T54" s="56"/>
      <c r="U54" s="56"/>
      <c r="V54" s="56"/>
      <c r="W54" s="56"/>
      <c r="X54" s="56"/>
      <c r="Y54" s="56"/>
    </row>
    <row r="55" spans="2:25" ht="18" customHeight="1" x14ac:dyDescent="0.2">
      <c r="B55" s="4"/>
      <c r="C55" s="5"/>
      <c r="D55" s="5"/>
      <c r="E55" s="5" t="s">
        <v>175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56">
        <v>67100</v>
      </c>
      <c r="R55" s="56"/>
      <c r="S55" s="56"/>
      <c r="T55" s="56"/>
      <c r="U55" s="56"/>
      <c r="V55" s="56"/>
      <c r="W55" s="56"/>
      <c r="X55" s="56"/>
      <c r="Y55" s="56"/>
    </row>
    <row r="56" spans="2:25" ht="18" customHeight="1" x14ac:dyDescent="0.2">
      <c r="B56" s="4"/>
      <c r="C56" s="5"/>
      <c r="D56" s="5"/>
      <c r="E56" s="5" t="s">
        <v>103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56">
        <v>151272</v>
      </c>
      <c r="R56" s="56"/>
      <c r="S56" s="56"/>
      <c r="T56" s="56"/>
      <c r="U56" s="56"/>
      <c r="V56" s="56"/>
      <c r="W56" s="56"/>
      <c r="X56" s="56"/>
      <c r="Y56" s="56"/>
    </row>
    <row r="57" spans="2:25" ht="18" customHeight="1" x14ac:dyDescent="0.2">
      <c r="B57" s="4"/>
      <c r="C57" s="5"/>
      <c r="D57" s="5"/>
      <c r="E57" s="5" t="s">
        <v>104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56">
        <v>2645399</v>
      </c>
      <c r="R57" s="56"/>
      <c r="S57" s="56"/>
      <c r="T57" s="56"/>
      <c r="U57" s="56"/>
      <c r="V57" s="56"/>
      <c r="W57" s="56"/>
      <c r="X57" s="56"/>
      <c r="Y57" s="56"/>
    </row>
    <row r="58" spans="2:25" ht="18" customHeight="1" x14ac:dyDescent="0.2">
      <c r="B58" s="4"/>
      <c r="C58" s="5"/>
      <c r="D58" s="5"/>
      <c r="E58" s="5" t="s">
        <v>102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56">
        <v>53000</v>
      </c>
      <c r="R58" s="56"/>
      <c r="S58" s="56"/>
      <c r="T58" s="56"/>
      <c r="U58" s="56"/>
      <c r="V58" s="56"/>
      <c r="W58" s="56"/>
      <c r="X58" s="56"/>
      <c r="Y58" s="56"/>
    </row>
    <row r="59" spans="2:25" ht="18" customHeight="1" x14ac:dyDescent="0.2">
      <c r="B59" s="4"/>
      <c r="C59" s="5"/>
      <c r="D59" s="5"/>
      <c r="E59" s="5" t="s">
        <v>170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56">
        <v>97000</v>
      </c>
      <c r="R59" s="56"/>
      <c r="S59" s="56"/>
      <c r="T59" s="56"/>
      <c r="U59" s="56"/>
      <c r="V59" s="56"/>
      <c r="W59" s="56"/>
      <c r="X59" s="56"/>
      <c r="Y59" s="56"/>
    </row>
    <row r="60" spans="2:25" ht="18" customHeight="1" x14ac:dyDescent="0.2">
      <c r="B60" s="4"/>
      <c r="C60" s="5"/>
      <c r="D60" s="5"/>
      <c r="E60" s="5" t="s">
        <v>43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58">
        <f>SUM(Q55:S59)</f>
        <v>3013771</v>
      </c>
      <c r="R60" s="58"/>
      <c r="S60" s="58"/>
      <c r="T60" s="56"/>
      <c r="U60" s="56"/>
      <c r="V60" s="56"/>
      <c r="W60" s="56"/>
      <c r="X60" s="56"/>
      <c r="Y60" s="56"/>
    </row>
    <row r="61" spans="2:25" ht="18" customHeight="1" x14ac:dyDescent="0.2">
      <c r="B61" s="4"/>
      <c r="C61" s="5"/>
      <c r="D61" s="5" t="s">
        <v>44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59"/>
      <c r="R61" s="59"/>
      <c r="S61" s="59"/>
      <c r="T61" s="57">
        <f>Q53+Q60</f>
        <v>3013771</v>
      </c>
      <c r="U61" s="57"/>
      <c r="V61" s="57"/>
      <c r="W61" s="56"/>
      <c r="X61" s="56"/>
      <c r="Y61" s="56"/>
    </row>
    <row r="62" spans="2:25" ht="18" customHeight="1" x14ac:dyDescent="0.2">
      <c r="B62" s="4"/>
      <c r="D62" s="5" t="s">
        <v>45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56"/>
      <c r="R62" s="56"/>
      <c r="S62" s="56"/>
      <c r="T62" s="59"/>
      <c r="U62" s="59"/>
      <c r="V62" s="59"/>
      <c r="W62" s="76">
        <f>T49+T61</f>
        <v>105294612</v>
      </c>
      <c r="X62" s="76"/>
      <c r="Y62" s="76"/>
    </row>
    <row r="63" spans="2:25" ht="18" customHeight="1" x14ac:dyDescent="0.2">
      <c r="B63" s="4"/>
      <c r="C63" s="5"/>
      <c r="D63" s="5" t="s">
        <v>46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56"/>
      <c r="R63" s="56"/>
      <c r="S63" s="56"/>
      <c r="T63" s="56"/>
      <c r="U63" s="56"/>
      <c r="V63" s="56"/>
      <c r="W63" s="57">
        <f>W17-W62</f>
        <v>-888070</v>
      </c>
      <c r="X63" s="57"/>
      <c r="Y63" s="57"/>
    </row>
    <row r="64" spans="2:25" ht="18" customHeight="1" x14ac:dyDescent="0.2">
      <c r="B64" s="4" t="s">
        <v>47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"/>
      <c r="Q64" s="56"/>
      <c r="R64" s="56"/>
      <c r="S64" s="56"/>
      <c r="T64" s="56"/>
      <c r="U64" s="56"/>
      <c r="V64" s="56"/>
      <c r="W64" s="56"/>
      <c r="X64" s="56"/>
      <c r="Y64" s="56"/>
    </row>
    <row r="65" spans="2:25" ht="18" customHeight="1" x14ac:dyDescent="0.2">
      <c r="B65" s="4"/>
      <c r="D65" s="5" t="s">
        <v>48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56"/>
      <c r="R65" s="56"/>
      <c r="S65" s="56"/>
      <c r="T65" s="56"/>
      <c r="U65" s="56"/>
      <c r="V65" s="56"/>
      <c r="W65" s="57">
        <f>SUM(Q65)</f>
        <v>0</v>
      </c>
      <c r="X65" s="57"/>
      <c r="Y65" s="57"/>
    </row>
    <row r="66" spans="2:25" ht="18" customHeight="1" x14ac:dyDescent="0.2">
      <c r="B66" s="4" t="s">
        <v>49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56"/>
      <c r="R66" s="56"/>
      <c r="S66" s="56"/>
      <c r="T66" s="56"/>
      <c r="U66" s="56"/>
      <c r="V66" s="56"/>
      <c r="W66" s="56"/>
      <c r="X66" s="56"/>
      <c r="Y66" s="56"/>
    </row>
    <row r="67" spans="2:25" ht="18" customHeight="1" x14ac:dyDescent="0.2">
      <c r="B67" s="4"/>
      <c r="D67" s="5" t="s">
        <v>50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56"/>
      <c r="R67" s="56"/>
      <c r="S67" s="56"/>
      <c r="T67" s="56"/>
      <c r="U67" s="56"/>
      <c r="V67" s="56"/>
      <c r="W67" s="57">
        <f>SUM(Q67)</f>
        <v>0</v>
      </c>
      <c r="X67" s="57"/>
      <c r="Y67" s="57"/>
    </row>
    <row r="68" spans="2:25" ht="18" customHeight="1" x14ac:dyDescent="0.2">
      <c r="B68" s="4"/>
      <c r="D68" s="5" t="s">
        <v>111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56"/>
      <c r="R68" s="56"/>
      <c r="S68" s="56"/>
      <c r="T68" s="56"/>
      <c r="U68" s="56"/>
      <c r="V68" s="56"/>
      <c r="W68" s="58">
        <f>W63+W65-W67</f>
        <v>-888070</v>
      </c>
      <c r="X68" s="58"/>
      <c r="Y68" s="58"/>
    </row>
    <row r="69" spans="2:25" ht="18" customHeight="1" x14ac:dyDescent="0.2">
      <c r="B69" s="4"/>
      <c r="C69" s="5"/>
      <c r="D69" s="5" t="s">
        <v>112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56"/>
      <c r="R69" s="56"/>
      <c r="S69" s="56"/>
      <c r="T69" s="56"/>
      <c r="U69" s="56"/>
      <c r="V69" s="56"/>
      <c r="W69" s="56">
        <v>29</v>
      </c>
      <c r="X69" s="56"/>
      <c r="Y69" s="56"/>
    </row>
    <row r="70" spans="2:25" ht="18" customHeight="1" x14ac:dyDescent="0.2">
      <c r="B70" s="4"/>
      <c r="C70" s="5"/>
      <c r="D70" s="5" t="s">
        <v>113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56"/>
      <c r="R70" s="56"/>
      <c r="S70" s="56"/>
      <c r="T70" s="56"/>
      <c r="U70" s="56"/>
      <c r="V70" s="56"/>
      <c r="W70" s="57">
        <f>W68-W69</f>
        <v>-888099</v>
      </c>
      <c r="X70" s="57"/>
      <c r="Y70" s="57"/>
    </row>
    <row r="71" spans="2:25" ht="18" customHeight="1" x14ac:dyDescent="0.2">
      <c r="B71" s="4"/>
      <c r="C71" s="5"/>
      <c r="D71" s="5" t="s">
        <v>52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56"/>
      <c r="R71" s="56"/>
      <c r="S71" s="56"/>
      <c r="T71" s="56"/>
      <c r="U71" s="56"/>
      <c r="V71" s="56"/>
      <c r="W71" s="56">
        <v>15408555</v>
      </c>
      <c r="X71" s="56"/>
      <c r="Y71" s="56"/>
    </row>
    <row r="72" spans="2:25" ht="18" customHeight="1" thickBot="1" x14ac:dyDescent="0.25">
      <c r="B72" s="8"/>
      <c r="C72" s="9"/>
      <c r="D72" s="9" t="s">
        <v>51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  <c r="Q72" s="64"/>
      <c r="R72" s="64"/>
      <c r="S72" s="64"/>
      <c r="T72" s="64"/>
      <c r="U72" s="64"/>
      <c r="V72" s="64"/>
      <c r="W72" s="74">
        <f>W70+W71</f>
        <v>14520456</v>
      </c>
      <c r="X72" s="74"/>
      <c r="Y72" s="74"/>
    </row>
    <row r="73" spans="2:25" s="11" customFormat="1" ht="17.25" customHeight="1" thickTop="1" x14ac:dyDescent="0.2"/>
  </sheetData>
  <mergeCells count="200">
    <mergeCell ref="Q58:S58"/>
    <mergeCell ref="T58:V58"/>
    <mergeCell ref="W58:Y58"/>
    <mergeCell ref="Q42:S42"/>
    <mergeCell ref="T42:V42"/>
    <mergeCell ref="W42:Y42"/>
    <mergeCell ref="Q43:S43"/>
    <mergeCell ref="T43:V43"/>
    <mergeCell ref="W43:Y43"/>
    <mergeCell ref="W57:Y57"/>
    <mergeCell ref="T55:V55"/>
    <mergeCell ref="W55:Y55"/>
    <mergeCell ref="Q54:S54"/>
    <mergeCell ref="T54:V54"/>
    <mergeCell ref="W54:Y54"/>
    <mergeCell ref="T57:V57"/>
    <mergeCell ref="Q66:S66"/>
    <mergeCell ref="T66:V66"/>
    <mergeCell ref="W66:Y66"/>
    <mergeCell ref="Q68:S68"/>
    <mergeCell ref="T68:V68"/>
    <mergeCell ref="W68:Y68"/>
    <mergeCell ref="T67:V67"/>
    <mergeCell ref="Q65:S65"/>
    <mergeCell ref="T65:V65"/>
    <mergeCell ref="W65:Y65"/>
    <mergeCell ref="T59:V59"/>
    <mergeCell ref="W59:Y59"/>
    <mergeCell ref="Q64:S64"/>
    <mergeCell ref="T64:V64"/>
    <mergeCell ref="W64:Y64"/>
    <mergeCell ref="Q62:S62"/>
    <mergeCell ref="T62:V62"/>
    <mergeCell ref="W62:Y62"/>
    <mergeCell ref="Q63:S63"/>
    <mergeCell ref="T63:V63"/>
    <mergeCell ref="W63:Y63"/>
    <mergeCell ref="T37:V37"/>
    <mergeCell ref="W37:Y37"/>
    <mergeCell ref="Q38:S38"/>
    <mergeCell ref="Q53:S53"/>
    <mergeCell ref="T53:V53"/>
    <mergeCell ref="W53:Y53"/>
    <mergeCell ref="Q44:S44"/>
    <mergeCell ref="T44:V44"/>
    <mergeCell ref="W44:Y44"/>
    <mergeCell ref="Q45:S45"/>
    <mergeCell ref="T45:V45"/>
    <mergeCell ref="W45:Y45"/>
    <mergeCell ref="T38:V38"/>
    <mergeCell ref="Q41:S41"/>
    <mergeCell ref="T41:V41"/>
    <mergeCell ref="W41:Y41"/>
    <mergeCell ref="W40:Y40"/>
    <mergeCell ref="W38:Y38"/>
    <mergeCell ref="Q39:S39"/>
    <mergeCell ref="T39:V39"/>
    <mergeCell ref="W39:Y39"/>
    <mergeCell ref="Q40:S40"/>
    <mergeCell ref="T40:V40"/>
    <mergeCell ref="Q26:S26"/>
    <mergeCell ref="T26:V26"/>
    <mergeCell ref="W26:Y26"/>
    <mergeCell ref="Q24:S24"/>
    <mergeCell ref="T24:V24"/>
    <mergeCell ref="W24:Y24"/>
    <mergeCell ref="Q29:S29"/>
    <mergeCell ref="T29:V29"/>
    <mergeCell ref="W29:Y29"/>
    <mergeCell ref="Q27:S27"/>
    <mergeCell ref="T27:V27"/>
    <mergeCell ref="W27:Y27"/>
    <mergeCell ref="Q28:S28"/>
    <mergeCell ref="T28:V28"/>
    <mergeCell ref="W28:Y28"/>
    <mergeCell ref="Q18:S18"/>
    <mergeCell ref="T18:V18"/>
    <mergeCell ref="W18:Y18"/>
    <mergeCell ref="Q19:S19"/>
    <mergeCell ref="T19:V19"/>
    <mergeCell ref="W19:Y19"/>
    <mergeCell ref="Q71:S71"/>
    <mergeCell ref="T71:V71"/>
    <mergeCell ref="W71:Y71"/>
    <mergeCell ref="Q23:S23"/>
    <mergeCell ref="T23:V23"/>
    <mergeCell ref="W23:Y23"/>
    <mergeCell ref="Q20:S20"/>
    <mergeCell ref="T20:V20"/>
    <mergeCell ref="W20:Y20"/>
    <mergeCell ref="Q22:S22"/>
    <mergeCell ref="T22:V22"/>
    <mergeCell ref="W22:Y22"/>
    <mergeCell ref="Q25:S25"/>
    <mergeCell ref="T25:V25"/>
    <mergeCell ref="W25:Y25"/>
    <mergeCell ref="Q21:S21"/>
    <mergeCell ref="T21:V21"/>
    <mergeCell ref="W21:Y21"/>
    <mergeCell ref="W16:Y16"/>
    <mergeCell ref="T16:V16"/>
    <mergeCell ref="Q16:S16"/>
    <mergeCell ref="Q17:S17"/>
    <mergeCell ref="T17:V17"/>
    <mergeCell ref="W17:Y17"/>
    <mergeCell ref="Q72:S72"/>
    <mergeCell ref="T72:V72"/>
    <mergeCell ref="W72:Y72"/>
    <mergeCell ref="Q67:S67"/>
    <mergeCell ref="W67:Y67"/>
    <mergeCell ref="Q48:S48"/>
    <mergeCell ref="T48:V48"/>
    <mergeCell ref="W48:Y48"/>
    <mergeCell ref="Q49:S49"/>
    <mergeCell ref="T49:V49"/>
    <mergeCell ref="W49:Y49"/>
    <mergeCell ref="Q50:S50"/>
    <mergeCell ref="T50:V50"/>
    <mergeCell ref="W50:Y50"/>
    <mergeCell ref="Q51:S51"/>
    <mergeCell ref="T51:V51"/>
    <mergeCell ref="W51:Y51"/>
    <mergeCell ref="Q52:S52"/>
    <mergeCell ref="Q15:S15"/>
    <mergeCell ref="T15:V15"/>
    <mergeCell ref="W15:Y15"/>
    <mergeCell ref="Q12:S12"/>
    <mergeCell ref="T12:V12"/>
    <mergeCell ref="W12:Y12"/>
    <mergeCell ref="Q13:S13"/>
    <mergeCell ref="T13:V13"/>
    <mergeCell ref="W13:Y13"/>
    <mergeCell ref="Q14:S14"/>
    <mergeCell ref="T14:V14"/>
    <mergeCell ref="W14:Y14"/>
    <mergeCell ref="A1:Y1"/>
    <mergeCell ref="A3:Y3"/>
    <mergeCell ref="A5:Y5"/>
    <mergeCell ref="B7:P7"/>
    <mergeCell ref="Q7:Y7"/>
    <mergeCell ref="Q8:S8"/>
    <mergeCell ref="T8:V8"/>
    <mergeCell ref="W8:Y8"/>
    <mergeCell ref="Q11:S11"/>
    <mergeCell ref="T11:V11"/>
    <mergeCell ref="W11:Y11"/>
    <mergeCell ref="Q9:S9"/>
    <mergeCell ref="T9:V9"/>
    <mergeCell ref="W9:Y9"/>
    <mergeCell ref="Q10:S10"/>
    <mergeCell ref="T10:V10"/>
    <mergeCell ref="W10:Y10"/>
    <mergeCell ref="T30:V30"/>
    <mergeCell ref="W30:Y30"/>
    <mergeCell ref="Q32:S32"/>
    <mergeCell ref="T32:V32"/>
    <mergeCell ref="W32:Y32"/>
    <mergeCell ref="T52:V52"/>
    <mergeCell ref="W52:Y52"/>
    <mergeCell ref="Q31:S31"/>
    <mergeCell ref="T31:V31"/>
    <mergeCell ref="W31:Y31"/>
    <mergeCell ref="Q30:S30"/>
    <mergeCell ref="Q34:S34"/>
    <mergeCell ref="T34:V34"/>
    <mergeCell ref="W34:Y34"/>
    <mergeCell ref="Q33:S33"/>
    <mergeCell ref="T33:V33"/>
    <mergeCell ref="W33:Y33"/>
    <mergeCell ref="Q35:S35"/>
    <mergeCell ref="T35:V35"/>
    <mergeCell ref="W35:Y35"/>
    <mergeCell ref="Q36:S36"/>
    <mergeCell ref="T36:V36"/>
    <mergeCell ref="W36:Y36"/>
    <mergeCell ref="Q37:S37"/>
    <mergeCell ref="Q70:S70"/>
    <mergeCell ref="T70:V70"/>
    <mergeCell ref="W70:Y70"/>
    <mergeCell ref="Q47:S47"/>
    <mergeCell ref="T47:V47"/>
    <mergeCell ref="W47:Y47"/>
    <mergeCell ref="Q46:S46"/>
    <mergeCell ref="T46:V46"/>
    <mergeCell ref="W46:Y46"/>
    <mergeCell ref="Q69:S69"/>
    <mergeCell ref="T69:V69"/>
    <mergeCell ref="W69:Y69"/>
    <mergeCell ref="Q56:S56"/>
    <mergeCell ref="T56:V56"/>
    <mergeCell ref="W56:Y56"/>
    <mergeCell ref="Q60:S60"/>
    <mergeCell ref="T60:V60"/>
    <mergeCell ref="W60:Y60"/>
    <mergeCell ref="Q61:S61"/>
    <mergeCell ref="T61:V61"/>
    <mergeCell ref="W61:Y61"/>
    <mergeCell ref="Q57:S57"/>
    <mergeCell ref="Q55:S55"/>
    <mergeCell ref="Q59:S59"/>
  </mergeCells>
  <phoneticPr fontId="1"/>
  <pageMargins left="0.70866141732283472" right="0.51181102362204722" top="0.74803149606299213" bottom="0.74803149606299213" header="0.31496062992125984" footer="0.31496062992125984"/>
  <pageSetup paperSize="9" scale="95" orientation="portrait" blackAndWhite="1" r:id="rId1"/>
  <rowBreaks count="1" manualBreakCount="1">
    <brk id="45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5"/>
  <sheetViews>
    <sheetView view="pageBreakPreview" topLeftCell="A28" zoomScaleNormal="100" zoomScaleSheetLayoutView="100" workbookViewId="0">
      <selection activeCell="W20" sqref="W20:Y20"/>
    </sheetView>
  </sheetViews>
  <sheetFormatPr defaultColWidth="4.109375" defaultRowHeight="18" customHeight="1" x14ac:dyDescent="0.2"/>
  <cols>
    <col min="1" max="16" width="3.109375" style="1" customWidth="1"/>
    <col min="17" max="18" width="4.109375" style="1"/>
    <col min="19" max="19" width="5.6640625" style="1" customWidth="1"/>
    <col min="20" max="21" width="4.109375" style="1"/>
    <col min="22" max="22" width="5.6640625" style="1" customWidth="1"/>
    <col min="23" max="24" width="4.109375" style="1"/>
    <col min="25" max="25" width="5.6640625" style="1" customWidth="1"/>
    <col min="26" max="16384" width="4.109375" style="1"/>
  </cols>
  <sheetData>
    <row r="1" spans="1:25" ht="18" customHeight="1" x14ac:dyDescent="0.2">
      <c r="A1" s="60" t="s">
        <v>167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5" ht="18" customHeight="1" x14ac:dyDescent="0.2">
      <c r="A3" s="61" t="s">
        <v>168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8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2">
      <c r="A5" s="62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7" spans="1:25" ht="18" customHeight="1" x14ac:dyDescent="0.2">
      <c r="B7" s="63" t="s">
        <v>25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 t="s">
        <v>1</v>
      </c>
      <c r="R7" s="63"/>
      <c r="S7" s="63"/>
      <c r="T7" s="63"/>
      <c r="U7" s="63"/>
      <c r="V7" s="63"/>
      <c r="W7" s="63"/>
      <c r="X7" s="63"/>
      <c r="Y7" s="63"/>
    </row>
    <row r="8" spans="1:25" ht="18" customHeight="1" x14ac:dyDescent="0.2">
      <c r="B8" s="4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9"/>
      <c r="R8" s="59"/>
      <c r="S8" s="59"/>
      <c r="T8" s="59"/>
      <c r="U8" s="59"/>
      <c r="V8" s="59"/>
      <c r="W8" s="59"/>
      <c r="X8" s="59"/>
      <c r="Y8" s="59"/>
    </row>
    <row r="9" spans="1:25" ht="18" customHeight="1" x14ac:dyDescent="0.2">
      <c r="B9" s="4"/>
      <c r="C9" s="5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6"/>
      <c r="R9" s="56"/>
      <c r="S9" s="56"/>
      <c r="T9" s="56"/>
      <c r="U9" s="56"/>
      <c r="V9" s="56"/>
      <c r="W9" s="56"/>
      <c r="X9" s="56"/>
      <c r="Y9" s="56"/>
    </row>
    <row r="10" spans="1:25" ht="18" customHeight="1" x14ac:dyDescent="0.2">
      <c r="B10" s="4"/>
      <c r="C10" s="5"/>
      <c r="D10" s="5"/>
      <c r="E10" s="5" t="s">
        <v>114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6">
        <v>18108775</v>
      </c>
      <c r="R10" s="56"/>
      <c r="S10" s="56"/>
      <c r="T10" s="56"/>
      <c r="U10" s="56"/>
      <c r="V10" s="56"/>
      <c r="W10" s="56"/>
      <c r="X10" s="56"/>
      <c r="Y10" s="56"/>
    </row>
    <row r="11" spans="1:25" ht="18" customHeight="1" x14ac:dyDescent="0.2">
      <c r="B11" s="4"/>
      <c r="C11" s="5"/>
      <c r="D11" s="5"/>
      <c r="E11" s="5" t="s">
        <v>115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6">
        <v>348600</v>
      </c>
      <c r="R11" s="56"/>
      <c r="S11" s="56"/>
      <c r="T11" s="56"/>
      <c r="U11" s="56"/>
      <c r="V11" s="56"/>
      <c r="W11" s="56"/>
      <c r="X11" s="56"/>
      <c r="Y11" s="56"/>
    </row>
    <row r="12" spans="1:25" ht="18" customHeight="1" x14ac:dyDescent="0.2">
      <c r="B12" s="4"/>
      <c r="C12" s="5"/>
      <c r="D12" s="5"/>
      <c r="E12" s="5" t="s">
        <v>116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6">
        <v>17128557</v>
      </c>
      <c r="R12" s="56"/>
      <c r="S12" s="56"/>
      <c r="T12" s="56"/>
      <c r="U12" s="56"/>
      <c r="V12" s="56"/>
      <c r="W12" s="56"/>
      <c r="X12" s="56"/>
      <c r="Y12" s="56"/>
    </row>
    <row r="13" spans="1:25" ht="18" customHeight="1" x14ac:dyDescent="0.2">
      <c r="B13" s="4"/>
      <c r="C13" s="5"/>
      <c r="D13" s="5"/>
      <c r="E13" s="5" t="s">
        <v>117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4">
        <v>3466500</v>
      </c>
      <c r="R13" s="64"/>
      <c r="S13" s="64"/>
      <c r="T13" s="56"/>
      <c r="U13" s="56"/>
      <c r="V13" s="56"/>
      <c r="W13" s="56"/>
      <c r="X13" s="56"/>
      <c r="Y13" s="56"/>
    </row>
    <row r="14" spans="1:25" ht="18" customHeight="1" x14ac:dyDescent="0.2">
      <c r="B14" s="4"/>
      <c r="C14" s="7"/>
      <c r="D14" s="5"/>
      <c r="E14" s="5"/>
      <c r="F14" s="7" t="s">
        <v>6</v>
      </c>
      <c r="G14" s="7"/>
      <c r="H14" s="7"/>
      <c r="I14" s="7"/>
      <c r="J14" s="7"/>
      <c r="K14" s="7"/>
      <c r="L14" s="7"/>
      <c r="M14" s="7"/>
      <c r="N14" s="7"/>
      <c r="O14" s="7"/>
      <c r="P14" s="3"/>
      <c r="Q14" s="56"/>
      <c r="R14" s="56"/>
      <c r="S14" s="56"/>
      <c r="T14" s="57">
        <f>SUM(Q10:S13)</f>
        <v>39052432</v>
      </c>
      <c r="U14" s="57"/>
      <c r="V14" s="57"/>
      <c r="W14" s="56"/>
      <c r="X14" s="56"/>
      <c r="Y14" s="56"/>
    </row>
    <row r="15" spans="1:25" ht="18" customHeight="1" x14ac:dyDescent="0.2">
      <c r="B15" s="4"/>
      <c r="C15" s="5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6"/>
      <c r="R15" s="56"/>
      <c r="S15" s="56"/>
      <c r="T15" s="56"/>
      <c r="U15" s="56"/>
      <c r="V15" s="56"/>
      <c r="W15" s="56"/>
      <c r="X15" s="56"/>
      <c r="Y15" s="56"/>
    </row>
    <row r="16" spans="1:25" ht="18" customHeight="1" x14ac:dyDescent="0.2">
      <c r="B16" s="4"/>
      <c r="C16" s="5"/>
      <c r="D16" s="5" t="s">
        <v>120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6"/>
      <c r="R16" s="56"/>
      <c r="S16" s="56"/>
      <c r="T16" s="56"/>
      <c r="U16" s="56"/>
      <c r="V16" s="56"/>
      <c r="W16" s="56"/>
      <c r="X16" s="56"/>
      <c r="Y16" s="56"/>
    </row>
    <row r="17" spans="2:25" ht="18" customHeight="1" x14ac:dyDescent="0.2">
      <c r="B17" s="4"/>
      <c r="C17" s="5"/>
      <c r="D17" s="5"/>
      <c r="E17" s="5" t="s">
        <v>118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56">
        <v>13612339</v>
      </c>
      <c r="R17" s="56"/>
      <c r="S17" s="56"/>
      <c r="T17" s="56"/>
      <c r="U17" s="56"/>
      <c r="V17" s="56"/>
      <c r="W17" s="56"/>
      <c r="X17" s="56"/>
      <c r="Y17" s="56"/>
    </row>
    <row r="18" spans="2:25" ht="18" customHeight="1" x14ac:dyDescent="0.2">
      <c r="B18" s="4"/>
      <c r="C18" s="5"/>
      <c r="D18" s="5"/>
      <c r="E18" s="5" t="s">
        <v>119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56">
        <v>484844</v>
      </c>
      <c r="R18" s="56"/>
      <c r="S18" s="56"/>
      <c r="T18" s="56"/>
      <c r="U18" s="56"/>
      <c r="V18" s="56"/>
      <c r="W18" s="56"/>
      <c r="X18" s="56"/>
      <c r="Y18" s="56"/>
    </row>
    <row r="19" spans="2:25" ht="18" customHeight="1" x14ac:dyDescent="0.2">
      <c r="B19" s="4"/>
      <c r="C19" s="5"/>
      <c r="D19" s="5"/>
      <c r="E19" s="5" t="s">
        <v>121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59">
        <f>SUM(Q17:S18)</f>
        <v>14097183</v>
      </c>
      <c r="R19" s="59"/>
      <c r="S19" s="59"/>
      <c r="T19" s="56"/>
      <c r="U19" s="56"/>
      <c r="V19" s="56"/>
      <c r="W19" s="56"/>
      <c r="X19" s="56"/>
      <c r="Y19" s="56"/>
    </row>
    <row r="20" spans="2:25" ht="18" customHeight="1" x14ac:dyDescent="0.2">
      <c r="B20" s="4"/>
      <c r="C20" s="5"/>
      <c r="D20" s="5" t="s">
        <v>122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9"/>
      <c r="R20" s="59"/>
      <c r="S20" s="59"/>
      <c r="T20" s="56"/>
      <c r="U20" s="56"/>
      <c r="V20" s="56"/>
      <c r="W20" s="56"/>
      <c r="X20" s="56"/>
      <c r="Y20" s="56"/>
    </row>
    <row r="21" spans="2:25" ht="18" customHeight="1" x14ac:dyDescent="0.2">
      <c r="B21" s="4"/>
      <c r="C21" s="5"/>
      <c r="D21" s="5"/>
      <c r="E21" s="5" t="s">
        <v>123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64">
        <v>0</v>
      </c>
      <c r="R21" s="64"/>
      <c r="S21" s="64"/>
      <c r="T21" s="56"/>
      <c r="U21" s="56"/>
      <c r="V21" s="56"/>
      <c r="W21" s="56"/>
      <c r="X21" s="56"/>
      <c r="Y21" s="56"/>
    </row>
    <row r="22" spans="2:25" ht="18" customHeight="1" x14ac:dyDescent="0.2">
      <c r="B22" s="4"/>
      <c r="C22" s="5"/>
      <c r="D22" s="5" t="s">
        <v>124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56"/>
      <c r="R22" s="56"/>
      <c r="S22" s="56"/>
      <c r="T22" s="56"/>
      <c r="U22" s="56"/>
      <c r="V22" s="56"/>
      <c r="W22" s="56"/>
      <c r="X22" s="56"/>
      <c r="Y22" s="56"/>
    </row>
    <row r="23" spans="2:25" ht="18" customHeight="1" x14ac:dyDescent="0.2">
      <c r="B23" s="4"/>
      <c r="C23" s="5"/>
      <c r="D23" s="5"/>
      <c r="E23" s="5" t="s">
        <v>169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56">
        <v>300000</v>
      </c>
      <c r="R23" s="56"/>
      <c r="S23" s="56"/>
      <c r="T23" s="56"/>
      <c r="U23" s="56"/>
      <c r="V23" s="56"/>
      <c r="W23" s="56"/>
      <c r="X23" s="56"/>
      <c r="Y23" s="56"/>
    </row>
    <row r="24" spans="2:25" ht="18" customHeight="1" x14ac:dyDescent="0.2">
      <c r="B24" s="4"/>
      <c r="C24" s="5"/>
      <c r="D24" s="5"/>
      <c r="E24" s="5" t="s">
        <v>17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64">
        <v>1770000</v>
      </c>
      <c r="R24" s="64"/>
      <c r="S24" s="64"/>
      <c r="T24" s="56"/>
      <c r="U24" s="56"/>
      <c r="V24" s="56"/>
      <c r="W24" s="56"/>
      <c r="X24" s="56"/>
      <c r="Y24" s="56"/>
    </row>
    <row r="25" spans="2:25" ht="18" customHeight="1" x14ac:dyDescent="0.2">
      <c r="B25" s="4"/>
      <c r="C25" s="5"/>
      <c r="D25" s="5"/>
      <c r="E25" s="5" t="s">
        <v>123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6">
        <f>SUM(Q23:S24)</f>
        <v>2070000</v>
      </c>
      <c r="R25" s="56"/>
      <c r="S25" s="56"/>
      <c r="T25" s="56"/>
      <c r="U25" s="56"/>
      <c r="V25" s="56"/>
      <c r="W25" s="56"/>
      <c r="X25" s="56"/>
      <c r="Y25" s="56"/>
    </row>
    <row r="26" spans="2:25" ht="18" customHeight="1" x14ac:dyDescent="0.2">
      <c r="B26" s="4"/>
      <c r="C26" s="5"/>
      <c r="D26" s="5"/>
      <c r="E26" s="5"/>
      <c r="F26" s="5" t="s">
        <v>8</v>
      </c>
      <c r="G26" s="5"/>
      <c r="H26" s="5"/>
      <c r="I26" s="5"/>
      <c r="J26" s="5"/>
      <c r="K26" s="5"/>
      <c r="L26" s="5"/>
      <c r="M26" s="5"/>
      <c r="N26" s="5"/>
      <c r="O26" s="5"/>
      <c r="P26" s="6"/>
      <c r="Q26" s="59"/>
      <c r="R26" s="59"/>
      <c r="S26" s="59"/>
      <c r="T26" s="76">
        <f>Q19+Q21+Q25</f>
        <v>16167183</v>
      </c>
      <c r="U26" s="76"/>
      <c r="V26" s="76"/>
      <c r="W26" s="56"/>
      <c r="X26" s="56"/>
      <c r="Y26" s="56"/>
    </row>
    <row r="27" spans="2:25" ht="18" customHeight="1" thickBot="1" x14ac:dyDescent="0.25">
      <c r="B27" s="4"/>
      <c r="C27" s="5"/>
      <c r="D27" s="5"/>
      <c r="E27" s="5"/>
      <c r="F27" s="5" t="s">
        <v>9</v>
      </c>
      <c r="G27" s="5"/>
      <c r="H27" s="5"/>
      <c r="I27" s="5"/>
      <c r="J27" s="5"/>
      <c r="K27" s="5"/>
      <c r="L27" s="5"/>
      <c r="M27" s="5"/>
      <c r="N27" s="5"/>
      <c r="O27" s="5"/>
      <c r="P27" s="6"/>
      <c r="Q27" s="56"/>
      <c r="R27" s="56"/>
      <c r="S27" s="56"/>
      <c r="T27" s="56"/>
      <c r="U27" s="56"/>
      <c r="V27" s="56"/>
      <c r="W27" s="77">
        <f>T14+T26</f>
        <v>55219615</v>
      </c>
      <c r="X27" s="77"/>
      <c r="Y27" s="77"/>
    </row>
    <row r="28" spans="2:25" ht="18" customHeight="1" thickTop="1" x14ac:dyDescent="0.2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56"/>
      <c r="R28" s="56"/>
      <c r="S28" s="56"/>
      <c r="T28" s="56"/>
      <c r="U28" s="56"/>
      <c r="V28" s="56"/>
      <c r="W28" s="56"/>
      <c r="X28" s="56"/>
      <c r="Y28" s="56"/>
    </row>
    <row r="29" spans="2:25" ht="18" customHeight="1" x14ac:dyDescent="0.2">
      <c r="B29" s="4" t="s">
        <v>10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56"/>
      <c r="R29" s="56"/>
      <c r="S29" s="56"/>
      <c r="T29" s="56"/>
      <c r="U29" s="56"/>
      <c r="V29" s="56"/>
      <c r="W29" s="56"/>
      <c r="X29" s="56"/>
      <c r="Y29" s="56"/>
    </row>
    <row r="30" spans="2:25" ht="18" customHeight="1" x14ac:dyDescent="0.2">
      <c r="B30" s="4"/>
      <c r="C30" s="5" t="s">
        <v>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6"/>
      <c r="R30" s="56"/>
      <c r="S30" s="56"/>
      <c r="T30" s="56"/>
      <c r="U30" s="56"/>
      <c r="V30" s="56"/>
      <c r="W30" s="56"/>
      <c r="X30" s="56"/>
      <c r="Y30" s="56"/>
    </row>
    <row r="31" spans="2:25" ht="18" customHeight="1" x14ac:dyDescent="0.2">
      <c r="B31" s="4"/>
      <c r="C31" s="5"/>
      <c r="D31" s="5"/>
      <c r="E31" s="5" t="s">
        <v>125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6">
        <v>2968490</v>
      </c>
      <c r="R31" s="56"/>
      <c r="S31" s="56"/>
      <c r="T31" s="56"/>
      <c r="U31" s="56"/>
      <c r="V31" s="56"/>
      <c r="W31" s="56"/>
      <c r="X31" s="56"/>
      <c r="Y31" s="56"/>
    </row>
    <row r="32" spans="2:25" ht="18" customHeight="1" x14ac:dyDescent="0.2">
      <c r="B32" s="4"/>
      <c r="C32" s="5"/>
      <c r="D32" s="5"/>
      <c r="E32" s="5" t="s">
        <v>126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56">
        <v>3447592</v>
      </c>
      <c r="R32" s="56"/>
      <c r="S32" s="56"/>
      <c r="T32" s="56"/>
      <c r="U32" s="56"/>
      <c r="V32" s="56"/>
      <c r="W32" s="56"/>
      <c r="X32" s="56"/>
      <c r="Y32" s="56"/>
    </row>
    <row r="33" spans="2:25" ht="18" customHeight="1" x14ac:dyDescent="0.2">
      <c r="B33" s="4"/>
      <c r="C33" s="5"/>
      <c r="D33" s="5"/>
      <c r="E33" s="5" t="s">
        <v>18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56">
        <v>323077</v>
      </c>
      <c r="R33" s="56"/>
      <c r="S33" s="56"/>
      <c r="T33" s="56"/>
      <c r="U33" s="56"/>
      <c r="V33" s="56"/>
      <c r="W33" s="56"/>
      <c r="X33" s="56"/>
      <c r="Y33" s="56"/>
    </row>
    <row r="34" spans="2:25" ht="18" customHeight="1" x14ac:dyDescent="0.2">
      <c r="B34" s="4"/>
      <c r="C34" s="5"/>
      <c r="D34" s="5"/>
      <c r="E34" s="5"/>
      <c r="F34" s="5" t="s">
        <v>12</v>
      </c>
      <c r="G34" s="5"/>
      <c r="H34" s="5"/>
      <c r="I34" s="5"/>
      <c r="J34" s="5"/>
      <c r="K34" s="5"/>
      <c r="L34" s="5"/>
      <c r="M34" s="5"/>
      <c r="N34" s="5"/>
      <c r="O34" s="5"/>
      <c r="P34" s="6"/>
      <c r="Q34" s="59"/>
      <c r="R34" s="59"/>
      <c r="S34" s="59"/>
      <c r="T34" s="57">
        <f>SUM(Q31:S33)</f>
        <v>6739159</v>
      </c>
      <c r="U34" s="57"/>
      <c r="V34" s="57"/>
      <c r="W34" s="56"/>
      <c r="X34" s="56"/>
      <c r="Y34" s="56"/>
    </row>
    <row r="35" spans="2:25" ht="18" customHeight="1" x14ac:dyDescent="0.2">
      <c r="B35" s="4"/>
      <c r="C35" s="5" t="s">
        <v>13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6"/>
      <c r="R35" s="56"/>
      <c r="S35" s="56"/>
      <c r="T35" s="56"/>
      <c r="U35" s="56"/>
      <c r="V35" s="56"/>
      <c r="W35" s="56"/>
      <c r="X35" s="56"/>
      <c r="Y35" s="56"/>
    </row>
    <row r="36" spans="2:25" ht="18" customHeight="1" x14ac:dyDescent="0.2">
      <c r="B36" s="4"/>
      <c r="C36" s="5"/>
      <c r="D36" s="5"/>
      <c r="E36" s="5" t="s">
        <v>19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64">
        <v>33960000</v>
      </c>
      <c r="R36" s="64"/>
      <c r="S36" s="64"/>
      <c r="T36" s="56"/>
      <c r="U36" s="56"/>
      <c r="V36" s="56"/>
      <c r="W36" s="56"/>
      <c r="X36" s="56"/>
      <c r="Y36" s="56"/>
    </row>
    <row r="37" spans="2:25" ht="18" customHeight="1" x14ac:dyDescent="0.2">
      <c r="B37" s="4"/>
      <c r="C37" s="5"/>
      <c r="D37" s="5"/>
      <c r="E37" s="5"/>
      <c r="F37" s="5" t="s">
        <v>14</v>
      </c>
      <c r="G37" s="5"/>
      <c r="H37" s="5"/>
      <c r="I37" s="5"/>
      <c r="J37" s="5"/>
      <c r="K37" s="5"/>
      <c r="L37" s="5"/>
      <c r="M37" s="5"/>
      <c r="N37" s="5"/>
      <c r="O37" s="5"/>
      <c r="P37" s="6"/>
      <c r="Q37" s="56"/>
      <c r="R37" s="56"/>
      <c r="S37" s="56"/>
      <c r="T37" s="76">
        <f>SUM(Q36:Q36)</f>
        <v>33960000</v>
      </c>
      <c r="U37" s="76"/>
      <c r="V37" s="76"/>
      <c r="W37" s="56"/>
      <c r="X37" s="56"/>
      <c r="Y37" s="56"/>
    </row>
    <row r="38" spans="2:25" ht="18" customHeight="1" x14ac:dyDescent="0.2">
      <c r="B38" s="4"/>
      <c r="C38" s="5"/>
      <c r="D38" s="5"/>
      <c r="E38" s="5"/>
      <c r="F38" s="5" t="s">
        <v>15</v>
      </c>
      <c r="G38" s="5"/>
      <c r="H38" s="5"/>
      <c r="I38" s="5"/>
      <c r="J38" s="5"/>
      <c r="K38" s="5"/>
      <c r="L38" s="5"/>
      <c r="M38" s="5"/>
      <c r="N38" s="5"/>
      <c r="O38" s="5"/>
      <c r="P38" s="6"/>
      <c r="Q38" s="56"/>
      <c r="R38" s="56"/>
      <c r="S38" s="56"/>
      <c r="T38" s="56"/>
      <c r="U38" s="56"/>
      <c r="V38" s="56"/>
      <c r="W38" s="57">
        <f>T34+T37</f>
        <v>40699159</v>
      </c>
      <c r="X38" s="57"/>
      <c r="Y38" s="57"/>
    </row>
    <row r="39" spans="2:25" ht="18" customHeight="1" x14ac:dyDescent="0.2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56"/>
      <c r="R39" s="56"/>
      <c r="S39" s="56"/>
      <c r="T39" s="56"/>
      <c r="U39" s="56"/>
      <c r="V39" s="56"/>
      <c r="W39" s="56"/>
      <c r="X39" s="56"/>
      <c r="Y39" s="56"/>
    </row>
    <row r="40" spans="2:25" ht="18" customHeight="1" x14ac:dyDescent="0.2">
      <c r="B40" s="4" t="s">
        <v>20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6"/>
      <c r="R40" s="56"/>
      <c r="S40" s="56"/>
      <c r="T40" s="56"/>
      <c r="U40" s="56"/>
      <c r="V40" s="56"/>
      <c r="W40" s="56"/>
      <c r="X40" s="56"/>
      <c r="Y40" s="56"/>
    </row>
    <row r="41" spans="2:25" ht="18" customHeight="1" x14ac:dyDescent="0.2">
      <c r="B41" s="4"/>
      <c r="D41" s="5" t="s">
        <v>21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56"/>
      <c r="R41" s="56"/>
      <c r="S41" s="56"/>
      <c r="T41" s="56">
        <v>15408555</v>
      </c>
      <c r="U41" s="56"/>
      <c r="V41" s="56"/>
      <c r="W41" s="56"/>
      <c r="X41" s="56"/>
      <c r="Y41" s="56"/>
    </row>
    <row r="42" spans="2:25" ht="18" customHeight="1" x14ac:dyDescent="0.2">
      <c r="B42" s="4"/>
      <c r="D42" s="5" t="s">
        <v>22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56"/>
      <c r="R42" s="56"/>
      <c r="S42" s="56"/>
      <c r="T42" s="64">
        <v>-888099</v>
      </c>
      <c r="U42" s="64"/>
      <c r="V42" s="64"/>
      <c r="W42" s="56"/>
      <c r="X42" s="56"/>
      <c r="Y42" s="56"/>
    </row>
    <row r="43" spans="2:25" ht="18" customHeight="1" x14ac:dyDescent="0.2">
      <c r="B43" s="4"/>
      <c r="C43" s="5"/>
      <c r="D43" s="5"/>
      <c r="E43" s="5"/>
      <c r="F43" s="5" t="s">
        <v>23</v>
      </c>
      <c r="G43" s="5"/>
      <c r="H43" s="5"/>
      <c r="I43" s="5"/>
      <c r="J43" s="5"/>
      <c r="K43" s="5"/>
      <c r="L43" s="5"/>
      <c r="M43" s="5"/>
      <c r="N43" s="5"/>
      <c r="O43" s="5"/>
      <c r="P43" s="6"/>
      <c r="Q43" s="56"/>
      <c r="R43" s="56"/>
      <c r="S43" s="56"/>
      <c r="T43" s="56"/>
      <c r="U43" s="56"/>
      <c r="V43" s="56"/>
      <c r="W43" s="76">
        <f>T41+T42</f>
        <v>14520456</v>
      </c>
      <c r="X43" s="76"/>
      <c r="Y43" s="76"/>
    </row>
    <row r="44" spans="2:25" ht="18" customHeight="1" thickBot="1" x14ac:dyDescent="0.25">
      <c r="B44" s="8"/>
      <c r="C44" s="9"/>
      <c r="D44" s="9"/>
      <c r="E44" s="9"/>
      <c r="F44" s="9" t="s">
        <v>24</v>
      </c>
      <c r="G44" s="9"/>
      <c r="H44" s="9"/>
      <c r="I44" s="9"/>
      <c r="J44" s="9"/>
      <c r="K44" s="9"/>
      <c r="L44" s="9"/>
      <c r="M44" s="9"/>
      <c r="N44" s="9"/>
      <c r="O44" s="9"/>
      <c r="P44" s="10"/>
      <c r="Q44" s="64"/>
      <c r="R44" s="64"/>
      <c r="S44" s="64"/>
      <c r="T44" s="64"/>
      <c r="U44" s="64"/>
      <c r="V44" s="64"/>
      <c r="W44" s="74">
        <f>W38+W43</f>
        <v>55219615</v>
      </c>
      <c r="X44" s="74"/>
      <c r="Y44" s="74"/>
    </row>
    <row r="45" spans="2:25" ht="18" customHeight="1" thickTop="1" x14ac:dyDescent="0.2"/>
  </sheetData>
  <mergeCells count="116">
    <mergeCell ref="Q23:S23"/>
    <mergeCell ref="T23:V23"/>
    <mergeCell ref="W23:Y23"/>
    <mergeCell ref="Q40:S40"/>
    <mergeCell ref="T40:V40"/>
    <mergeCell ref="W40:Y40"/>
    <mergeCell ref="Q43:S43"/>
    <mergeCell ref="T43:V43"/>
    <mergeCell ref="W43:Y43"/>
    <mergeCell ref="Q41:S41"/>
    <mergeCell ref="T41:V41"/>
    <mergeCell ref="W41:Y41"/>
    <mergeCell ref="Q42:S42"/>
    <mergeCell ref="T42:V42"/>
    <mergeCell ref="W42:Y42"/>
    <mergeCell ref="T35:V35"/>
    <mergeCell ref="W35:Y35"/>
    <mergeCell ref="Q36:S36"/>
    <mergeCell ref="T36:V36"/>
    <mergeCell ref="W36:Y36"/>
    <mergeCell ref="W34:Y34"/>
    <mergeCell ref="Q44:S44"/>
    <mergeCell ref="T44:V44"/>
    <mergeCell ref="W44:Y44"/>
    <mergeCell ref="Q18:S18"/>
    <mergeCell ref="T18:V18"/>
    <mergeCell ref="W18:Y18"/>
    <mergeCell ref="Q32:S32"/>
    <mergeCell ref="T32:V32"/>
    <mergeCell ref="W32:Y32"/>
    <mergeCell ref="Q37:S37"/>
    <mergeCell ref="T37:V37"/>
    <mergeCell ref="W37:Y37"/>
    <mergeCell ref="Q38:S38"/>
    <mergeCell ref="T38:V38"/>
    <mergeCell ref="W38:Y38"/>
    <mergeCell ref="Q35:S35"/>
    <mergeCell ref="Q39:S39"/>
    <mergeCell ref="T39:V39"/>
    <mergeCell ref="W39:Y39"/>
    <mergeCell ref="Q31:S31"/>
    <mergeCell ref="T31:V31"/>
    <mergeCell ref="W31:Y31"/>
    <mergeCell ref="Q34:S34"/>
    <mergeCell ref="T34:V34"/>
    <mergeCell ref="Q15:S15"/>
    <mergeCell ref="T15:V15"/>
    <mergeCell ref="W15:Y15"/>
    <mergeCell ref="Q24:S24"/>
    <mergeCell ref="T24:V24"/>
    <mergeCell ref="W24:Y24"/>
    <mergeCell ref="Q17:S17"/>
    <mergeCell ref="T17:V17"/>
    <mergeCell ref="W17:Y17"/>
    <mergeCell ref="Q19:S19"/>
    <mergeCell ref="T19:V19"/>
    <mergeCell ref="W19:Y19"/>
    <mergeCell ref="Q21:S21"/>
    <mergeCell ref="T21:V21"/>
    <mergeCell ref="W21:Y21"/>
    <mergeCell ref="Q22:S22"/>
    <mergeCell ref="T22:V22"/>
    <mergeCell ref="W22:Y22"/>
    <mergeCell ref="Q16:S16"/>
    <mergeCell ref="T16:V16"/>
    <mergeCell ref="W16:Y16"/>
    <mergeCell ref="Q20:S20"/>
    <mergeCell ref="T20:V20"/>
    <mergeCell ref="W20:Y20"/>
    <mergeCell ref="A1:Y1"/>
    <mergeCell ref="A3:Y3"/>
    <mergeCell ref="A5:Y5"/>
    <mergeCell ref="B7:P7"/>
    <mergeCell ref="Q7:Y7"/>
    <mergeCell ref="Q9:S9"/>
    <mergeCell ref="T9:V9"/>
    <mergeCell ref="W9:Y9"/>
    <mergeCell ref="Q10:S10"/>
    <mergeCell ref="T10:V10"/>
    <mergeCell ref="W10:Y10"/>
    <mergeCell ref="Q8:S8"/>
    <mergeCell ref="T8:V8"/>
    <mergeCell ref="W8:Y8"/>
    <mergeCell ref="Q13:S13"/>
    <mergeCell ref="T13:V13"/>
    <mergeCell ref="W13:Y13"/>
    <mergeCell ref="Q11:S11"/>
    <mergeCell ref="T11:V11"/>
    <mergeCell ref="W11:Y11"/>
    <mergeCell ref="Q12:S12"/>
    <mergeCell ref="T12:V12"/>
    <mergeCell ref="W12:Y12"/>
    <mergeCell ref="Q14:S14"/>
    <mergeCell ref="T14:V14"/>
    <mergeCell ref="W14:Y14"/>
    <mergeCell ref="Q33:S33"/>
    <mergeCell ref="T33:V33"/>
    <mergeCell ref="W33:Y33"/>
    <mergeCell ref="Q25:S25"/>
    <mergeCell ref="T25:V25"/>
    <mergeCell ref="W25:Y25"/>
    <mergeCell ref="Q26:S26"/>
    <mergeCell ref="T26:V26"/>
    <mergeCell ref="W26:Y26"/>
    <mergeCell ref="Q27:S27"/>
    <mergeCell ref="T27:V27"/>
    <mergeCell ref="W27:Y27"/>
    <mergeCell ref="Q28:S28"/>
    <mergeCell ref="T28:V28"/>
    <mergeCell ref="W28:Y28"/>
    <mergeCell ref="Q29:S29"/>
    <mergeCell ref="T29:V29"/>
    <mergeCell ref="W29:Y29"/>
    <mergeCell ref="Q30:S30"/>
    <mergeCell ref="T30:V30"/>
    <mergeCell ref="W30:Y30"/>
  </mergeCells>
  <phoneticPr fontId="1"/>
  <pageMargins left="0.70866141732283472" right="0.51181102362204722" top="0.74803149606299213" bottom="0.74803149606299213" header="0.31496062992125984" footer="0.31496062992125984"/>
  <pageSetup paperSize="9" scale="95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6"/>
  <sheetViews>
    <sheetView view="pageBreakPreview" topLeftCell="A25" zoomScaleNormal="100" zoomScaleSheetLayoutView="100" workbookViewId="0">
      <selection activeCell="N10" sqref="N10"/>
    </sheetView>
  </sheetViews>
  <sheetFormatPr defaultColWidth="4.109375" defaultRowHeight="20.25" customHeight="1" x14ac:dyDescent="0.2"/>
  <cols>
    <col min="1" max="15" width="3.109375" style="1" customWidth="1"/>
    <col min="16" max="16" width="4.88671875" style="1" customWidth="1"/>
    <col min="17" max="18" width="4.109375" style="1"/>
    <col min="19" max="19" width="5.6640625" style="1" customWidth="1"/>
    <col min="20" max="21" width="4.109375" style="1"/>
    <col min="22" max="22" width="5.6640625" style="1" customWidth="1"/>
    <col min="23" max="24" width="4.109375" style="1"/>
    <col min="25" max="25" width="5.6640625" style="1" customWidth="1"/>
    <col min="26" max="16384" width="4.109375" style="1"/>
  </cols>
  <sheetData>
    <row r="1" spans="1:25" ht="18" customHeight="1" x14ac:dyDescent="0.2">
      <c r="A1" s="60" t="s">
        <v>171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5" ht="18" customHeight="1" x14ac:dyDescent="0.2">
      <c r="A3" s="61" t="s">
        <v>168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8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8" customHeight="1" x14ac:dyDescent="0.2">
      <c r="A5" s="62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8" customHeight="1" x14ac:dyDescent="0.2"/>
    <row r="7" spans="1:25" ht="18" customHeight="1" x14ac:dyDescent="0.2">
      <c r="B7" s="63" t="s"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 t="s">
        <v>1</v>
      </c>
      <c r="R7" s="63"/>
      <c r="S7" s="63"/>
      <c r="T7" s="63"/>
      <c r="U7" s="63"/>
      <c r="V7" s="63"/>
      <c r="W7" s="63"/>
      <c r="X7" s="63"/>
      <c r="Y7" s="63"/>
    </row>
    <row r="8" spans="1:25" ht="18" customHeight="1" x14ac:dyDescent="0.2">
      <c r="B8" s="4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9"/>
      <c r="R8" s="59"/>
      <c r="S8" s="59"/>
      <c r="T8" s="59"/>
      <c r="U8" s="59"/>
      <c r="V8" s="59"/>
      <c r="W8" s="59"/>
      <c r="X8" s="59"/>
      <c r="Y8" s="59"/>
    </row>
    <row r="9" spans="1:25" ht="18" customHeight="1" x14ac:dyDescent="0.2">
      <c r="B9" s="4"/>
      <c r="C9" s="5" t="s">
        <v>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6"/>
      <c r="R9" s="56"/>
      <c r="S9" s="56"/>
      <c r="T9" s="56"/>
      <c r="U9" s="56"/>
      <c r="V9" s="56"/>
      <c r="W9" s="56"/>
      <c r="X9" s="56"/>
      <c r="Y9" s="56"/>
    </row>
    <row r="10" spans="1:25" ht="18" customHeight="1" x14ac:dyDescent="0.2">
      <c r="B10" s="4"/>
      <c r="C10" s="5"/>
      <c r="D10" s="5"/>
      <c r="E10" s="5" t="s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8" customHeight="1" x14ac:dyDescent="0.2">
      <c r="B11" s="4"/>
      <c r="C11" s="5"/>
      <c r="D11" s="5"/>
      <c r="E11" s="5"/>
      <c r="F11" s="5" t="s">
        <v>5</v>
      </c>
      <c r="G11" s="5"/>
      <c r="H11" s="5"/>
      <c r="I11" s="5"/>
      <c r="J11" s="5"/>
      <c r="K11" s="5"/>
      <c r="L11" s="5"/>
      <c r="M11" s="5"/>
      <c r="N11" s="5"/>
      <c r="O11" s="5"/>
      <c r="P11" s="6"/>
      <c r="Q11" s="56">
        <v>139331</v>
      </c>
      <c r="R11" s="56"/>
      <c r="S11" s="56"/>
      <c r="T11" s="56"/>
      <c r="U11" s="56"/>
      <c r="V11" s="56"/>
      <c r="W11" s="56"/>
      <c r="X11" s="56"/>
      <c r="Y11" s="56"/>
    </row>
    <row r="12" spans="1:25" ht="18" customHeight="1" x14ac:dyDescent="0.2">
      <c r="B12" s="4"/>
      <c r="C12" s="5"/>
      <c r="D12" s="5"/>
      <c r="E12" s="5"/>
      <c r="F12" s="5" t="s">
        <v>127</v>
      </c>
      <c r="G12" s="5"/>
      <c r="H12" s="5"/>
      <c r="I12" s="5"/>
      <c r="J12" s="5"/>
      <c r="K12" s="5"/>
      <c r="L12" s="5"/>
      <c r="M12" s="5"/>
      <c r="N12" s="5"/>
      <c r="O12" s="5"/>
      <c r="P12" s="6"/>
      <c r="Q12" s="56">
        <v>2830970</v>
      </c>
      <c r="R12" s="56"/>
      <c r="S12" s="56"/>
      <c r="T12" s="56"/>
      <c r="U12" s="56"/>
      <c r="V12" s="56"/>
      <c r="W12" s="56"/>
      <c r="X12" s="56"/>
      <c r="Y12" s="56"/>
    </row>
    <row r="13" spans="1:25" ht="18" customHeight="1" x14ac:dyDescent="0.2">
      <c r="B13" s="4"/>
      <c r="C13" s="5"/>
      <c r="D13" s="5"/>
      <c r="E13" s="5"/>
      <c r="F13" s="5" t="s">
        <v>128</v>
      </c>
      <c r="G13" s="5"/>
      <c r="H13" s="5"/>
      <c r="I13" s="5"/>
      <c r="J13" s="5"/>
      <c r="K13" s="5"/>
      <c r="L13" s="5"/>
      <c r="M13" s="5"/>
      <c r="N13" s="5"/>
      <c r="O13" s="5"/>
      <c r="P13" s="6"/>
      <c r="Q13" s="56">
        <v>14196469</v>
      </c>
      <c r="R13" s="56"/>
      <c r="S13" s="56"/>
      <c r="T13" s="56"/>
      <c r="U13" s="56"/>
      <c r="V13" s="56"/>
      <c r="W13" s="56"/>
      <c r="X13" s="56"/>
      <c r="Y13" s="56"/>
    </row>
    <row r="14" spans="1:25" ht="18" customHeight="1" x14ac:dyDescent="0.2">
      <c r="B14" s="4"/>
      <c r="C14" s="5"/>
      <c r="D14" s="5"/>
      <c r="E14" s="5"/>
      <c r="F14" s="5" t="s">
        <v>128</v>
      </c>
      <c r="G14" s="5"/>
      <c r="H14" s="5"/>
      <c r="I14" s="5"/>
      <c r="J14" s="5"/>
      <c r="K14" s="5"/>
      <c r="L14" s="5"/>
      <c r="M14" s="5"/>
      <c r="N14" s="5"/>
      <c r="O14" s="5"/>
      <c r="P14" s="6"/>
      <c r="Q14" s="56">
        <v>942005</v>
      </c>
      <c r="R14" s="56"/>
      <c r="S14" s="56"/>
      <c r="T14" s="56"/>
      <c r="U14" s="56"/>
      <c r="V14" s="56"/>
      <c r="W14" s="56"/>
      <c r="X14" s="56"/>
      <c r="Y14" s="56"/>
    </row>
    <row r="15" spans="1:25" ht="18" customHeight="1" x14ac:dyDescent="0.2">
      <c r="B15" s="4"/>
      <c r="C15" s="5"/>
      <c r="D15" s="5"/>
      <c r="E15" s="5" t="s">
        <v>115</v>
      </c>
      <c r="F15" s="5"/>
      <c r="G15" s="5"/>
      <c r="H15" s="5"/>
      <c r="I15" s="5" t="s">
        <v>129</v>
      </c>
      <c r="J15" s="5"/>
      <c r="K15" s="5"/>
      <c r="L15" s="5"/>
      <c r="M15" s="5"/>
      <c r="N15" s="5"/>
      <c r="O15" s="5"/>
      <c r="P15" s="6"/>
      <c r="Q15" s="56">
        <v>348600</v>
      </c>
      <c r="R15" s="56"/>
      <c r="S15" s="56"/>
      <c r="T15" s="56"/>
      <c r="U15" s="56"/>
      <c r="V15" s="56"/>
      <c r="W15" s="56"/>
      <c r="X15" s="56"/>
      <c r="Y15" s="56"/>
    </row>
    <row r="16" spans="1:25" ht="18" customHeight="1" x14ac:dyDescent="0.2">
      <c r="B16" s="4"/>
      <c r="C16" s="5"/>
      <c r="D16" s="5"/>
      <c r="E16" s="5" t="s">
        <v>116</v>
      </c>
      <c r="F16" s="5"/>
      <c r="G16" s="5"/>
      <c r="H16" s="5"/>
      <c r="I16" s="5" t="s">
        <v>162</v>
      </c>
      <c r="J16" s="5"/>
      <c r="K16" s="5"/>
      <c r="L16" s="5"/>
      <c r="M16" s="5"/>
      <c r="N16" s="5"/>
      <c r="O16" s="5"/>
      <c r="P16" s="6"/>
      <c r="Q16" s="56">
        <v>17128557</v>
      </c>
      <c r="R16" s="56"/>
      <c r="S16" s="56"/>
      <c r="T16" s="56"/>
      <c r="U16" s="56"/>
      <c r="V16" s="56"/>
      <c r="W16" s="56"/>
      <c r="X16" s="56"/>
      <c r="Y16" s="56"/>
    </row>
    <row r="17" spans="2:25" ht="18" customHeight="1" x14ac:dyDescent="0.2">
      <c r="B17" s="4"/>
      <c r="C17" s="5"/>
      <c r="D17" s="5"/>
      <c r="E17" s="5" t="s">
        <v>117</v>
      </c>
      <c r="F17" s="5"/>
      <c r="G17" s="5"/>
      <c r="H17" s="5"/>
      <c r="I17" s="5" t="s">
        <v>130</v>
      </c>
      <c r="J17" s="5"/>
      <c r="K17" s="5"/>
      <c r="L17" s="5"/>
      <c r="M17" s="5"/>
      <c r="N17" s="5"/>
      <c r="O17" s="5"/>
      <c r="P17" s="6"/>
      <c r="Q17" s="64">
        <v>3466500</v>
      </c>
      <c r="R17" s="64"/>
      <c r="S17" s="64"/>
      <c r="T17" s="56"/>
      <c r="U17" s="56"/>
      <c r="V17" s="56"/>
      <c r="W17" s="56"/>
      <c r="X17" s="56"/>
      <c r="Y17" s="56"/>
    </row>
    <row r="18" spans="2:25" ht="18" customHeight="1" x14ac:dyDescent="0.2">
      <c r="B18" s="4"/>
      <c r="C18" s="7"/>
      <c r="D18" s="5"/>
      <c r="E18" s="5"/>
      <c r="F18" s="7"/>
      <c r="G18" s="7" t="s">
        <v>155</v>
      </c>
      <c r="H18" s="7"/>
      <c r="I18" s="7"/>
      <c r="J18" s="7"/>
      <c r="K18" s="7"/>
      <c r="L18" s="7"/>
      <c r="M18" s="7"/>
      <c r="N18" s="7"/>
      <c r="O18" s="7"/>
      <c r="P18" s="3"/>
      <c r="Q18" s="56"/>
      <c r="R18" s="56"/>
      <c r="S18" s="56"/>
      <c r="T18" s="57">
        <f>SUM(Q11:S17)</f>
        <v>39052432</v>
      </c>
      <c r="U18" s="57"/>
      <c r="V18" s="57"/>
      <c r="W18" s="56"/>
      <c r="X18" s="56"/>
      <c r="Y18" s="56"/>
    </row>
    <row r="19" spans="2:25" ht="18" customHeight="1" x14ac:dyDescent="0.2">
      <c r="B19" s="4"/>
      <c r="C19" s="5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56"/>
      <c r="R19" s="56"/>
      <c r="S19" s="56"/>
      <c r="T19" s="56"/>
      <c r="U19" s="56"/>
      <c r="V19" s="56"/>
      <c r="W19" s="56"/>
      <c r="X19" s="56"/>
      <c r="Y19" s="56"/>
    </row>
    <row r="20" spans="2:25" ht="18" customHeight="1" x14ac:dyDescent="0.2">
      <c r="B20" s="4"/>
      <c r="C20" s="5"/>
      <c r="D20" s="5" t="s">
        <v>131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6"/>
      <c r="R20" s="56"/>
      <c r="S20" s="56"/>
      <c r="T20" s="56"/>
      <c r="U20" s="56"/>
      <c r="V20" s="56"/>
      <c r="W20" s="56"/>
      <c r="X20" s="56"/>
      <c r="Y20" s="56"/>
    </row>
    <row r="21" spans="2:25" ht="18" customHeight="1" x14ac:dyDescent="0.2">
      <c r="B21" s="4"/>
      <c r="C21" s="5"/>
      <c r="D21" s="5"/>
      <c r="E21" s="5" t="s">
        <v>118</v>
      </c>
      <c r="F21" s="5"/>
      <c r="G21" s="5"/>
      <c r="H21" s="5"/>
      <c r="I21" s="5" t="s">
        <v>133</v>
      </c>
      <c r="J21" s="5"/>
      <c r="K21" s="5"/>
      <c r="L21" s="5"/>
      <c r="M21" s="5"/>
      <c r="N21" s="5"/>
      <c r="O21" s="5"/>
      <c r="P21" s="6"/>
      <c r="Q21" s="56">
        <v>13612339</v>
      </c>
      <c r="R21" s="56"/>
      <c r="S21" s="56"/>
      <c r="T21" s="56"/>
      <c r="U21" s="56"/>
      <c r="V21" s="56"/>
      <c r="W21" s="56"/>
      <c r="X21" s="56"/>
      <c r="Y21" s="56"/>
    </row>
    <row r="22" spans="2:25" ht="18" customHeight="1" x14ac:dyDescent="0.2">
      <c r="B22" s="4"/>
      <c r="C22" s="5"/>
      <c r="D22" s="5"/>
      <c r="E22" s="5" t="s">
        <v>119</v>
      </c>
      <c r="F22" s="5"/>
      <c r="G22" s="5"/>
      <c r="H22" s="5"/>
      <c r="I22" s="5" t="s">
        <v>132</v>
      </c>
      <c r="J22" s="5"/>
      <c r="K22" s="5"/>
      <c r="L22" s="5"/>
      <c r="M22" s="5"/>
      <c r="N22" s="5"/>
      <c r="O22" s="5"/>
      <c r="P22" s="6"/>
      <c r="Q22" s="56">
        <v>484844</v>
      </c>
      <c r="R22" s="56"/>
      <c r="S22" s="56"/>
      <c r="T22" s="56"/>
      <c r="U22" s="56"/>
      <c r="V22" s="56"/>
      <c r="W22" s="56"/>
      <c r="X22" s="56"/>
      <c r="Y22" s="56"/>
    </row>
    <row r="23" spans="2:25" ht="18" customHeight="1" x14ac:dyDescent="0.2">
      <c r="B23" s="4"/>
      <c r="C23" s="5"/>
      <c r="D23" s="5"/>
      <c r="E23" s="5" t="s">
        <v>135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78">
        <f>SUM(Q21:S22)</f>
        <v>14097183</v>
      </c>
      <c r="R23" s="78"/>
      <c r="S23" s="78"/>
      <c r="T23" s="56"/>
      <c r="U23" s="56"/>
      <c r="V23" s="56"/>
      <c r="W23" s="56"/>
      <c r="X23" s="56"/>
      <c r="Y23" s="56"/>
    </row>
    <row r="24" spans="2:25" ht="18" customHeight="1" x14ac:dyDescent="0.2">
      <c r="B24" s="4"/>
      <c r="C24" s="5"/>
      <c r="D24" s="5" t="s">
        <v>134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56"/>
      <c r="R24" s="56"/>
      <c r="S24" s="56"/>
      <c r="T24" s="56"/>
      <c r="U24" s="56"/>
      <c r="V24" s="56"/>
      <c r="W24" s="56"/>
      <c r="X24" s="56"/>
      <c r="Y24" s="56"/>
    </row>
    <row r="25" spans="2:25" ht="18" customHeight="1" x14ac:dyDescent="0.2">
      <c r="B25" s="4"/>
      <c r="C25" s="5"/>
      <c r="D25" s="5"/>
      <c r="E25" s="5" t="s">
        <v>123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6">
        <v>0</v>
      </c>
      <c r="R25" s="56"/>
      <c r="S25" s="56"/>
      <c r="T25" s="56"/>
      <c r="U25" s="56"/>
      <c r="V25" s="56"/>
      <c r="W25" s="56"/>
      <c r="X25" s="56"/>
      <c r="Y25" s="56"/>
    </row>
    <row r="26" spans="2:25" ht="18" customHeight="1" x14ac:dyDescent="0.2">
      <c r="B26" s="4"/>
      <c r="C26" s="5"/>
      <c r="D26" s="5" t="s">
        <v>124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59"/>
      <c r="R26" s="59"/>
      <c r="S26" s="59"/>
      <c r="T26" s="56"/>
      <c r="U26" s="56"/>
      <c r="V26" s="56"/>
      <c r="W26" s="56"/>
      <c r="X26" s="56"/>
      <c r="Y26" s="56"/>
    </row>
    <row r="27" spans="2:25" ht="18" customHeight="1" x14ac:dyDescent="0.2">
      <c r="B27" s="4"/>
      <c r="C27" s="5"/>
      <c r="D27" s="5"/>
      <c r="E27" s="5" t="s">
        <v>169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56">
        <v>300000</v>
      </c>
      <c r="R27" s="56"/>
      <c r="S27" s="56"/>
      <c r="T27" s="56"/>
      <c r="U27" s="56"/>
      <c r="V27" s="56"/>
      <c r="W27" s="56"/>
      <c r="X27" s="56"/>
      <c r="Y27" s="56"/>
    </row>
    <row r="28" spans="2:25" ht="18" customHeight="1" x14ac:dyDescent="0.2">
      <c r="B28" s="4"/>
      <c r="C28" s="5"/>
      <c r="D28" s="5"/>
      <c r="E28" s="5" t="s">
        <v>16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4">
        <v>1770000</v>
      </c>
      <c r="R28" s="64"/>
      <c r="S28" s="64"/>
      <c r="T28" s="56"/>
      <c r="U28" s="56"/>
      <c r="V28" s="56"/>
      <c r="W28" s="56"/>
      <c r="X28" s="56"/>
      <c r="Y28" s="56"/>
    </row>
    <row r="29" spans="2:25" ht="18" customHeight="1" x14ac:dyDescent="0.2">
      <c r="B29" s="4"/>
      <c r="C29" s="5"/>
      <c r="D29" s="5"/>
      <c r="E29" s="5" t="s">
        <v>136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78">
        <f>SUM(Q27:S28)</f>
        <v>2070000</v>
      </c>
      <c r="R29" s="78"/>
      <c r="S29" s="78"/>
      <c r="T29" s="56"/>
      <c r="U29" s="56"/>
      <c r="V29" s="56"/>
      <c r="W29" s="56"/>
      <c r="X29" s="56"/>
      <c r="Y29" s="56"/>
    </row>
    <row r="30" spans="2:25" ht="18" customHeight="1" x14ac:dyDescent="0.2">
      <c r="B30" s="4"/>
      <c r="C30" s="5"/>
      <c r="D30" s="5"/>
      <c r="E30" s="5"/>
      <c r="F30" s="5"/>
      <c r="G30" s="5" t="s">
        <v>156</v>
      </c>
      <c r="H30" s="5"/>
      <c r="I30" s="5"/>
      <c r="J30" s="5"/>
      <c r="K30" s="5"/>
      <c r="L30" s="5"/>
      <c r="M30" s="5"/>
      <c r="N30" s="5"/>
      <c r="O30" s="5"/>
      <c r="P30" s="6"/>
      <c r="Q30" s="56"/>
      <c r="R30" s="56"/>
      <c r="S30" s="56"/>
      <c r="T30" s="76">
        <f>Q23+Q25+Q29</f>
        <v>16167183</v>
      </c>
      <c r="U30" s="76"/>
      <c r="V30" s="76"/>
      <c r="W30" s="56"/>
      <c r="X30" s="56"/>
      <c r="Y30" s="56"/>
    </row>
    <row r="31" spans="2:25" ht="18" customHeight="1" thickBot="1" x14ac:dyDescent="0.25">
      <c r="B31" s="4"/>
      <c r="C31" s="5"/>
      <c r="D31" s="5"/>
      <c r="E31" s="5"/>
      <c r="F31" s="5"/>
      <c r="G31" s="5" t="s">
        <v>157</v>
      </c>
      <c r="H31" s="5"/>
      <c r="I31" s="5"/>
      <c r="J31" s="5"/>
      <c r="K31" s="5"/>
      <c r="L31" s="5"/>
      <c r="M31" s="5"/>
      <c r="N31" s="5"/>
      <c r="O31" s="5"/>
      <c r="P31" s="6"/>
      <c r="Q31" s="56"/>
      <c r="R31" s="56"/>
      <c r="S31" s="56"/>
      <c r="T31" s="56"/>
      <c r="U31" s="56"/>
      <c r="V31" s="56"/>
      <c r="W31" s="77">
        <f>T18+T30</f>
        <v>55219615</v>
      </c>
      <c r="X31" s="77"/>
      <c r="Y31" s="77"/>
    </row>
    <row r="32" spans="2:25" ht="18" customHeight="1" thickTop="1" x14ac:dyDescent="0.2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56"/>
      <c r="R32" s="56"/>
      <c r="S32" s="56"/>
      <c r="T32" s="56"/>
      <c r="U32" s="56"/>
      <c r="V32" s="56"/>
      <c r="W32" s="56"/>
      <c r="X32" s="56"/>
      <c r="Y32" s="56"/>
    </row>
    <row r="33" spans="2:25" ht="18" customHeight="1" x14ac:dyDescent="0.2">
      <c r="B33" s="4" t="s">
        <v>10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56"/>
      <c r="R33" s="56"/>
      <c r="S33" s="56"/>
      <c r="T33" s="56"/>
      <c r="U33" s="56"/>
      <c r="V33" s="56"/>
      <c r="W33" s="56"/>
      <c r="X33" s="56"/>
      <c r="Y33" s="56"/>
    </row>
    <row r="34" spans="2:25" ht="18" customHeight="1" x14ac:dyDescent="0.2">
      <c r="B34" s="4"/>
      <c r="C34" s="5" t="s">
        <v>11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56"/>
      <c r="R34" s="56"/>
      <c r="S34" s="56"/>
      <c r="T34" s="56"/>
      <c r="U34" s="56"/>
      <c r="V34" s="56"/>
      <c r="W34" s="56"/>
      <c r="X34" s="56"/>
      <c r="Y34" s="56"/>
    </row>
    <row r="35" spans="2:25" ht="18" customHeight="1" x14ac:dyDescent="0.2">
      <c r="B35" s="4"/>
      <c r="C35" s="5"/>
      <c r="D35" s="5"/>
      <c r="E35" s="5" t="s">
        <v>125</v>
      </c>
      <c r="F35" s="5"/>
      <c r="G35" s="5"/>
      <c r="H35" s="5"/>
      <c r="I35" s="5" t="s">
        <v>137</v>
      </c>
      <c r="J35" s="5"/>
      <c r="K35" s="5"/>
      <c r="L35" s="5"/>
      <c r="M35" s="5"/>
      <c r="N35" s="5"/>
      <c r="O35" s="5"/>
      <c r="P35" s="6"/>
      <c r="Q35" s="56">
        <v>2968490</v>
      </c>
      <c r="R35" s="56"/>
      <c r="S35" s="56"/>
      <c r="T35" s="56"/>
      <c r="U35" s="56"/>
      <c r="V35" s="56"/>
      <c r="W35" s="56"/>
      <c r="X35" s="56"/>
      <c r="Y35" s="56"/>
    </row>
    <row r="36" spans="2:25" ht="18" customHeight="1" x14ac:dyDescent="0.2">
      <c r="B36" s="4"/>
      <c r="C36" s="5"/>
      <c r="D36" s="5"/>
      <c r="E36" s="5" t="s">
        <v>126</v>
      </c>
      <c r="F36" s="5"/>
      <c r="G36" s="5"/>
      <c r="H36" s="5"/>
      <c r="I36" s="5" t="s">
        <v>163</v>
      </c>
      <c r="J36" s="5"/>
      <c r="K36" s="5"/>
      <c r="L36" s="5"/>
      <c r="M36" s="5"/>
      <c r="N36" s="5"/>
      <c r="O36" s="5"/>
      <c r="P36" s="6"/>
      <c r="Q36" s="56">
        <v>3447592</v>
      </c>
      <c r="R36" s="56"/>
      <c r="S36" s="56"/>
      <c r="T36" s="56"/>
      <c r="U36" s="56"/>
      <c r="V36" s="56"/>
      <c r="W36" s="56"/>
      <c r="X36" s="56"/>
      <c r="Y36" s="56"/>
    </row>
    <row r="37" spans="2:25" ht="18" customHeight="1" x14ac:dyDescent="0.2">
      <c r="B37" s="4"/>
      <c r="C37" s="5"/>
      <c r="D37" s="5"/>
      <c r="E37" s="5" t="s">
        <v>138</v>
      </c>
      <c r="F37" s="5"/>
      <c r="G37" s="5"/>
      <c r="H37" s="5"/>
      <c r="I37" s="5" t="s">
        <v>164</v>
      </c>
      <c r="J37" s="5"/>
      <c r="K37" s="5"/>
      <c r="L37" s="5"/>
      <c r="M37" s="5"/>
      <c r="N37" s="5"/>
      <c r="O37" s="5"/>
      <c r="P37" s="6"/>
      <c r="Q37" s="56">
        <v>323077</v>
      </c>
      <c r="R37" s="56"/>
      <c r="S37" s="56"/>
      <c r="T37" s="56"/>
      <c r="U37" s="56"/>
      <c r="V37" s="56"/>
      <c r="W37" s="56"/>
      <c r="X37" s="56"/>
      <c r="Y37" s="56"/>
    </row>
    <row r="38" spans="2:25" ht="18" customHeight="1" x14ac:dyDescent="0.2">
      <c r="B38" s="4"/>
      <c r="C38" s="5"/>
      <c r="D38" s="5"/>
      <c r="E38" s="5"/>
      <c r="F38" s="5"/>
      <c r="G38" s="5" t="s">
        <v>158</v>
      </c>
      <c r="H38" s="5"/>
      <c r="I38" s="5"/>
      <c r="J38" s="5"/>
      <c r="K38" s="5"/>
      <c r="L38" s="5"/>
      <c r="M38" s="5"/>
      <c r="N38" s="5"/>
      <c r="O38" s="5"/>
      <c r="P38" s="6"/>
      <c r="Q38" s="56"/>
      <c r="R38" s="56"/>
      <c r="S38" s="56"/>
      <c r="T38" s="57">
        <f>SUM(Q35:S37)</f>
        <v>6739159</v>
      </c>
      <c r="U38" s="57"/>
      <c r="V38" s="57"/>
      <c r="W38" s="56"/>
      <c r="X38" s="56"/>
      <c r="Y38" s="56"/>
    </row>
    <row r="39" spans="2:25" ht="18" customHeight="1" x14ac:dyDescent="0.2">
      <c r="B39" s="4"/>
      <c r="C39" s="5" t="s">
        <v>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56"/>
      <c r="R39" s="56"/>
      <c r="S39" s="56"/>
      <c r="T39" s="56"/>
      <c r="U39" s="56"/>
      <c r="V39" s="56"/>
      <c r="W39" s="56"/>
      <c r="X39" s="56"/>
      <c r="Y39" s="56"/>
    </row>
    <row r="40" spans="2:25" ht="18" customHeight="1" x14ac:dyDescent="0.2">
      <c r="B40" s="4"/>
      <c r="C40" s="5"/>
      <c r="D40" s="5"/>
      <c r="E40" s="5" t="s">
        <v>139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6"/>
      <c r="R40" s="56"/>
      <c r="S40" s="56"/>
      <c r="T40" s="56"/>
      <c r="U40" s="56"/>
      <c r="V40" s="56"/>
      <c r="W40" s="56"/>
      <c r="X40" s="56"/>
      <c r="Y40" s="56"/>
    </row>
    <row r="41" spans="2:25" ht="18" customHeight="1" x14ac:dyDescent="0.2">
      <c r="B41" s="4"/>
      <c r="C41" s="5"/>
      <c r="D41" s="5"/>
      <c r="E41" s="5"/>
      <c r="F41" s="5" t="s">
        <v>140</v>
      </c>
      <c r="G41" s="5"/>
      <c r="H41" s="5"/>
      <c r="I41" s="5"/>
      <c r="J41" s="5"/>
      <c r="K41" s="5"/>
      <c r="L41" s="5"/>
      <c r="M41" s="5"/>
      <c r="N41" s="5"/>
      <c r="O41" s="5"/>
      <c r="P41" s="6"/>
      <c r="Q41" s="56">
        <v>11524000</v>
      </c>
      <c r="R41" s="56"/>
      <c r="S41" s="56"/>
      <c r="T41" s="56"/>
      <c r="U41" s="56"/>
      <c r="V41" s="56"/>
      <c r="W41" s="56"/>
      <c r="X41" s="56"/>
      <c r="Y41" s="56"/>
    </row>
    <row r="42" spans="2:25" ht="18" customHeight="1" x14ac:dyDescent="0.2">
      <c r="B42" s="4"/>
      <c r="C42" s="5"/>
      <c r="D42" s="5"/>
      <c r="E42" s="5"/>
      <c r="F42" s="5" t="s">
        <v>141</v>
      </c>
      <c r="G42" s="5"/>
      <c r="H42" s="5"/>
      <c r="I42" s="5"/>
      <c r="J42" s="5"/>
      <c r="K42" s="5"/>
      <c r="L42" s="5"/>
      <c r="M42" s="5"/>
      <c r="N42" s="5"/>
      <c r="O42" s="5"/>
      <c r="P42" s="6"/>
      <c r="Q42" s="64">
        <v>22436000</v>
      </c>
      <c r="R42" s="64"/>
      <c r="S42" s="64"/>
      <c r="T42" s="56"/>
      <c r="U42" s="56"/>
      <c r="V42" s="56"/>
      <c r="W42" s="56"/>
      <c r="X42" s="56"/>
      <c r="Y42" s="56"/>
    </row>
    <row r="43" spans="2:25" ht="18" customHeight="1" x14ac:dyDescent="0.2">
      <c r="B43" s="4"/>
      <c r="C43" s="5"/>
      <c r="D43" s="5"/>
      <c r="E43" s="5"/>
      <c r="F43" s="5"/>
      <c r="G43" s="5" t="s">
        <v>159</v>
      </c>
      <c r="H43" s="5"/>
      <c r="I43" s="5"/>
      <c r="J43" s="5"/>
      <c r="K43" s="5"/>
      <c r="L43" s="5"/>
      <c r="M43" s="5"/>
      <c r="N43" s="5"/>
      <c r="O43" s="5"/>
      <c r="P43" s="6"/>
      <c r="Q43" s="56"/>
      <c r="R43" s="56"/>
      <c r="S43" s="56"/>
      <c r="T43" s="76">
        <f>SUM(Q41:Q42)</f>
        <v>33960000</v>
      </c>
      <c r="U43" s="76"/>
      <c r="V43" s="76"/>
      <c r="W43" s="56"/>
      <c r="X43" s="56"/>
      <c r="Y43" s="56"/>
    </row>
    <row r="44" spans="2:25" ht="18" customHeight="1" x14ac:dyDescent="0.2">
      <c r="B44" s="4"/>
      <c r="C44" s="5"/>
      <c r="D44" s="5"/>
      <c r="E44" s="5"/>
      <c r="F44" s="5"/>
      <c r="G44" s="5" t="s">
        <v>160</v>
      </c>
      <c r="H44" s="5"/>
      <c r="I44" s="5"/>
      <c r="J44" s="5"/>
      <c r="K44" s="5"/>
      <c r="L44" s="5"/>
      <c r="M44" s="5"/>
      <c r="N44" s="5"/>
      <c r="O44" s="5"/>
      <c r="P44" s="6"/>
      <c r="Q44" s="56"/>
      <c r="R44" s="56"/>
      <c r="S44" s="56"/>
      <c r="T44" s="56"/>
      <c r="U44" s="56"/>
      <c r="V44" s="56"/>
      <c r="W44" s="76">
        <f>T38+T43</f>
        <v>40699159</v>
      </c>
      <c r="X44" s="76"/>
      <c r="Y44" s="76"/>
    </row>
    <row r="45" spans="2:25" ht="18" customHeight="1" thickBot="1" x14ac:dyDescent="0.25">
      <c r="B45" s="8"/>
      <c r="C45" s="9"/>
      <c r="D45" s="9"/>
      <c r="E45" s="9"/>
      <c r="F45" s="9"/>
      <c r="G45" s="9" t="s">
        <v>161</v>
      </c>
      <c r="H45" s="9"/>
      <c r="I45" s="9"/>
      <c r="J45" s="9"/>
      <c r="K45" s="9"/>
      <c r="L45" s="9"/>
      <c r="M45" s="9"/>
      <c r="N45" s="9"/>
      <c r="O45" s="9"/>
      <c r="P45" s="10"/>
      <c r="Q45" s="64"/>
      <c r="R45" s="64"/>
      <c r="S45" s="64"/>
      <c r="T45" s="64"/>
      <c r="U45" s="64"/>
      <c r="V45" s="64"/>
      <c r="W45" s="74">
        <f>W31-W44</f>
        <v>14520456</v>
      </c>
      <c r="X45" s="74"/>
      <c r="Y45" s="74"/>
    </row>
    <row r="46" spans="2:25" ht="18" customHeight="1" thickTop="1" x14ac:dyDescent="0.2"/>
  </sheetData>
  <mergeCells count="119">
    <mergeCell ref="Q27:S27"/>
    <mergeCell ref="T27:V27"/>
    <mergeCell ref="W27:Y27"/>
    <mergeCell ref="Q45:S45"/>
    <mergeCell ref="T45:V45"/>
    <mergeCell ref="W45:Y45"/>
    <mergeCell ref="Q42:S42"/>
    <mergeCell ref="T42:V42"/>
    <mergeCell ref="W42:Y42"/>
    <mergeCell ref="Q43:S43"/>
    <mergeCell ref="T43:V43"/>
    <mergeCell ref="W43:Y43"/>
    <mergeCell ref="Q44:S44"/>
    <mergeCell ref="T44:V44"/>
    <mergeCell ref="W44:Y44"/>
    <mergeCell ref="Q32:S32"/>
    <mergeCell ref="T32:V32"/>
    <mergeCell ref="W32:Y32"/>
    <mergeCell ref="W36:Y36"/>
    <mergeCell ref="Q33:S33"/>
    <mergeCell ref="T33:V33"/>
    <mergeCell ref="W33:Y33"/>
    <mergeCell ref="Q34:S34"/>
    <mergeCell ref="T34:V34"/>
    <mergeCell ref="W34:Y34"/>
    <mergeCell ref="Q35:S35"/>
    <mergeCell ref="T35:V35"/>
    <mergeCell ref="W35:Y35"/>
    <mergeCell ref="Q36:S36"/>
    <mergeCell ref="T36:V36"/>
    <mergeCell ref="Q18:S18"/>
    <mergeCell ref="T18:V18"/>
    <mergeCell ref="W18:Y18"/>
    <mergeCell ref="Q19:S19"/>
    <mergeCell ref="T19:V19"/>
    <mergeCell ref="W19:Y19"/>
    <mergeCell ref="Q21:S21"/>
    <mergeCell ref="T21:V21"/>
    <mergeCell ref="W21:Y21"/>
    <mergeCell ref="Q23:S23"/>
    <mergeCell ref="T23:V23"/>
    <mergeCell ref="W23:Y23"/>
    <mergeCell ref="Q24:S24"/>
    <mergeCell ref="T24:V24"/>
    <mergeCell ref="W24:Y24"/>
    <mergeCell ref="Q20:S20"/>
    <mergeCell ref="T20:V20"/>
    <mergeCell ref="W20:Y20"/>
    <mergeCell ref="Q10:S10"/>
    <mergeCell ref="T10:V10"/>
    <mergeCell ref="W10:Y10"/>
    <mergeCell ref="Q11:S11"/>
    <mergeCell ref="T11:V11"/>
    <mergeCell ref="W11:Y11"/>
    <mergeCell ref="Q12:S12"/>
    <mergeCell ref="T12:V12"/>
    <mergeCell ref="W12:Y12"/>
    <mergeCell ref="A1:Y1"/>
    <mergeCell ref="A3:Y3"/>
    <mergeCell ref="A5:Y5"/>
    <mergeCell ref="W8:Y8"/>
    <mergeCell ref="Q8:S8"/>
    <mergeCell ref="T8:V8"/>
    <mergeCell ref="Q7:Y7"/>
    <mergeCell ref="B7:P7"/>
    <mergeCell ref="Q9:S9"/>
    <mergeCell ref="T9:V9"/>
    <mergeCell ref="W9:Y9"/>
    <mergeCell ref="Q17:S17"/>
    <mergeCell ref="T17:V17"/>
    <mergeCell ref="W17:Y17"/>
    <mergeCell ref="Q13:S13"/>
    <mergeCell ref="T13:V13"/>
    <mergeCell ref="W13:Y13"/>
    <mergeCell ref="Q15:S15"/>
    <mergeCell ref="T15:V15"/>
    <mergeCell ref="W15:Y15"/>
    <mergeCell ref="Q16:S16"/>
    <mergeCell ref="T16:V16"/>
    <mergeCell ref="W16:Y16"/>
    <mergeCell ref="Q14:S14"/>
    <mergeCell ref="T14:V14"/>
    <mergeCell ref="W14:Y14"/>
    <mergeCell ref="Q22:S22"/>
    <mergeCell ref="T22:V22"/>
    <mergeCell ref="W22:Y22"/>
    <mergeCell ref="Q37:S37"/>
    <mergeCell ref="T37:V37"/>
    <mergeCell ref="W37:Y37"/>
    <mergeCell ref="Q25:S25"/>
    <mergeCell ref="T25:V25"/>
    <mergeCell ref="W25:Y25"/>
    <mergeCell ref="Q26:S26"/>
    <mergeCell ref="T26:V26"/>
    <mergeCell ref="W26:Y26"/>
    <mergeCell ref="Q28:S28"/>
    <mergeCell ref="T28:V28"/>
    <mergeCell ref="W28:Y28"/>
    <mergeCell ref="Q29:S29"/>
    <mergeCell ref="T29:V29"/>
    <mergeCell ref="W29:Y29"/>
    <mergeCell ref="Q30:S30"/>
    <mergeCell ref="T30:V30"/>
    <mergeCell ref="W30:Y30"/>
    <mergeCell ref="Q31:S31"/>
    <mergeCell ref="T31:V31"/>
    <mergeCell ref="W31:Y31"/>
    <mergeCell ref="Q41:S41"/>
    <mergeCell ref="T41:V41"/>
    <mergeCell ref="W41:Y41"/>
    <mergeCell ref="Q40:S40"/>
    <mergeCell ref="T40:V40"/>
    <mergeCell ref="W40:Y40"/>
    <mergeCell ref="Q38:S38"/>
    <mergeCell ref="T38:V38"/>
    <mergeCell ref="W38:Y38"/>
    <mergeCell ref="Q39:S39"/>
    <mergeCell ref="T39:V39"/>
    <mergeCell ref="W39:Y39"/>
  </mergeCells>
  <phoneticPr fontId="1"/>
  <pageMargins left="0.70866141732283472" right="0.51181102362204722" top="0.74803149606299213" bottom="0.74803149606299213" header="0.31496062992125984" footer="0.31496062992125984"/>
  <pageSetup paperSize="9" scale="95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AC01-6088-4A82-9F75-4238A0DB50DF}">
  <dimension ref="A1:K38"/>
  <sheetViews>
    <sheetView view="pageBreakPreview" zoomScaleNormal="100" zoomScaleSheetLayoutView="100" workbookViewId="0">
      <selection activeCell="J38" sqref="J38"/>
    </sheetView>
  </sheetViews>
  <sheetFormatPr defaultColWidth="9" defaultRowHeight="13.2" x14ac:dyDescent="0.2"/>
  <cols>
    <col min="1" max="1" width="3.109375" style="13" customWidth="1"/>
    <col min="2" max="3" width="2.109375" style="13" customWidth="1"/>
    <col min="4" max="4" width="12.6640625" style="13" customWidth="1"/>
    <col min="5" max="5" width="11.88671875" style="34" customWidth="1"/>
    <col min="6" max="6" width="11.6640625" style="34" bestFit="1" customWidth="1"/>
    <col min="7" max="7" width="10.6640625" style="34" customWidth="1"/>
    <col min="8" max="8" width="12.77734375" style="34" customWidth="1"/>
    <col min="9" max="9" width="10.6640625" style="34" customWidth="1"/>
    <col min="10" max="10" width="12" style="34" customWidth="1"/>
    <col min="11" max="11" width="8.6640625" style="34" customWidth="1"/>
    <col min="12" max="16384" width="9" style="13"/>
  </cols>
  <sheetData>
    <row r="1" spans="1:11" ht="25.5" customHeight="1" x14ac:dyDescent="0.2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2">
      <c r="A3" s="83" t="s">
        <v>84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5" customFormat="1" ht="15" customHeight="1" x14ac:dyDescent="0.2">
      <c r="A5" s="12" t="s">
        <v>54</v>
      </c>
      <c r="B5" s="12" t="s">
        <v>55</v>
      </c>
      <c r="C5" s="12"/>
      <c r="D5" s="12"/>
      <c r="E5" s="35"/>
      <c r="F5" s="35"/>
      <c r="G5" s="35"/>
      <c r="H5" s="35"/>
      <c r="I5" s="35"/>
      <c r="J5" s="35"/>
      <c r="K5" s="35"/>
    </row>
    <row r="6" spans="1:11" s="15" customFormat="1" ht="15" customHeight="1" x14ac:dyDescent="0.2">
      <c r="A6" s="15" t="s">
        <v>56</v>
      </c>
      <c r="B6" s="15" t="s">
        <v>57</v>
      </c>
    </row>
    <row r="7" spans="1:11" s="15" customFormat="1" ht="15" customHeight="1" x14ac:dyDescent="0.2">
      <c r="B7" s="15" t="s">
        <v>58</v>
      </c>
    </row>
    <row r="8" spans="1:11" s="15" customFormat="1" ht="15" customHeight="1" x14ac:dyDescent="0.2"/>
    <row r="9" spans="1:11" s="15" customFormat="1" ht="15" customHeight="1" x14ac:dyDescent="0.2">
      <c r="A9" s="15" t="s">
        <v>59</v>
      </c>
      <c r="B9" s="82" t="s">
        <v>142</v>
      </c>
      <c r="C9" s="82"/>
      <c r="D9" s="15" t="s">
        <v>60</v>
      </c>
      <c r="E9" s="35"/>
      <c r="F9" s="35"/>
      <c r="G9" s="35"/>
      <c r="H9" s="35"/>
      <c r="I9" s="35"/>
      <c r="J9" s="35"/>
      <c r="K9" s="35"/>
    </row>
    <row r="10" spans="1:11" s="15" customFormat="1" ht="15" customHeight="1" x14ac:dyDescent="0.2">
      <c r="D10" s="15" t="s">
        <v>143</v>
      </c>
      <c r="E10" s="35"/>
      <c r="F10" s="35"/>
      <c r="G10" s="35"/>
      <c r="H10" s="35"/>
      <c r="I10" s="35"/>
      <c r="J10" s="35"/>
      <c r="K10" s="35"/>
    </row>
    <row r="11" spans="1:11" s="15" customFormat="1" ht="15" customHeight="1" x14ac:dyDescent="0.2">
      <c r="D11" s="15" t="s">
        <v>144</v>
      </c>
      <c r="E11" s="35"/>
      <c r="F11" s="35"/>
      <c r="G11" s="35"/>
      <c r="H11" s="35"/>
      <c r="I11" s="35"/>
      <c r="J11" s="35"/>
      <c r="K11" s="35"/>
    </row>
    <row r="12" spans="1:11" s="15" customFormat="1" ht="15" customHeight="1" x14ac:dyDescent="0.2">
      <c r="D12" s="15" t="s">
        <v>145</v>
      </c>
      <c r="E12" s="35"/>
      <c r="F12" s="35"/>
      <c r="G12" s="35"/>
      <c r="H12" s="35"/>
      <c r="I12" s="35"/>
      <c r="J12" s="35"/>
      <c r="K12" s="35"/>
    </row>
    <row r="13" spans="1:11" s="15" customFormat="1" ht="15" customHeight="1" x14ac:dyDescent="0.2">
      <c r="E13" s="35"/>
      <c r="F13" s="35"/>
      <c r="G13" s="35"/>
      <c r="H13" s="35"/>
      <c r="I13" s="35"/>
      <c r="J13" s="35"/>
      <c r="K13" s="35"/>
    </row>
    <row r="14" spans="1:11" s="15" customFormat="1" ht="15" customHeight="1" x14ac:dyDescent="0.2">
      <c r="B14" s="82" t="s">
        <v>146</v>
      </c>
      <c r="C14" s="82"/>
      <c r="D14" s="15" t="s">
        <v>61</v>
      </c>
      <c r="F14" s="35"/>
      <c r="G14" s="35"/>
      <c r="H14" s="35"/>
      <c r="I14" s="35"/>
      <c r="J14" s="35"/>
      <c r="K14" s="35"/>
    </row>
    <row r="15" spans="1:11" s="15" customFormat="1" ht="15" customHeight="1" x14ac:dyDescent="0.2">
      <c r="D15" s="16" t="s">
        <v>62</v>
      </c>
      <c r="E15" s="16"/>
      <c r="F15" s="36"/>
      <c r="G15" s="37"/>
      <c r="H15" s="37"/>
      <c r="I15" s="35"/>
      <c r="J15" s="35"/>
      <c r="K15" s="35"/>
    </row>
    <row r="16" spans="1:11" s="15" customFormat="1" ht="15" customHeight="1" x14ac:dyDescent="0.2">
      <c r="E16" s="35"/>
      <c r="F16" s="35"/>
      <c r="G16" s="35"/>
      <c r="H16" s="35"/>
      <c r="I16" s="35"/>
      <c r="J16" s="35"/>
      <c r="K16" s="35"/>
    </row>
    <row r="17" spans="1:11" s="15" customFormat="1" ht="15" customHeight="1" x14ac:dyDescent="0.2">
      <c r="A17" s="12" t="s">
        <v>147</v>
      </c>
      <c r="B17" s="12" t="s">
        <v>63</v>
      </c>
      <c r="C17" s="12"/>
      <c r="D17" s="12"/>
      <c r="E17" s="35"/>
      <c r="F17" s="35"/>
      <c r="H17" s="35"/>
      <c r="I17" s="35"/>
      <c r="J17" s="35"/>
      <c r="K17" s="35"/>
    </row>
    <row r="18" spans="1:11" s="15" customFormat="1" ht="15" customHeight="1" x14ac:dyDescent="0.2">
      <c r="B18" s="16" t="s">
        <v>148</v>
      </c>
      <c r="E18" s="35"/>
      <c r="F18" s="35"/>
      <c r="G18" s="35"/>
      <c r="H18" s="35"/>
      <c r="I18" s="35"/>
      <c r="J18" s="35"/>
      <c r="K18" s="35"/>
    </row>
    <row r="19" spans="1:11" s="27" customFormat="1" ht="15" customHeight="1" x14ac:dyDescent="0.2">
      <c r="A19" s="30"/>
      <c r="B19" s="30"/>
      <c r="C19" s="30"/>
      <c r="D19" s="30"/>
      <c r="E19" s="30"/>
      <c r="F19" s="30"/>
      <c r="G19" s="43"/>
      <c r="H19" s="43"/>
      <c r="I19" s="43"/>
      <c r="J19" s="43"/>
      <c r="K19" s="43"/>
    </row>
    <row r="20" spans="1:11" s="15" customFormat="1" ht="15" customHeight="1" x14ac:dyDescent="0.2">
      <c r="A20" s="12" t="s">
        <v>149</v>
      </c>
      <c r="B20" s="12" t="s">
        <v>69</v>
      </c>
      <c r="C20" s="12"/>
      <c r="D20" s="12"/>
      <c r="E20" s="41"/>
      <c r="F20" s="35"/>
      <c r="G20" s="35"/>
      <c r="H20" s="35"/>
      <c r="I20" s="35"/>
      <c r="J20" s="35"/>
      <c r="K20" s="35"/>
    </row>
    <row r="21" spans="1:11" s="15" customFormat="1" ht="15" customHeight="1" x14ac:dyDescent="0.2">
      <c r="E21" s="35"/>
      <c r="F21" s="35"/>
      <c r="G21" s="35"/>
      <c r="H21" s="35"/>
      <c r="I21" s="35"/>
      <c r="J21" s="42" t="s">
        <v>64</v>
      </c>
      <c r="K21" s="35"/>
    </row>
    <row r="22" spans="1:11" s="16" customFormat="1" ht="15" customHeight="1" x14ac:dyDescent="0.2">
      <c r="B22" s="79" t="s">
        <v>65</v>
      </c>
      <c r="C22" s="80"/>
      <c r="D22" s="81"/>
      <c r="E22" s="31" t="s">
        <v>70</v>
      </c>
      <c r="F22" s="32" t="s">
        <v>71</v>
      </c>
      <c r="G22" s="31" t="s">
        <v>72</v>
      </c>
      <c r="H22" s="33" t="s">
        <v>73</v>
      </c>
      <c r="I22" s="31" t="s">
        <v>74</v>
      </c>
      <c r="J22" s="31" t="s">
        <v>75</v>
      </c>
      <c r="K22" s="37"/>
    </row>
    <row r="23" spans="1:11" s="15" customFormat="1" ht="15" customHeight="1" x14ac:dyDescent="0.2">
      <c r="B23" s="19" t="s">
        <v>76</v>
      </c>
      <c r="D23" s="18"/>
      <c r="E23" s="44"/>
      <c r="F23" s="45"/>
      <c r="G23" s="46"/>
      <c r="H23" s="45"/>
      <c r="I23" s="52"/>
      <c r="J23" s="47"/>
      <c r="K23" s="35"/>
    </row>
    <row r="24" spans="1:11" s="15" customFormat="1" ht="15" customHeight="1" x14ac:dyDescent="0.2">
      <c r="B24" s="19"/>
      <c r="C24" s="15" t="s">
        <v>150</v>
      </c>
      <c r="D24" s="18"/>
      <c r="E24" s="38">
        <v>3996000</v>
      </c>
      <c r="F24" s="39">
        <v>14894874</v>
      </c>
      <c r="G24" s="38">
        <v>0</v>
      </c>
      <c r="H24" s="39">
        <v>18890874</v>
      </c>
      <c r="I24" s="53">
        <v>-5278535</v>
      </c>
      <c r="J24" s="48">
        <v>13612339</v>
      </c>
      <c r="K24" s="35"/>
    </row>
    <row r="25" spans="1:11" s="15" customFormat="1" ht="15" customHeight="1" x14ac:dyDescent="0.2">
      <c r="B25" s="19"/>
      <c r="C25" s="18" t="s">
        <v>151</v>
      </c>
      <c r="D25" s="18"/>
      <c r="E25" s="38">
        <v>1548340</v>
      </c>
      <c r="F25" s="39">
        <v>808060</v>
      </c>
      <c r="G25" s="38">
        <v>0</v>
      </c>
      <c r="H25" s="39">
        <v>2356400</v>
      </c>
      <c r="I25" s="53">
        <v>-1871556</v>
      </c>
      <c r="J25" s="48">
        <v>484844</v>
      </c>
      <c r="K25" s="35"/>
    </row>
    <row r="26" spans="1:11" s="15" customFormat="1" ht="15" customHeight="1" x14ac:dyDescent="0.2">
      <c r="B26" s="19" t="s">
        <v>77</v>
      </c>
      <c r="D26" s="18"/>
      <c r="E26" s="38"/>
      <c r="F26" s="39"/>
      <c r="G26" s="38"/>
      <c r="H26" s="39"/>
      <c r="I26" s="53"/>
      <c r="J26" s="48"/>
      <c r="K26" s="35"/>
    </row>
    <row r="27" spans="1:11" s="15" customFormat="1" ht="15" customHeight="1" x14ac:dyDescent="0.2">
      <c r="B27" s="19" t="s">
        <v>78</v>
      </c>
      <c r="D27" s="18"/>
      <c r="E27" s="38"/>
      <c r="F27" s="39"/>
      <c r="G27" s="38"/>
      <c r="H27" s="39"/>
      <c r="I27" s="53"/>
      <c r="J27" s="48"/>
      <c r="K27" s="35"/>
    </row>
    <row r="28" spans="1:11" s="15" customFormat="1" ht="15" customHeight="1" x14ac:dyDescent="0.2">
      <c r="B28" s="19"/>
      <c r="C28" s="18" t="s">
        <v>172</v>
      </c>
      <c r="D28" s="18"/>
      <c r="E28" s="38">
        <v>0</v>
      </c>
      <c r="F28" s="39">
        <v>300000</v>
      </c>
      <c r="G28" s="38">
        <v>0</v>
      </c>
      <c r="H28" s="39">
        <v>300000</v>
      </c>
      <c r="I28" s="53">
        <v>0</v>
      </c>
      <c r="J28" s="48">
        <v>300000</v>
      </c>
      <c r="K28" s="35"/>
    </row>
    <row r="29" spans="1:11" s="15" customFormat="1" ht="15" customHeight="1" x14ac:dyDescent="0.2">
      <c r="B29" s="19"/>
      <c r="C29" s="18" t="s">
        <v>152</v>
      </c>
      <c r="D29" s="18"/>
      <c r="E29" s="38">
        <v>1770000</v>
      </c>
      <c r="F29" s="39">
        <v>0</v>
      </c>
      <c r="G29" s="38">
        <v>0</v>
      </c>
      <c r="H29" s="39">
        <v>1770000</v>
      </c>
      <c r="I29" s="53">
        <v>0</v>
      </c>
      <c r="J29" s="48">
        <v>1770000</v>
      </c>
      <c r="K29" s="35"/>
    </row>
    <row r="30" spans="1:11" s="15" customFormat="1" ht="15" customHeight="1" thickBot="1" x14ac:dyDescent="0.25">
      <c r="B30" s="20" t="s">
        <v>66</v>
      </c>
      <c r="C30" s="29"/>
      <c r="D30" s="21"/>
      <c r="E30" s="40">
        <f t="shared" ref="E30:J30" si="0">SUM(E23:E29)</f>
        <v>7314340</v>
      </c>
      <c r="F30" s="40">
        <f t="shared" si="0"/>
        <v>16002934</v>
      </c>
      <c r="G30" s="40">
        <f t="shared" si="0"/>
        <v>0</v>
      </c>
      <c r="H30" s="40">
        <f t="shared" si="0"/>
        <v>23317274</v>
      </c>
      <c r="I30" s="54">
        <f t="shared" si="0"/>
        <v>-7150091</v>
      </c>
      <c r="J30" s="40">
        <f t="shared" si="0"/>
        <v>16167183</v>
      </c>
      <c r="K30" s="35"/>
    </row>
    <row r="31" spans="1:11" s="15" customFormat="1" ht="15" customHeight="1" thickTop="1" x14ac:dyDescent="0.2">
      <c r="E31" s="35"/>
      <c r="F31" s="35"/>
      <c r="G31" s="35"/>
      <c r="H31" s="35"/>
      <c r="I31" s="35"/>
      <c r="J31" s="35"/>
      <c r="K31" s="35"/>
    </row>
    <row r="32" spans="1:11" s="15" customFormat="1" ht="15" customHeight="1" x14ac:dyDescent="0.2">
      <c r="A32" s="12" t="s">
        <v>153</v>
      </c>
      <c r="B32" s="12" t="s">
        <v>79</v>
      </c>
      <c r="C32" s="12"/>
      <c r="D32" s="12"/>
      <c r="E32" s="35"/>
      <c r="F32" s="35"/>
      <c r="G32" s="35"/>
      <c r="H32" s="35"/>
      <c r="I32" s="35"/>
      <c r="J32" s="35"/>
      <c r="K32" s="35"/>
    </row>
    <row r="33" spans="2:11" s="15" customFormat="1" ht="15" customHeight="1" x14ac:dyDescent="0.2">
      <c r="G33" s="35"/>
      <c r="H33" s="42" t="s">
        <v>64</v>
      </c>
      <c r="I33" s="35"/>
      <c r="J33" s="35"/>
      <c r="K33" s="35"/>
    </row>
    <row r="34" spans="2:11" s="15" customFormat="1" ht="15" customHeight="1" x14ac:dyDescent="0.2">
      <c r="B34" s="22" t="s">
        <v>65</v>
      </c>
      <c r="C34" s="23"/>
      <c r="D34" s="24"/>
      <c r="E34" s="17" t="s">
        <v>67</v>
      </c>
      <c r="F34" s="17" t="s">
        <v>80</v>
      </c>
      <c r="G34" s="17" t="s">
        <v>81</v>
      </c>
      <c r="H34" s="17" t="s">
        <v>68</v>
      </c>
      <c r="I34" s="35"/>
      <c r="J34" s="35"/>
      <c r="K34" s="35"/>
    </row>
    <row r="35" spans="2:11" s="15" customFormat="1" ht="15" customHeight="1" x14ac:dyDescent="0.2">
      <c r="B35" s="28" t="s">
        <v>154</v>
      </c>
      <c r="C35" s="25"/>
      <c r="D35" s="26"/>
      <c r="E35" s="49">
        <v>0</v>
      </c>
      <c r="F35" s="50">
        <v>0</v>
      </c>
      <c r="G35" s="49">
        <v>0</v>
      </c>
      <c r="H35" s="51">
        <v>0</v>
      </c>
      <c r="I35" s="35"/>
      <c r="J35" s="35"/>
      <c r="K35" s="35"/>
    </row>
    <row r="36" spans="2:11" s="15" customFormat="1" ht="15" customHeight="1" x14ac:dyDescent="0.2">
      <c r="B36" s="19" t="s">
        <v>82</v>
      </c>
      <c r="D36" s="18"/>
      <c r="E36" s="38">
        <v>33750000</v>
      </c>
      <c r="F36" s="39">
        <v>4000000</v>
      </c>
      <c r="G36" s="38">
        <v>3790000</v>
      </c>
      <c r="H36" s="48">
        <v>33960000</v>
      </c>
      <c r="I36" s="35"/>
      <c r="J36" s="35"/>
      <c r="K36" s="35"/>
    </row>
    <row r="37" spans="2:11" s="15" customFormat="1" ht="15" customHeight="1" thickBot="1" x14ac:dyDescent="0.25">
      <c r="B37" s="20" t="s">
        <v>66</v>
      </c>
      <c r="C37" s="29"/>
      <c r="D37" s="21"/>
      <c r="E37" s="40">
        <f>SUM(E35:E36)</f>
        <v>33750000</v>
      </c>
      <c r="F37" s="40">
        <f t="shared" ref="F37:H37" si="1">SUM(F35:F36)</f>
        <v>4000000</v>
      </c>
      <c r="G37" s="40">
        <f t="shared" si="1"/>
        <v>3790000</v>
      </c>
      <c r="H37" s="40">
        <f t="shared" si="1"/>
        <v>33960000</v>
      </c>
      <c r="I37" s="35"/>
      <c r="J37" s="35"/>
      <c r="K37" s="35"/>
    </row>
    <row r="38" spans="2:11" s="15" customFormat="1" ht="15" customHeight="1" thickTop="1" x14ac:dyDescent="0.2">
      <c r="E38" s="35"/>
      <c r="F38" s="35"/>
      <c r="G38" s="35"/>
      <c r="H38" s="35"/>
      <c r="I38" s="35"/>
      <c r="J38" s="35"/>
      <c r="K38" s="35"/>
    </row>
  </sheetData>
  <mergeCells count="5">
    <mergeCell ref="B22:D22"/>
    <mergeCell ref="B14:C14"/>
    <mergeCell ref="A3:K3"/>
    <mergeCell ref="A1:K1"/>
    <mergeCell ref="B9:C9"/>
  </mergeCells>
  <phoneticPr fontId="1"/>
  <pageMargins left="0.70866141732283472" right="0.5118110236220472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F7913-87C8-4A2D-A794-E579F8975973}">
  <dimension ref="A1:Y54"/>
  <sheetViews>
    <sheetView tabSelected="1" view="pageBreakPreview" zoomScaleNormal="100" zoomScaleSheetLayoutView="100" workbookViewId="0">
      <selection activeCell="Q42" sqref="Q42:S42"/>
    </sheetView>
  </sheetViews>
  <sheetFormatPr defaultColWidth="4.109375" defaultRowHeight="18" customHeight="1" x14ac:dyDescent="0.2"/>
  <cols>
    <col min="1" max="16" width="3.109375" style="1" customWidth="1"/>
    <col min="17" max="18" width="4.109375" style="1"/>
    <col min="19" max="19" width="10.33203125" style="1" customWidth="1"/>
    <col min="20" max="21" width="4.109375" style="1"/>
    <col min="22" max="22" width="10.33203125" style="1" customWidth="1"/>
    <col min="23" max="24" width="4.109375" style="1"/>
    <col min="25" max="25" width="10.33203125" style="1" customWidth="1"/>
    <col min="26" max="16384" width="4.109375" style="1"/>
  </cols>
  <sheetData>
    <row r="1" spans="1:25" ht="18" customHeight="1" x14ac:dyDescent="0.2">
      <c r="A1" s="101" t="s">
        <v>181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9.7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5" ht="18" customHeight="1" x14ac:dyDescent="0.2">
      <c r="A3" s="61" t="s">
        <v>166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9.7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5" ht="18" customHeight="1" x14ac:dyDescent="0.2">
      <c r="A5" s="62" t="s">
        <v>83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8" customHeight="1" x14ac:dyDescent="0.2">
      <c r="A6" s="62" t="s">
        <v>182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8" customHeight="1" x14ac:dyDescent="0.2">
      <c r="B7" s="87" t="s">
        <v>25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93" t="s">
        <v>179</v>
      </c>
      <c r="R7" s="85"/>
      <c r="S7" s="85"/>
      <c r="T7" s="85"/>
      <c r="U7" s="85"/>
      <c r="V7" s="86"/>
      <c r="W7" s="87" t="s">
        <v>177</v>
      </c>
      <c r="X7" s="88"/>
      <c r="Y7" s="89"/>
    </row>
    <row r="8" spans="1:25" ht="18" customHeight="1" x14ac:dyDescent="0.2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85" t="s">
        <v>178</v>
      </c>
      <c r="R8" s="85"/>
      <c r="S8" s="86"/>
      <c r="T8" s="93" t="s">
        <v>180</v>
      </c>
      <c r="U8" s="85"/>
      <c r="V8" s="85"/>
      <c r="W8" s="90"/>
      <c r="X8" s="91"/>
      <c r="Y8" s="92"/>
    </row>
    <row r="9" spans="1:25" ht="18" customHeight="1" x14ac:dyDescent="0.2">
      <c r="B9" s="4" t="s">
        <v>26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9"/>
      <c r="R9" s="59"/>
      <c r="S9" s="59"/>
      <c r="T9" s="59"/>
      <c r="U9" s="59"/>
      <c r="V9" s="59"/>
      <c r="W9" s="59"/>
      <c r="X9" s="59"/>
      <c r="Y9" s="59"/>
    </row>
    <row r="10" spans="1:25" ht="18" customHeight="1" x14ac:dyDescent="0.2">
      <c r="B10" s="4"/>
      <c r="C10" s="5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8" customHeight="1" x14ac:dyDescent="0.2">
      <c r="B11" s="4"/>
      <c r="C11" s="5"/>
      <c r="D11" s="5" t="s">
        <v>28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6"/>
      <c r="R11" s="56"/>
      <c r="S11" s="56"/>
      <c r="T11" s="56">
        <v>150000</v>
      </c>
      <c r="U11" s="56"/>
      <c r="V11" s="56"/>
      <c r="W11" s="56">
        <f>SUM(Q11:V11)</f>
        <v>150000</v>
      </c>
      <c r="X11" s="56"/>
      <c r="Y11" s="56"/>
    </row>
    <row r="12" spans="1:25" ht="18" customHeight="1" x14ac:dyDescent="0.2">
      <c r="B12" s="4"/>
      <c r="C12" s="5"/>
      <c r="D12" s="5" t="s">
        <v>29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6"/>
      <c r="R12" s="56"/>
      <c r="S12" s="56"/>
      <c r="T12" s="100">
        <v>792000</v>
      </c>
      <c r="U12" s="100"/>
      <c r="V12" s="100"/>
      <c r="W12" s="56">
        <f>SUM(Q12:V12)</f>
        <v>792000</v>
      </c>
      <c r="X12" s="56"/>
      <c r="Y12" s="56"/>
    </row>
    <row r="13" spans="1:25" ht="18" customHeight="1" x14ac:dyDescent="0.2">
      <c r="B13" s="4"/>
      <c r="C13" s="5" t="s">
        <v>173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8" customHeight="1" x14ac:dyDescent="0.2">
      <c r="B14" s="4"/>
      <c r="C14" s="5"/>
      <c r="D14" s="5" t="s">
        <v>85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6">
        <v>3893998</v>
      </c>
      <c r="R14" s="56"/>
      <c r="S14" s="56"/>
      <c r="T14" s="56"/>
      <c r="U14" s="56"/>
      <c r="V14" s="56"/>
      <c r="W14" s="56">
        <f>SUM(Q14:V14)</f>
        <v>3893998</v>
      </c>
      <c r="X14" s="56"/>
      <c r="Y14" s="56"/>
    </row>
    <row r="15" spans="1:25" ht="18" customHeight="1" x14ac:dyDescent="0.2">
      <c r="B15" s="4"/>
      <c r="C15" s="5"/>
      <c r="D15" s="5" t="s">
        <v>86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6">
        <v>99570343</v>
      </c>
      <c r="R15" s="56"/>
      <c r="S15" s="56"/>
      <c r="T15" s="100"/>
      <c r="U15" s="100"/>
      <c r="V15" s="100"/>
      <c r="W15" s="56">
        <f>SUM(Q15:V15)</f>
        <v>99570343</v>
      </c>
      <c r="X15" s="56"/>
      <c r="Y15" s="56"/>
    </row>
    <row r="16" spans="1:25" ht="18" customHeight="1" x14ac:dyDescent="0.2">
      <c r="B16" s="4"/>
      <c r="C16" s="5" t="s">
        <v>174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6"/>
      <c r="R16" s="56"/>
      <c r="S16" s="56"/>
      <c r="T16" s="56"/>
      <c r="U16" s="56"/>
      <c r="V16" s="56"/>
      <c r="W16" s="56"/>
      <c r="X16" s="56"/>
      <c r="Y16" s="56"/>
    </row>
    <row r="17" spans="2:25" ht="18" customHeight="1" x14ac:dyDescent="0.2">
      <c r="B17" s="4"/>
      <c r="C17" s="5"/>
      <c r="D17" s="5" t="s">
        <v>30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  <c r="Q17" s="65">
        <v>196</v>
      </c>
      <c r="R17" s="66"/>
      <c r="S17" s="67"/>
      <c r="T17" s="97">
        <v>5</v>
      </c>
      <c r="U17" s="98"/>
      <c r="V17" s="99"/>
      <c r="W17" s="65">
        <f>SUM(Q17:V17)</f>
        <v>201</v>
      </c>
      <c r="X17" s="66"/>
      <c r="Y17" s="67"/>
    </row>
    <row r="18" spans="2:25" ht="18" customHeight="1" x14ac:dyDescent="0.2">
      <c r="B18" s="4"/>
      <c r="C18" s="5"/>
      <c r="D18" s="5" t="s">
        <v>31</v>
      </c>
      <c r="E18" s="5"/>
      <c r="G18" s="5"/>
      <c r="H18" s="5"/>
      <c r="I18" s="5"/>
      <c r="J18" s="5"/>
      <c r="K18" s="5"/>
      <c r="L18" s="5"/>
      <c r="M18" s="5"/>
      <c r="N18" s="5"/>
      <c r="O18" s="5"/>
      <c r="P18" s="6"/>
      <c r="Q18" s="78">
        <f>SUM(Q9:S17)</f>
        <v>103464537</v>
      </c>
      <c r="R18" s="78"/>
      <c r="S18" s="78"/>
      <c r="T18" s="78">
        <f>SUM(T9:V17)</f>
        <v>942005</v>
      </c>
      <c r="U18" s="78"/>
      <c r="V18" s="78"/>
      <c r="W18" s="95">
        <f>SUM(Q18:V18)</f>
        <v>104406542</v>
      </c>
      <c r="X18" s="95"/>
      <c r="Y18" s="95"/>
    </row>
    <row r="19" spans="2:25" ht="18" customHeight="1" x14ac:dyDescent="0.2">
      <c r="B19" s="4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56"/>
      <c r="R19" s="56"/>
      <c r="S19" s="56"/>
      <c r="T19" s="56"/>
      <c r="U19" s="56"/>
      <c r="V19" s="56"/>
      <c r="W19" s="56"/>
      <c r="X19" s="56"/>
      <c r="Y19" s="56"/>
    </row>
    <row r="20" spans="2:25" ht="18" customHeight="1" x14ac:dyDescent="0.2">
      <c r="B20" s="4"/>
      <c r="C20" s="5"/>
      <c r="D20" s="5" t="s">
        <v>36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6"/>
      <c r="R20" s="56"/>
      <c r="S20" s="56"/>
      <c r="T20" s="56"/>
      <c r="U20" s="56"/>
      <c r="V20" s="56"/>
      <c r="W20" s="56"/>
      <c r="X20" s="56"/>
      <c r="Y20" s="56"/>
    </row>
    <row r="21" spans="2:25" ht="18" customHeight="1" x14ac:dyDescent="0.2">
      <c r="B21" s="4"/>
      <c r="C21" s="5"/>
      <c r="D21" s="5"/>
      <c r="E21" s="5" t="s">
        <v>89</v>
      </c>
      <c r="G21" s="5"/>
      <c r="H21" s="5"/>
      <c r="I21" s="5"/>
      <c r="J21" s="5"/>
      <c r="K21" s="5"/>
      <c r="L21" s="5"/>
      <c r="M21" s="5"/>
      <c r="N21" s="5"/>
      <c r="O21" s="5"/>
      <c r="P21" s="6"/>
      <c r="Q21" s="56">
        <v>9756480</v>
      </c>
      <c r="R21" s="56"/>
      <c r="S21" s="56"/>
      <c r="T21" s="56"/>
      <c r="U21" s="56"/>
      <c r="V21" s="56"/>
      <c r="W21" s="56">
        <f>SUM(Q21:V21)</f>
        <v>9756480</v>
      </c>
      <c r="X21" s="56"/>
      <c r="Y21" s="56"/>
    </row>
    <row r="22" spans="2:25" ht="18" customHeight="1" x14ac:dyDescent="0.2">
      <c r="B22" s="4"/>
      <c r="C22" s="5"/>
      <c r="D22" s="5"/>
      <c r="E22" s="5" t="s">
        <v>87</v>
      </c>
      <c r="G22" s="5"/>
      <c r="H22" s="5"/>
      <c r="I22" s="5"/>
      <c r="J22" s="5"/>
      <c r="K22" s="5"/>
      <c r="L22" s="5"/>
      <c r="M22" s="5"/>
      <c r="N22" s="5"/>
      <c r="O22" s="5"/>
      <c r="P22" s="6"/>
      <c r="Q22" s="56">
        <v>41306075</v>
      </c>
      <c r="R22" s="56"/>
      <c r="S22" s="56"/>
      <c r="T22" s="56"/>
      <c r="U22" s="56"/>
      <c r="V22" s="56"/>
      <c r="W22" s="56">
        <f t="shared" ref="W22:W25" si="0">SUM(Q22:V22)</f>
        <v>41306075</v>
      </c>
      <c r="X22" s="56"/>
      <c r="Y22" s="56"/>
    </row>
    <row r="23" spans="2:25" ht="18" customHeight="1" x14ac:dyDescent="0.2">
      <c r="B23" s="4"/>
      <c r="C23" s="5"/>
      <c r="D23" s="5"/>
      <c r="E23" s="5" t="s">
        <v>88</v>
      </c>
      <c r="G23" s="5"/>
      <c r="H23" s="5"/>
      <c r="I23" s="5"/>
      <c r="J23" s="5"/>
      <c r="K23" s="5"/>
      <c r="L23" s="5"/>
      <c r="M23" s="5"/>
      <c r="N23" s="5"/>
      <c r="O23" s="5"/>
      <c r="P23" s="6"/>
      <c r="Q23" s="56">
        <v>4240959</v>
      </c>
      <c r="R23" s="56"/>
      <c r="S23" s="56"/>
      <c r="T23" s="56"/>
      <c r="U23" s="56"/>
      <c r="V23" s="56"/>
      <c r="W23" s="56">
        <f t="shared" si="0"/>
        <v>4240959</v>
      </c>
      <c r="X23" s="56"/>
      <c r="Y23" s="56"/>
    </row>
    <row r="24" spans="2:25" ht="18" customHeight="1" x14ac:dyDescent="0.2">
      <c r="B24" s="4"/>
      <c r="C24" s="5"/>
      <c r="D24" s="5"/>
      <c r="E24" s="5" t="s">
        <v>34</v>
      </c>
      <c r="G24" s="5"/>
      <c r="H24" s="5"/>
      <c r="I24" s="5"/>
      <c r="J24" s="5"/>
      <c r="K24" s="5"/>
      <c r="L24" s="5"/>
      <c r="M24" s="5"/>
      <c r="N24" s="5"/>
      <c r="O24" s="5"/>
      <c r="P24" s="6"/>
      <c r="Q24" s="56">
        <v>3591132</v>
      </c>
      <c r="R24" s="56"/>
      <c r="S24" s="56"/>
      <c r="T24" s="56"/>
      <c r="U24" s="56"/>
      <c r="V24" s="56"/>
      <c r="W24" s="56">
        <f t="shared" si="0"/>
        <v>3591132</v>
      </c>
      <c r="X24" s="56"/>
      <c r="Y24" s="56"/>
    </row>
    <row r="25" spans="2:25" ht="18" customHeight="1" x14ac:dyDescent="0.2">
      <c r="B25" s="4"/>
      <c r="C25" s="5"/>
      <c r="D25" s="5"/>
      <c r="E25" s="5" t="s">
        <v>35</v>
      </c>
      <c r="G25" s="5"/>
      <c r="H25" s="5"/>
      <c r="I25" s="5"/>
      <c r="J25" s="5"/>
      <c r="K25" s="5"/>
      <c r="L25" s="5"/>
      <c r="M25" s="5"/>
      <c r="N25" s="5"/>
      <c r="O25" s="5"/>
      <c r="P25" s="6"/>
      <c r="Q25" s="95">
        <f>SUM(Q21:S24)</f>
        <v>58894646</v>
      </c>
      <c r="R25" s="95"/>
      <c r="S25" s="95"/>
      <c r="T25" s="78">
        <f>SUM(T21:V24)</f>
        <v>0</v>
      </c>
      <c r="U25" s="78"/>
      <c r="V25" s="78"/>
      <c r="W25" s="78">
        <f t="shared" si="0"/>
        <v>58894646</v>
      </c>
      <c r="X25" s="78"/>
      <c r="Y25" s="78"/>
    </row>
    <row r="26" spans="2:25" ht="18" customHeight="1" x14ac:dyDescent="0.2">
      <c r="B26" s="4"/>
      <c r="C26" s="5"/>
      <c r="D26" s="5" t="s">
        <v>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56"/>
      <c r="R26" s="56"/>
      <c r="S26" s="56"/>
      <c r="T26" s="56"/>
      <c r="U26" s="56"/>
      <c r="V26" s="56"/>
      <c r="W26" s="56"/>
      <c r="X26" s="56"/>
      <c r="Y26" s="56"/>
    </row>
    <row r="27" spans="2:25" ht="18" customHeight="1" x14ac:dyDescent="0.2">
      <c r="B27" s="4"/>
      <c r="C27" s="5"/>
      <c r="D27" s="5"/>
      <c r="E27" s="5" t="s">
        <v>105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56">
        <v>948851</v>
      </c>
      <c r="R27" s="56"/>
      <c r="S27" s="56"/>
      <c r="T27" s="56"/>
      <c r="U27" s="56"/>
      <c r="V27" s="56"/>
      <c r="W27" s="56">
        <f>SUM(Q27:V27)</f>
        <v>948851</v>
      </c>
      <c r="X27" s="56"/>
      <c r="Y27" s="56"/>
    </row>
    <row r="28" spans="2:25" ht="18" customHeight="1" x14ac:dyDescent="0.2">
      <c r="B28" s="4"/>
      <c r="C28" s="5"/>
      <c r="D28" s="5"/>
      <c r="E28" s="5" t="s">
        <v>106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96">
        <f>SUM(Q27)</f>
        <v>948851</v>
      </c>
      <c r="R28" s="96"/>
      <c r="S28" s="96"/>
      <c r="T28" s="78">
        <f>SUM(T27)</f>
        <v>0</v>
      </c>
      <c r="U28" s="78"/>
      <c r="V28" s="78"/>
      <c r="W28" s="78">
        <f>SUM(Q28:V28)</f>
        <v>948851</v>
      </c>
      <c r="X28" s="78"/>
      <c r="Y28" s="78"/>
    </row>
    <row r="29" spans="2:25" ht="18" customHeight="1" x14ac:dyDescent="0.2">
      <c r="B29" s="4"/>
      <c r="C29" s="5"/>
      <c r="D29" s="5"/>
      <c r="E29" s="5" t="s">
        <v>38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59">
        <v>1729124</v>
      </c>
      <c r="R29" s="59"/>
      <c r="S29" s="59"/>
      <c r="T29" s="56"/>
      <c r="U29" s="56"/>
      <c r="V29" s="56"/>
      <c r="W29" s="56">
        <f t="shared" ref="W29:W51" si="1">SUM(Q29:V29)</f>
        <v>1729124</v>
      </c>
      <c r="X29" s="56"/>
      <c r="Y29" s="56"/>
    </row>
    <row r="30" spans="2:25" ht="18" customHeight="1" x14ac:dyDescent="0.2">
      <c r="B30" s="4"/>
      <c r="C30" s="5"/>
      <c r="D30" s="5"/>
      <c r="E30" s="5" t="s">
        <v>90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6">
        <v>1212847</v>
      </c>
      <c r="R30" s="56"/>
      <c r="S30" s="56"/>
      <c r="T30" s="56"/>
      <c r="U30" s="56"/>
      <c r="V30" s="56"/>
      <c r="W30" s="56">
        <f t="shared" si="1"/>
        <v>1212847</v>
      </c>
      <c r="X30" s="56"/>
      <c r="Y30" s="56"/>
    </row>
    <row r="31" spans="2:25" ht="18" customHeight="1" x14ac:dyDescent="0.2">
      <c r="B31" s="4"/>
      <c r="C31" s="5"/>
      <c r="D31" s="5"/>
      <c r="E31" s="5" t="s">
        <v>91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56">
        <v>734290</v>
      </c>
      <c r="R31" s="56"/>
      <c r="S31" s="56"/>
      <c r="T31" s="56"/>
      <c r="U31" s="56"/>
      <c r="V31" s="56"/>
      <c r="W31" s="56">
        <f t="shared" si="1"/>
        <v>734290</v>
      </c>
      <c r="X31" s="56"/>
      <c r="Y31" s="56"/>
    </row>
    <row r="32" spans="2:25" ht="18" customHeight="1" x14ac:dyDescent="0.2">
      <c r="B32" s="4"/>
      <c r="C32" s="5"/>
      <c r="D32" s="5"/>
      <c r="E32" s="5" t="s">
        <v>92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56">
        <v>224114</v>
      </c>
      <c r="R32" s="56"/>
      <c r="S32" s="56"/>
      <c r="T32" s="56"/>
      <c r="U32" s="56"/>
      <c r="V32" s="56"/>
      <c r="W32" s="56">
        <f t="shared" si="1"/>
        <v>224114</v>
      </c>
      <c r="X32" s="56"/>
      <c r="Y32" s="56"/>
    </row>
    <row r="33" spans="2:25" ht="18" customHeight="1" x14ac:dyDescent="0.2">
      <c r="B33" s="4"/>
      <c r="C33" s="5"/>
      <c r="D33" s="5"/>
      <c r="E33" s="5" t="s">
        <v>93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  <c r="Q33" s="56">
        <v>3174218</v>
      </c>
      <c r="R33" s="56"/>
      <c r="S33" s="56"/>
      <c r="T33" s="56"/>
      <c r="U33" s="56"/>
      <c r="V33" s="56"/>
      <c r="W33" s="56">
        <f t="shared" si="1"/>
        <v>3174218</v>
      </c>
      <c r="X33" s="56"/>
      <c r="Y33" s="56"/>
    </row>
    <row r="34" spans="2:25" ht="18" customHeight="1" x14ac:dyDescent="0.2">
      <c r="B34" s="4"/>
      <c r="C34" s="5"/>
      <c r="D34" s="5"/>
      <c r="E34" s="5" t="s">
        <v>94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56">
        <v>5047200</v>
      </c>
      <c r="R34" s="56"/>
      <c r="S34" s="56"/>
      <c r="T34" s="56"/>
      <c r="U34" s="56"/>
      <c r="V34" s="56"/>
      <c r="W34" s="56">
        <f t="shared" si="1"/>
        <v>5047200</v>
      </c>
      <c r="X34" s="56"/>
      <c r="Y34" s="56"/>
    </row>
    <row r="35" spans="2:25" ht="18" customHeight="1" x14ac:dyDescent="0.2">
      <c r="B35" s="4"/>
      <c r="C35" s="5"/>
      <c r="D35" s="5"/>
      <c r="E35" s="5" t="s">
        <v>95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6">
        <v>5643778</v>
      </c>
      <c r="R35" s="56"/>
      <c r="S35" s="56"/>
      <c r="T35" s="56"/>
      <c r="U35" s="56"/>
      <c r="V35" s="56"/>
      <c r="W35" s="56">
        <f t="shared" si="1"/>
        <v>5643778</v>
      </c>
      <c r="X35" s="56"/>
      <c r="Y35" s="56"/>
    </row>
    <row r="36" spans="2:25" ht="18" customHeight="1" x14ac:dyDescent="0.2">
      <c r="B36" s="4"/>
      <c r="C36" s="5"/>
      <c r="D36" s="5"/>
      <c r="E36" s="5" t="s">
        <v>96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56">
        <v>1774090</v>
      </c>
      <c r="R36" s="56"/>
      <c r="S36" s="56"/>
      <c r="T36" s="56"/>
      <c r="U36" s="56"/>
      <c r="V36" s="56"/>
      <c r="W36" s="56">
        <f t="shared" si="1"/>
        <v>1774090</v>
      </c>
      <c r="X36" s="56"/>
      <c r="Y36" s="56"/>
    </row>
    <row r="37" spans="2:25" ht="18" customHeight="1" x14ac:dyDescent="0.2">
      <c r="B37" s="4"/>
      <c r="C37" s="5"/>
      <c r="D37" s="5"/>
      <c r="E37" s="5" t="s">
        <v>97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56">
        <v>333209</v>
      </c>
      <c r="R37" s="56"/>
      <c r="S37" s="56"/>
      <c r="T37" s="56"/>
      <c r="U37" s="56"/>
      <c r="V37" s="56"/>
      <c r="W37" s="56">
        <f t="shared" si="1"/>
        <v>333209</v>
      </c>
      <c r="X37" s="56"/>
      <c r="Y37" s="56"/>
    </row>
    <row r="38" spans="2:25" ht="18" customHeight="1" x14ac:dyDescent="0.2">
      <c r="B38" s="4"/>
      <c r="C38" s="5"/>
      <c r="D38" s="5"/>
      <c r="E38" s="5" t="s">
        <v>98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56">
        <v>717015</v>
      </c>
      <c r="R38" s="56"/>
      <c r="S38" s="56"/>
      <c r="T38" s="56"/>
      <c r="U38" s="56"/>
      <c r="V38" s="56"/>
      <c r="W38" s="56">
        <f t="shared" si="1"/>
        <v>717015</v>
      </c>
      <c r="X38" s="56"/>
      <c r="Y38" s="56"/>
    </row>
    <row r="39" spans="2:25" ht="18" customHeight="1" x14ac:dyDescent="0.2">
      <c r="B39" s="4"/>
      <c r="C39" s="5"/>
      <c r="D39" s="5"/>
      <c r="E39" s="5" t="s">
        <v>99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56">
        <v>1743631</v>
      </c>
      <c r="R39" s="56"/>
      <c r="S39" s="56"/>
      <c r="T39" s="56"/>
      <c r="U39" s="56"/>
      <c r="V39" s="56"/>
      <c r="W39" s="56">
        <f t="shared" si="1"/>
        <v>1743631</v>
      </c>
      <c r="X39" s="56"/>
      <c r="Y39" s="56"/>
    </row>
    <row r="40" spans="2:25" ht="18" customHeight="1" x14ac:dyDescent="0.2">
      <c r="B40" s="4"/>
      <c r="C40" s="5"/>
      <c r="D40" s="5"/>
      <c r="E40" s="5" t="s">
        <v>100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6">
        <v>1930959</v>
      </c>
      <c r="R40" s="56"/>
      <c r="S40" s="56"/>
      <c r="T40" s="56"/>
      <c r="U40" s="56"/>
      <c r="V40" s="56"/>
      <c r="W40" s="56">
        <f t="shared" si="1"/>
        <v>1930959</v>
      </c>
      <c r="X40" s="56"/>
      <c r="Y40" s="56"/>
    </row>
    <row r="41" spans="2:25" ht="18" customHeight="1" x14ac:dyDescent="0.2">
      <c r="B41" s="4"/>
      <c r="C41" s="5"/>
      <c r="D41" s="5"/>
      <c r="E41" s="5" t="s">
        <v>101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56">
        <v>146300</v>
      </c>
      <c r="R41" s="56"/>
      <c r="S41" s="56"/>
      <c r="T41" s="56">
        <v>67100</v>
      </c>
      <c r="U41" s="56"/>
      <c r="V41" s="56"/>
      <c r="W41" s="56">
        <f t="shared" si="1"/>
        <v>213400</v>
      </c>
      <c r="X41" s="56"/>
      <c r="Y41" s="56"/>
    </row>
    <row r="42" spans="2:25" ht="18" customHeight="1" x14ac:dyDescent="0.2">
      <c r="B42" s="4"/>
      <c r="C42" s="5"/>
      <c r="D42" s="5"/>
      <c r="E42" s="5" t="s">
        <v>176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56">
        <v>16178493</v>
      </c>
      <c r="R42" s="56"/>
      <c r="S42" s="56"/>
      <c r="T42" s="56"/>
      <c r="U42" s="56"/>
      <c r="V42" s="56"/>
      <c r="W42" s="56">
        <f t="shared" si="1"/>
        <v>16178493</v>
      </c>
      <c r="X42" s="56"/>
      <c r="Y42" s="56"/>
    </row>
    <row r="43" spans="2:25" ht="18" customHeight="1" x14ac:dyDescent="0.2">
      <c r="B43" s="4"/>
      <c r="C43" s="5"/>
      <c r="D43" s="5"/>
      <c r="E43" s="5" t="s">
        <v>103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56">
        <v>132000</v>
      </c>
      <c r="R43" s="56"/>
      <c r="S43" s="56"/>
      <c r="T43" s="56">
        <v>151272</v>
      </c>
      <c r="U43" s="56"/>
      <c r="V43" s="56"/>
      <c r="W43" s="56">
        <f t="shared" si="1"/>
        <v>283272</v>
      </c>
      <c r="X43" s="56"/>
      <c r="Y43" s="56"/>
    </row>
    <row r="44" spans="2:25" ht="18" customHeight="1" x14ac:dyDescent="0.2">
      <c r="B44" s="4"/>
      <c r="C44" s="5"/>
      <c r="D44" s="5"/>
      <c r="E44" s="5" t="s">
        <v>104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56"/>
      <c r="R44" s="56"/>
      <c r="S44" s="56"/>
      <c r="T44" s="56">
        <v>2645399</v>
      </c>
      <c r="U44" s="56"/>
      <c r="V44" s="56"/>
      <c r="W44" s="56">
        <f t="shared" si="1"/>
        <v>2645399</v>
      </c>
      <c r="X44" s="56"/>
      <c r="Y44" s="56"/>
    </row>
    <row r="45" spans="2:25" ht="18" customHeight="1" x14ac:dyDescent="0.2">
      <c r="B45" s="4"/>
      <c r="C45" s="5"/>
      <c r="D45" s="5"/>
      <c r="E45" s="5" t="s">
        <v>102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56"/>
      <c r="R45" s="56"/>
      <c r="S45" s="56"/>
      <c r="T45" s="56">
        <v>53000</v>
      </c>
      <c r="U45" s="56"/>
      <c r="V45" s="56"/>
      <c r="W45" s="56">
        <f t="shared" si="1"/>
        <v>53000</v>
      </c>
      <c r="X45" s="56"/>
      <c r="Y45" s="56"/>
    </row>
    <row r="46" spans="2:25" ht="18" customHeight="1" x14ac:dyDescent="0.2">
      <c r="B46" s="4"/>
      <c r="C46" s="5"/>
      <c r="D46" s="5"/>
      <c r="E46" s="5" t="s">
        <v>107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56">
        <v>131048</v>
      </c>
      <c r="R46" s="56"/>
      <c r="S46" s="56"/>
      <c r="T46" s="56"/>
      <c r="U46" s="56"/>
      <c r="V46" s="56"/>
      <c r="W46" s="56">
        <f t="shared" si="1"/>
        <v>131048</v>
      </c>
      <c r="X46" s="56"/>
      <c r="Y46" s="56"/>
    </row>
    <row r="47" spans="2:25" ht="18" customHeight="1" x14ac:dyDescent="0.2">
      <c r="B47" s="4"/>
      <c r="C47" s="5"/>
      <c r="D47" s="5"/>
      <c r="E47" s="5" t="s">
        <v>108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56">
        <v>770000</v>
      </c>
      <c r="R47" s="56"/>
      <c r="S47" s="56"/>
      <c r="T47" s="56"/>
      <c r="U47" s="56"/>
      <c r="V47" s="56"/>
      <c r="W47" s="56">
        <f t="shared" si="1"/>
        <v>770000</v>
      </c>
      <c r="X47" s="56"/>
      <c r="Y47" s="56"/>
    </row>
    <row r="48" spans="2:25" ht="18" customHeight="1" x14ac:dyDescent="0.2">
      <c r="B48" s="4"/>
      <c r="C48" s="5"/>
      <c r="D48" s="5"/>
      <c r="E48" s="5" t="s">
        <v>110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56">
        <v>261650</v>
      </c>
      <c r="R48" s="56"/>
      <c r="S48" s="56"/>
      <c r="T48" s="56"/>
      <c r="U48" s="56"/>
      <c r="V48" s="56"/>
      <c r="W48" s="56">
        <f t="shared" si="1"/>
        <v>261650</v>
      </c>
      <c r="X48" s="56"/>
      <c r="Y48" s="56"/>
    </row>
    <row r="49" spans="2:25" ht="18" customHeight="1" x14ac:dyDescent="0.2">
      <c r="B49" s="4"/>
      <c r="C49" s="5"/>
      <c r="D49" s="5"/>
      <c r="E49" s="5" t="s">
        <v>170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56"/>
      <c r="R49" s="56"/>
      <c r="S49" s="56"/>
      <c r="T49" s="56">
        <v>97000</v>
      </c>
      <c r="U49" s="56"/>
      <c r="V49" s="56"/>
      <c r="W49" s="56">
        <f t="shared" si="1"/>
        <v>97000</v>
      </c>
      <c r="X49" s="56"/>
      <c r="Y49" s="56"/>
    </row>
    <row r="50" spans="2:25" ht="18" customHeight="1" x14ac:dyDescent="0.2">
      <c r="B50" s="4"/>
      <c r="C50" s="5"/>
      <c r="D50" s="5"/>
      <c r="E50" s="5" t="s">
        <v>109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56">
        <v>553378</v>
      </c>
      <c r="R50" s="56"/>
      <c r="S50" s="56"/>
      <c r="T50" s="56"/>
      <c r="U50" s="56"/>
      <c r="V50" s="56"/>
      <c r="W50" s="56">
        <f t="shared" si="1"/>
        <v>553378</v>
      </c>
      <c r="X50" s="56"/>
      <c r="Y50" s="56"/>
    </row>
    <row r="51" spans="2:25" ht="18" customHeight="1" x14ac:dyDescent="0.2">
      <c r="B51" s="4"/>
      <c r="C51" s="5"/>
      <c r="D51" s="5"/>
      <c r="E51" s="5" t="s">
        <v>39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95">
        <f>SUM(Q28:S50)</f>
        <v>43386195</v>
      </c>
      <c r="R51" s="95"/>
      <c r="S51" s="95"/>
      <c r="T51" s="78">
        <f>SUM(T28:V50)</f>
        <v>3013771</v>
      </c>
      <c r="U51" s="78"/>
      <c r="V51" s="78"/>
      <c r="W51" s="78">
        <f t="shared" si="1"/>
        <v>46399966</v>
      </c>
      <c r="X51" s="78"/>
      <c r="Y51" s="78"/>
    </row>
    <row r="52" spans="2:25" ht="18" customHeight="1" x14ac:dyDescent="0.2">
      <c r="B52" s="4"/>
      <c r="D52" s="5" t="s">
        <v>45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78">
        <f>SUM(Q25,Q51)</f>
        <v>102280841</v>
      </c>
      <c r="R52" s="78"/>
      <c r="S52" s="78"/>
      <c r="T52" s="78">
        <f>SUM(T25,T51)</f>
        <v>3013771</v>
      </c>
      <c r="U52" s="78"/>
      <c r="V52" s="78"/>
      <c r="W52" s="95">
        <f t="shared" ref="W52" si="2">SUM(Q52:V52)</f>
        <v>105294612</v>
      </c>
      <c r="X52" s="95"/>
      <c r="Y52" s="95"/>
    </row>
    <row r="53" spans="2:25" ht="18" customHeight="1" x14ac:dyDescent="0.2">
      <c r="B53" s="8"/>
      <c r="C53" s="9"/>
      <c r="D53" s="9" t="s">
        <v>46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64">
        <f>Q18-Q52</f>
        <v>1183696</v>
      </c>
      <c r="R53" s="64"/>
      <c r="S53" s="64"/>
      <c r="T53" s="64">
        <f>T18-T52</f>
        <v>-2071766</v>
      </c>
      <c r="U53" s="64"/>
      <c r="V53" s="64"/>
      <c r="W53" s="94">
        <f>SUM(Q53:V53)</f>
        <v>-888070</v>
      </c>
      <c r="X53" s="94"/>
      <c r="Y53" s="94"/>
    </row>
    <row r="54" spans="2:25" s="11" customFormat="1" ht="17.25" customHeight="1" x14ac:dyDescent="0.2"/>
  </sheetData>
  <mergeCells count="144">
    <mergeCell ref="Q10:S10"/>
    <mergeCell ref="T10:V10"/>
    <mergeCell ref="W10:Y10"/>
    <mergeCell ref="Q11:S11"/>
    <mergeCell ref="T11:V11"/>
    <mergeCell ref="W11:Y11"/>
    <mergeCell ref="A1:Y1"/>
    <mergeCell ref="A3:Y3"/>
    <mergeCell ref="A5:Y5"/>
    <mergeCell ref="Q9:S9"/>
    <mergeCell ref="T9:V9"/>
    <mergeCell ref="W9:Y9"/>
    <mergeCell ref="T8:V8"/>
    <mergeCell ref="A6:Y6"/>
    <mergeCell ref="Q14:S14"/>
    <mergeCell ref="T14:V14"/>
    <mergeCell ref="W14:Y14"/>
    <mergeCell ref="Q15:S15"/>
    <mergeCell ref="T15:V15"/>
    <mergeCell ref="W15:Y15"/>
    <mergeCell ref="Q12:S12"/>
    <mergeCell ref="T12:V12"/>
    <mergeCell ref="W12:Y12"/>
    <mergeCell ref="Q13:S13"/>
    <mergeCell ref="T13:V13"/>
    <mergeCell ref="W13:Y13"/>
    <mergeCell ref="Q18:S18"/>
    <mergeCell ref="T18:V18"/>
    <mergeCell ref="W18:Y18"/>
    <mergeCell ref="Q19:S19"/>
    <mergeCell ref="T19:V19"/>
    <mergeCell ref="W19:Y19"/>
    <mergeCell ref="Q16:S16"/>
    <mergeCell ref="T16:V16"/>
    <mergeCell ref="W16:Y16"/>
    <mergeCell ref="Q17:S17"/>
    <mergeCell ref="T17:V17"/>
    <mergeCell ref="W17:Y17"/>
    <mergeCell ref="Q21:S21"/>
    <mergeCell ref="T21:V21"/>
    <mergeCell ref="W21:Y21"/>
    <mergeCell ref="Q22:S22"/>
    <mergeCell ref="T22:V22"/>
    <mergeCell ref="W22:Y22"/>
    <mergeCell ref="Q20:S20"/>
    <mergeCell ref="T20:V20"/>
    <mergeCell ref="W20:Y20"/>
    <mergeCell ref="Q25:S25"/>
    <mergeCell ref="T25:V25"/>
    <mergeCell ref="W25:Y25"/>
    <mergeCell ref="Q26:S26"/>
    <mergeCell ref="T26:V26"/>
    <mergeCell ref="W26:Y26"/>
    <mergeCell ref="Q23:S23"/>
    <mergeCell ref="T23:V23"/>
    <mergeCell ref="W23:Y23"/>
    <mergeCell ref="Q24:S24"/>
    <mergeCell ref="T24:V24"/>
    <mergeCell ref="W24:Y24"/>
    <mergeCell ref="Q29:S29"/>
    <mergeCell ref="T29:V29"/>
    <mergeCell ref="W29:Y29"/>
    <mergeCell ref="Q30:S30"/>
    <mergeCell ref="T30:V30"/>
    <mergeCell ref="W30:Y30"/>
    <mergeCell ref="Q27:S27"/>
    <mergeCell ref="T27:V27"/>
    <mergeCell ref="W27:Y27"/>
    <mergeCell ref="Q28:S28"/>
    <mergeCell ref="T28:V28"/>
    <mergeCell ref="W28:Y28"/>
    <mergeCell ref="Q33:S33"/>
    <mergeCell ref="T33:V33"/>
    <mergeCell ref="W33:Y33"/>
    <mergeCell ref="Q34:S34"/>
    <mergeCell ref="T34:V34"/>
    <mergeCell ref="W34:Y34"/>
    <mergeCell ref="Q31:S31"/>
    <mergeCell ref="T31:V31"/>
    <mergeCell ref="W31:Y31"/>
    <mergeCell ref="Q32:S32"/>
    <mergeCell ref="T32:V32"/>
    <mergeCell ref="W32:Y32"/>
    <mergeCell ref="T40:V40"/>
    <mergeCell ref="W40:Y40"/>
    <mergeCell ref="Q37:S37"/>
    <mergeCell ref="T37:V37"/>
    <mergeCell ref="W37:Y37"/>
    <mergeCell ref="Q38:S38"/>
    <mergeCell ref="T38:V38"/>
    <mergeCell ref="W38:Y38"/>
    <mergeCell ref="Q35:S35"/>
    <mergeCell ref="T35:V35"/>
    <mergeCell ref="W35:Y35"/>
    <mergeCell ref="Q36:S36"/>
    <mergeCell ref="T36:V36"/>
    <mergeCell ref="W36:Y36"/>
    <mergeCell ref="Q53:S53"/>
    <mergeCell ref="T53:V53"/>
    <mergeCell ref="W53:Y53"/>
    <mergeCell ref="Q52:S52"/>
    <mergeCell ref="T52:V52"/>
    <mergeCell ref="W52:Y52"/>
    <mergeCell ref="Q50:S50"/>
    <mergeCell ref="T50:V50"/>
    <mergeCell ref="W50:Y50"/>
    <mergeCell ref="Q51:S51"/>
    <mergeCell ref="T51:V51"/>
    <mergeCell ref="W51:Y51"/>
    <mergeCell ref="W47:Y47"/>
    <mergeCell ref="Q48:S48"/>
    <mergeCell ref="T48:V48"/>
    <mergeCell ref="W48:Y48"/>
    <mergeCell ref="Q43:S43"/>
    <mergeCell ref="T43:V43"/>
    <mergeCell ref="W43:Y43"/>
    <mergeCell ref="Q46:S46"/>
    <mergeCell ref="T46:V46"/>
    <mergeCell ref="T45:V45"/>
    <mergeCell ref="W45:Y45"/>
    <mergeCell ref="Q49:S49"/>
    <mergeCell ref="T49:V49"/>
    <mergeCell ref="W49:Y49"/>
    <mergeCell ref="Q8:S8"/>
    <mergeCell ref="B7:P8"/>
    <mergeCell ref="W7:Y8"/>
    <mergeCell ref="Q7:V7"/>
    <mergeCell ref="W46:Y46"/>
    <mergeCell ref="Q44:S44"/>
    <mergeCell ref="T44:V44"/>
    <mergeCell ref="W44:Y44"/>
    <mergeCell ref="Q45:S45"/>
    <mergeCell ref="Q41:S41"/>
    <mergeCell ref="T41:V41"/>
    <mergeCell ref="W41:Y41"/>
    <mergeCell ref="Q42:S42"/>
    <mergeCell ref="T42:V42"/>
    <mergeCell ref="W42:Y42"/>
    <mergeCell ref="Q39:S39"/>
    <mergeCell ref="T39:V39"/>
    <mergeCell ref="W39:Y39"/>
    <mergeCell ref="Q40:S40"/>
    <mergeCell ref="Q47:S47"/>
    <mergeCell ref="T47:V47"/>
  </mergeCells>
  <phoneticPr fontId="1"/>
  <pageMargins left="0.70866141732283472" right="0.51181102362204722" top="0.74803149606299213" bottom="0.74803149606299213" header="0.31496062992125984" footer="0.31496062992125984"/>
  <pageSetup paperSize="9" scale="8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活動計算書</vt:lpstr>
      <vt:lpstr>貸借対照表</vt:lpstr>
      <vt:lpstr>財産目録</vt:lpstr>
      <vt:lpstr>計算書類の注記</vt:lpstr>
      <vt:lpstr>事業別損益</vt:lpstr>
      <vt:lpstr>活動計算書!Print_Area</vt:lpstr>
      <vt:lpstr>計算書類の注記!Print_Area</vt:lpstr>
      <vt:lpstr>財産目録!Print_Area</vt:lpstr>
      <vt:lpstr>事業別損益!Print_Area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高市博</cp:lastModifiedBy>
  <cp:lastPrinted>2022-07-01T02:03:28Z</cp:lastPrinted>
  <dcterms:created xsi:type="dcterms:W3CDTF">2014-08-19T03:45:47Z</dcterms:created>
  <dcterms:modified xsi:type="dcterms:W3CDTF">2022-07-02T01:00:03Z</dcterms:modified>
</cp:coreProperties>
</file>