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240" yWindow="240" windowWidth="25360" windowHeight="15700" tabRatio="500"/>
  </bookViews>
  <sheets>
    <sheet name="活動計算書" sheetId="1" r:id="rId1"/>
  </sheets>
  <definedNames>
    <definedName name="_xlnm.Print_Area" localSheetId="0">活動計算書!$A$1:$E$64</definedName>
    <definedName name="_xlnm.Print_Titles" localSheetId="0">活動計算書!$1:$3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16" i="1"/>
  <c r="E17" i="1"/>
  <c r="C22" i="1"/>
  <c r="C31" i="1"/>
  <c r="D32" i="1"/>
  <c r="C36" i="1"/>
  <c r="C50" i="1"/>
  <c r="D51" i="1"/>
  <c r="E52" i="1"/>
  <c r="E53" i="1"/>
  <c r="E56" i="1"/>
  <c r="E59" i="1"/>
  <c r="E62" i="1"/>
  <c r="E64" i="1"/>
</calcChain>
</file>

<file path=xl/sharedStrings.xml><?xml version="1.0" encoding="utf-8"?>
<sst xmlns="http://schemas.openxmlformats.org/spreadsheetml/2006/main" count="65" uniqueCount="59">
  <si>
    <t>活　動　計　算　書</t>
    <phoneticPr fontId="2"/>
  </si>
  <si>
    <t>[税込]（単位：円）</t>
    <phoneticPr fontId="2"/>
  </si>
  <si>
    <t>特定非営利活動法人　タブラ　ラサ</t>
  </si>
  <si>
    <t>自 令和2年 4月 1日  至 令和3年 3月31日</t>
    <rPh sb="2" eb="4">
      <t>レイワ</t>
    </rPh>
    <phoneticPr fontId="2"/>
  </si>
  <si>
    <t>【経常収益】</t>
  </si>
  <si>
    <t xml:space="preserve">  【受取会費】</t>
  </si>
  <si>
    <t xml:space="preserve">    正会員受取会費</t>
  </si>
  <si>
    <t xml:space="preserve">    法人会員受取会費</t>
  </si>
  <si>
    <t xml:space="preserve">  【受取寄付金】</t>
  </si>
  <si>
    <t xml:space="preserve">    受取寄付金</t>
  </si>
  <si>
    <t xml:space="preserve">  【受取助成金等】</t>
    <rPh sb="5" eb="8">
      <t>ジョセイキン</t>
    </rPh>
    <rPh sb="8" eb="9">
      <t>トウ</t>
    </rPh>
    <phoneticPr fontId="2"/>
  </si>
  <si>
    <t xml:space="preserve">    受取補助金</t>
    <rPh sb="6" eb="8">
      <t>ホジョ</t>
    </rPh>
    <phoneticPr fontId="2"/>
  </si>
  <si>
    <t xml:space="preserve">  【事業収益】</t>
  </si>
  <si>
    <t xml:space="preserve">    事業　収益</t>
    <phoneticPr fontId="2"/>
  </si>
  <si>
    <t xml:space="preserve">  【その他収益】</t>
  </si>
  <si>
    <t xml:space="preserve">    受取　利息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</si>
  <si>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</si>
  <si>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</si>
  <si>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</si>
  <si>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</si>
  <si>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</si>
  <si>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臨時雇賃金(事業)</t>
    <rPh sb="6" eb="9">
      <t>リンジヤト</t>
    </rPh>
    <rPh sb="9" eb="11">
      <t>チンギン</t>
    </rPh>
    <phoneticPr fontId="2"/>
  </si>
  <si>
    <t xml:space="preserve">        人件費計</t>
  </si>
  <si>
    <t xml:space="preserve">    （その他経費）</t>
  </si>
  <si>
    <t xml:space="preserve">      業務委託費</t>
  </si>
  <si>
    <t xml:space="preserve">      諸　謝　金</t>
  </si>
  <si>
    <t xml:space="preserve">      会　議　費(事業)</t>
  </si>
  <si>
    <t xml:space="preserve">      ボランティア食事費</t>
  </si>
  <si>
    <t xml:space="preserve">      旅費交通費(事業)</t>
  </si>
  <si>
    <t xml:space="preserve">      消耗品　費(事業)</t>
  </si>
  <si>
    <t xml:space="preserve">      支払手数料(事業)</t>
  </si>
  <si>
    <t xml:space="preserve">        その他経費計</t>
  </si>
  <si>
    <t xml:space="preserve">          事業費  計</t>
  </si>
  <si>
    <t xml:space="preserve">  【管理費】</t>
  </si>
  <si>
    <t xml:space="preserve">      法定福利費</t>
    <rPh sb="6" eb="11">
      <t>ホウテイフクリヒ</t>
    </rPh>
    <phoneticPr fontId="2"/>
  </si>
  <si>
    <t xml:space="preserve">      会　議　費</t>
    <phoneticPr fontId="2"/>
  </si>
  <si>
    <t xml:space="preserve">      旅費交通費</t>
    <phoneticPr fontId="2"/>
  </si>
  <si>
    <t xml:space="preserve">      通信運搬費</t>
    <phoneticPr fontId="2"/>
  </si>
  <si>
    <t xml:space="preserve">      消耗品　費</t>
    <phoneticPr fontId="2"/>
  </si>
  <si>
    <t xml:space="preserve">      賃  借  料</t>
    <phoneticPr fontId="2"/>
  </si>
  <si>
    <t xml:space="preserve">      保　険　料</t>
    <phoneticPr fontId="2"/>
  </si>
  <si>
    <t xml:space="preserve">      諸　会　費</t>
    <rPh sb="6" eb="7">
      <t>ショ</t>
    </rPh>
    <rPh sb="8" eb="9">
      <t>カイ</t>
    </rPh>
    <rPh sb="10" eb="11">
      <t>ヒ</t>
    </rPh>
    <phoneticPr fontId="2"/>
  </si>
  <si>
    <t xml:space="preserve">      租税　公課</t>
    <rPh sb="6" eb="8">
      <t>ソゼイ</t>
    </rPh>
    <rPh sb="9" eb="11">
      <t>コウカ</t>
    </rPh>
    <phoneticPr fontId="2"/>
  </si>
  <si>
    <t xml:space="preserve">      支払手数料</t>
    <phoneticPr fontId="2"/>
  </si>
  <si>
    <t xml:space="preserve">      雑　　　費</t>
    <phoneticPr fontId="2"/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</si>
  <si>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</si>
  <si>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</si>
  <si>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</si>
  <si>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</si>
  <si>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    受取給付金</t>
    <rPh sb="6" eb="11">
      <t>ウケトリキュウフキン</t>
    </rPh>
    <phoneticPr fontId="2"/>
  </si>
  <si>
    <t xml:space="preserve">    経常外収益  計</t>
  </si>
  <si>
    <t>【経常外費用】</t>
  </si>
  <si>
    <t xml:space="preserve">    経常外費用  計</t>
  </si>
  <si>
    <t xml:space="preserve">        税引前当期正味財産増減額</t>
  </si>
  <si>
    <t xml:space="preserve">        法人税、住民税及び事業税</t>
  </si>
  <si>
    <t xml:space="preserve">        経理区分振替額</t>
  </si>
  <si>
    <t xml:space="preserve">          当期正味財産増減額</t>
  </si>
  <si>
    <t xml:space="preserve">          前期繰越正味財産額</t>
  </si>
  <si>
    <t xml:space="preserve">          次期繰越正味財産額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</si>
</sst>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\ ;&quot;△ &quot;#,##0\ "/>
  </numFmts>
  <fonts count="9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38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4" fillId="0" borderId="1" xfId="0" applyNumberFormat="1" applyFon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6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</cellXfs>
  <cellStyles count="4">
    <cellStyle name="Excel Built-in Comma [0]" xfId="1"/>
    <cellStyle name="Excel Built-in Normal" xfId="2"/>
    <cellStyle name="標準" xfId="0" builtinId="0"/>
    <cellStyle name="標準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E65"/>
  <sheetViews>
    <sheetView tabSelected="1" zoomScale="120" zoomScaleNormal="120" zoomScaleSheetLayoutView="70" zoomScalePageLayoutView="120" workbookViewId="0">
      <pane xSplit="1" ySplit="3" topLeftCell="B4" activePane="bottomRight" state="frozen"/>
      <selection pane="topRight"/>
      <selection pane="bottomLeft"/>
      <selection pane="bottomRight" activeCell="C15" sqref="C15"/>
    </sheetView>
  </sheetViews>
  <sheetFormatPr baseColWidth="12" defaultColWidth="9" defaultRowHeight="17" x14ac:dyDescent="0"/>
  <cols>
    <col min="1" max="1" width="2.83203125" style="3" customWidth="1"/>
    <col min="2" max="2" width="45.83203125" style="14" customWidth="1"/>
    <col min="3" max="4" width="15.83203125" style="13" customWidth="1"/>
    <col min="5" max="5" width="15.83203125" style="14" customWidth="1"/>
    <col min="6" max="16384" width="9" style="3"/>
  </cols>
  <sheetData>
    <row r="1" spans="2:5" ht="23">
      <c r="B1" s="1" t="s">
        <v>0</v>
      </c>
      <c r="C1" s="1"/>
      <c r="D1" s="2"/>
      <c r="E1" s="2"/>
    </row>
    <row r="2" spans="2:5" ht="14.25" customHeight="1">
      <c r="B2" s="4"/>
      <c r="C2" s="4"/>
      <c r="D2" s="5" t="s">
        <v>1</v>
      </c>
      <c r="E2" s="6"/>
    </row>
    <row r="3" spans="2:5" ht="18" thickBot="1">
      <c r="B3" s="7" t="s">
        <v>2</v>
      </c>
      <c r="C3" s="8"/>
      <c r="D3" s="9" t="s">
        <v>3</v>
      </c>
      <c r="E3" s="10"/>
    </row>
    <row r="4" spans="2:5">
      <c r="B4" s="11" t="s">
        <v>4</v>
      </c>
      <c r="C4" s="12"/>
    </row>
    <row r="5" spans="2:5">
      <c r="B5" s="11" t="s">
        <v>5</v>
      </c>
    </row>
    <row r="6" spans="2:5">
      <c r="B6" s="11" t="s">
        <v>6</v>
      </c>
      <c r="C6" s="15">
        <v>33000</v>
      </c>
    </row>
    <row r="7" spans="2:5">
      <c r="B7" s="11" t="s">
        <v>7</v>
      </c>
      <c r="C7" s="16">
        <v>175000</v>
      </c>
      <c r="D7" s="15">
        <f>SUM(C6:C7)</f>
        <v>208000</v>
      </c>
    </row>
    <row r="8" spans="2:5">
      <c r="B8" s="11" t="s">
        <v>8</v>
      </c>
    </row>
    <row r="9" spans="2:5">
      <c r="B9" s="11" t="s">
        <v>9</v>
      </c>
      <c r="D9" s="15">
        <v>13934</v>
      </c>
    </row>
    <row r="10" spans="2:5">
      <c r="B10" s="11" t="s">
        <v>10</v>
      </c>
    </row>
    <row r="11" spans="2:5">
      <c r="B11" s="11" t="s">
        <v>11</v>
      </c>
      <c r="D11" s="15">
        <v>148797</v>
      </c>
    </row>
    <row r="12" spans="2:5">
      <c r="B12" s="11" t="s">
        <v>12</v>
      </c>
    </row>
    <row r="13" spans="2:5">
      <c r="B13" s="11" t="s">
        <v>13</v>
      </c>
      <c r="C13" s="17"/>
      <c r="D13" s="15">
        <v>212600</v>
      </c>
    </row>
    <row r="14" spans="2:5">
      <c r="B14" s="11" t="s">
        <v>14</v>
      </c>
    </row>
    <row r="15" spans="2:5">
      <c r="B15" s="11" t="s">
        <v>15</v>
      </c>
      <c r="C15" s="15">
        <v>8</v>
      </c>
    </row>
    <row r="16" spans="2:5">
      <c r="B16" s="11" t="s">
        <v>16</v>
      </c>
      <c r="C16" s="16">
        <v>24762</v>
      </c>
      <c r="D16" s="16">
        <f>SUM(C15:C16)</f>
        <v>24770</v>
      </c>
    </row>
    <row r="17" spans="2:5">
      <c r="B17" s="11" t="s">
        <v>17</v>
      </c>
      <c r="E17" s="15">
        <f>SUM(D7:D16)</f>
        <v>608101</v>
      </c>
    </row>
    <row r="18" spans="2:5">
      <c r="B18" s="11" t="s">
        <v>18</v>
      </c>
    </row>
    <row r="19" spans="2:5">
      <c r="B19" s="11" t="s">
        <v>19</v>
      </c>
    </row>
    <row r="20" spans="2:5">
      <c r="B20" s="11" t="s">
        <v>20</v>
      </c>
    </row>
    <row r="21" spans="2:5">
      <c r="B21" s="11" t="s">
        <v>21</v>
      </c>
      <c r="C21" s="16">
        <v>20000</v>
      </c>
    </row>
    <row r="22" spans="2:5">
      <c r="B22" s="11" t="s">
        <v>22</v>
      </c>
      <c r="C22" s="18">
        <f>SUM(C21)</f>
        <v>20000</v>
      </c>
    </row>
    <row r="23" spans="2:5">
      <c r="B23" s="11" t="s">
        <v>23</v>
      </c>
    </row>
    <row r="24" spans="2:5">
      <c r="B24" s="11" t="s">
        <v>24</v>
      </c>
      <c r="C24" s="15">
        <v>130000</v>
      </c>
    </row>
    <row r="25" spans="2:5">
      <c r="B25" s="11" t="s">
        <v>25</v>
      </c>
      <c r="C25" s="15">
        <v>5000</v>
      </c>
    </row>
    <row r="26" spans="2:5">
      <c r="B26" s="11" t="s">
        <v>26</v>
      </c>
      <c r="C26" s="15">
        <v>4290</v>
      </c>
    </row>
    <row r="27" spans="2:5">
      <c r="B27" s="11" t="s">
        <v>27</v>
      </c>
      <c r="C27" s="15">
        <v>13736</v>
      </c>
    </row>
    <row r="28" spans="2:5">
      <c r="B28" s="11" t="s">
        <v>28</v>
      </c>
      <c r="C28" s="15">
        <v>49013</v>
      </c>
    </row>
    <row r="29" spans="2:5">
      <c r="B29" s="11" t="s">
        <v>29</v>
      </c>
      <c r="C29" s="15">
        <v>20777</v>
      </c>
    </row>
    <row r="30" spans="2:5">
      <c r="B30" s="11" t="s">
        <v>30</v>
      </c>
      <c r="C30" s="15">
        <v>770</v>
      </c>
    </row>
    <row r="31" spans="2:5">
      <c r="B31" s="11" t="s">
        <v>31</v>
      </c>
      <c r="C31" s="18">
        <f>SUM(C24:C30)</f>
        <v>223586</v>
      </c>
    </row>
    <row r="32" spans="2:5">
      <c r="B32" s="11" t="s">
        <v>32</v>
      </c>
      <c r="D32" s="15">
        <f>SUM(C22,C31)</f>
        <v>243586</v>
      </c>
    </row>
    <row r="33" spans="2:3">
      <c r="B33" s="11" t="s">
        <v>33</v>
      </c>
    </row>
    <row r="34" spans="2:3">
      <c r="B34" s="11" t="s">
        <v>20</v>
      </c>
    </row>
    <row r="35" spans="2:3">
      <c r="B35" s="11" t="s">
        <v>34</v>
      </c>
      <c r="C35" s="16">
        <v>2684</v>
      </c>
    </row>
    <row r="36" spans="2:3">
      <c r="B36" s="11" t="s">
        <v>22</v>
      </c>
      <c r="C36" s="18">
        <f>SUM(C35)</f>
        <v>2684</v>
      </c>
    </row>
    <row r="37" spans="2:3">
      <c r="B37" s="11" t="s">
        <v>23</v>
      </c>
    </row>
    <row r="38" spans="2:3">
      <c r="B38" s="11" t="s">
        <v>24</v>
      </c>
      <c r="C38" s="15">
        <v>47190</v>
      </c>
    </row>
    <row r="39" spans="2:3">
      <c r="B39" s="11" t="s">
        <v>25</v>
      </c>
      <c r="C39" s="15">
        <v>88000</v>
      </c>
    </row>
    <row r="40" spans="2:3">
      <c r="B40" s="11" t="s">
        <v>35</v>
      </c>
      <c r="C40" s="15">
        <v>4695</v>
      </c>
    </row>
    <row r="41" spans="2:3">
      <c r="B41" s="11" t="s">
        <v>36</v>
      </c>
      <c r="C41" s="15">
        <v>50143</v>
      </c>
    </row>
    <row r="42" spans="2:3">
      <c r="B42" s="11" t="s">
        <v>37</v>
      </c>
      <c r="C42" s="15">
        <v>27552</v>
      </c>
    </row>
    <row r="43" spans="2:3">
      <c r="B43" s="11" t="s">
        <v>38</v>
      </c>
      <c r="C43" s="15">
        <v>2300</v>
      </c>
    </row>
    <row r="44" spans="2:3">
      <c r="B44" s="11" t="s">
        <v>39</v>
      </c>
      <c r="C44" s="15">
        <v>3740</v>
      </c>
    </row>
    <row r="45" spans="2:3">
      <c r="B45" s="11" t="s">
        <v>40</v>
      </c>
      <c r="C45" s="15">
        <v>17530</v>
      </c>
    </row>
    <row r="46" spans="2:3">
      <c r="B46" s="11" t="s">
        <v>41</v>
      </c>
      <c r="C46" s="15">
        <v>6000</v>
      </c>
    </row>
    <row r="47" spans="2:3">
      <c r="B47" s="11" t="s">
        <v>42</v>
      </c>
      <c r="C47" s="15">
        <v>1000</v>
      </c>
    </row>
    <row r="48" spans="2:3">
      <c r="B48" s="11" t="s">
        <v>43</v>
      </c>
      <c r="C48" s="15">
        <v>2620</v>
      </c>
    </row>
    <row r="49" spans="2:5">
      <c r="B49" s="11" t="s">
        <v>44</v>
      </c>
      <c r="C49" s="16">
        <v>956</v>
      </c>
    </row>
    <row r="50" spans="2:5">
      <c r="B50" s="11" t="s">
        <v>31</v>
      </c>
      <c r="C50" s="18">
        <f>SUM(C38:C49)</f>
        <v>251726</v>
      </c>
    </row>
    <row r="51" spans="2:5">
      <c r="B51" s="11" t="s">
        <v>45</v>
      </c>
      <c r="D51" s="16">
        <f>SUM(C36,C50)</f>
        <v>254410</v>
      </c>
    </row>
    <row r="52" spans="2:5">
      <c r="B52" s="11" t="s">
        <v>46</v>
      </c>
      <c r="E52" s="16">
        <f>SUM(D32:D51)</f>
        <v>497996</v>
      </c>
    </row>
    <row r="53" spans="2:5">
      <c r="B53" s="11" t="s">
        <v>47</v>
      </c>
      <c r="E53" s="15">
        <f>E17-E52</f>
        <v>110105</v>
      </c>
    </row>
    <row r="54" spans="2:5">
      <c r="B54" s="11" t="s">
        <v>48</v>
      </c>
    </row>
    <row r="55" spans="2:5">
      <c r="B55" s="11" t="s">
        <v>49</v>
      </c>
      <c r="C55" s="3"/>
      <c r="D55" s="16">
        <v>856000</v>
      </c>
    </row>
    <row r="56" spans="2:5">
      <c r="B56" s="11" t="s">
        <v>50</v>
      </c>
      <c r="E56" s="15">
        <f>SUM(D55)</f>
        <v>856000</v>
      </c>
    </row>
    <row r="57" spans="2:5">
      <c r="B57" s="11" t="s">
        <v>51</v>
      </c>
    </row>
    <row r="58" spans="2:5">
      <c r="B58" s="11" t="s">
        <v>52</v>
      </c>
      <c r="E58" s="16">
        <v>0</v>
      </c>
    </row>
    <row r="59" spans="2:5">
      <c r="B59" s="11" t="s">
        <v>53</v>
      </c>
      <c r="E59" s="15">
        <f>SUM(E53,E56)</f>
        <v>966105</v>
      </c>
    </row>
    <row r="60" spans="2:5">
      <c r="B60" s="11" t="s">
        <v>54</v>
      </c>
      <c r="E60" s="15">
        <v>141200</v>
      </c>
    </row>
    <row r="61" spans="2:5">
      <c r="B61" s="11" t="s">
        <v>55</v>
      </c>
      <c r="E61" s="16">
        <v>0</v>
      </c>
    </row>
    <row r="62" spans="2:5">
      <c r="B62" s="11" t="s">
        <v>56</v>
      </c>
      <c r="E62" s="15">
        <f>E59-E60</f>
        <v>824905</v>
      </c>
    </row>
    <row r="63" spans="2:5">
      <c r="B63" s="11" t="s">
        <v>57</v>
      </c>
      <c r="E63" s="16">
        <v>1096483</v>
      </c>
    </row>
    <row r="64" spans="2:5" ht="18" thickBot="1">
      <c r="B64" s="11" t="s">
        <v>58</v>
      </c>
      <c r="E64" s="19">
        <f>SUM(E62:E63)</f>
        <v>1921388</v>
      </c>
    </row>
    <row r="65" ht="18" thickTop="1"/>
  </sheetData>
  <mergeCells count="5">
    <mergeCell ref="B1:E1"/>
    <mergeCell ref="B2:C2"/>
    <mergeCell ref="D2:E2"/>
    <mergeCell ref="B3:C3"/>
    <mergeCell ref="D3:E3"/>
  </mergeCells>
  <phoneticPr fontId="2"/>
  <pageMargins left="0.78740157480314965" right="0.51181102362204722" top="0.98425196850393704" bottom="0.98425196850393704" header="0.51181102362204722" footer="0.51181102362204722"/>
  <pageSetup paperSize="9" scale="87" fitToHeight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活動計算書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yoko</cp:lastModifiedBy>
  <dcterms:created xsi:type="dcterms:W3CDTF">2022-02-07T01:51:28Z</dcterms:created>
  <dcterms:modified xsi:type="dcterms:W3CDTF">2022-02-07T01:52:08Z</dcterms:modified>
</cp:coreProperties>
</file>