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u\Documents\法人来夢\来夢事務\関係機関\日本財団\2022(R4)\"/>
    </mc:Choice>
  </mc:AlternateContent>
  <xr:revisionPtr revIDLastSave="0" documentId="8_{DD6388FF-8152-4B3D-AD33-0C5325EA57CD}" xr6:coauthVersionLast="47" xr6:coauthVersionMax="47" xr10:uidLastSave="{00000000-0000-0000-0000-000000000000}"/>
  <bookViews>
    <workbookView xWindow="-120" yWindow="-120" windowWidth="20730" windowHeight="11160" xr2:uid="{48FDBE8D-1325-48B5-8B9D-10477762B3FE}"/>
  </bookViews>
  <sheets>
    <sheet name="内訳表" sheetId="1" r:id="rId1"/>
  </sheets>
  <externalReferences>
    <externalReference r:id="rId2"/>
  </externalReferences>
  <definedNames>
    <definedName name="_tmp201471494618657">#REF!</definedName>
    <definedName name="_xlnm.Print_Area" localSheetId="0">内訳表!$A$1:$N$196</definedName>
    <definedName name="_xlnm.Print_Titles" localSheetId="0">内訳表!$5:$6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5" i="1" l="1"/>
  <c r="J195" i="1"/>
  <c r="I195" i="1"/>
  <c r="H195" i="1"/>
  <c r="G195" i="1"/>
  <c r="F195" i="1"/>
  <c r="L195" i="1" s="1"/>
  <c r="N195" i="1" s="1"/>
  <c r="J194" i="1"/>
  <c r="I194" i="1"/>
  <c r="H194" i="1"/>
  <c r="G194" i="1"/>
  <c r="F194" i="1"/>
  <c r="L194" i="1" s="1"/>
  <c r="N194" i="1" s="1"/>
  <c r="K192" i="1"/>
  <c r="J192" i="1"/>
  <c r="I192" i="1"/>
  <c r="H192" i="1"/>
  <c r="G192" i="1"/>
  <c r="F192" i="1"/>
  <c r="L192" i="1" s="1"/>
  <c r="K191" i="1"/>
  <c r="K190" i="1"/>
  <c r="J190" i="1"/>
  <c r="I190" i="1"/>
  <c r="H190" i="1"/>
  <c r="G190" i="1"/>
  <c r="F190" i="1"/>
  <c r="L190" i="1" s="1"/>
  <c r="N190" i="1" s="1"/>
  <c r="K189" i="1"/>
  <c r="L189" i="1" s="1"/>
  <c r="J189" i="1"/>
  <c r="I189" i="1"/>
  <c r="H189" i="1"/>
  <c r="G189" i="1"/>
  <c r="F189" i="1"/>
  <c r="L188" i="1"/>
  <c r="K188" i="1"/>
  <c r="J188" i="1"/>
  <c r="I188" i="1"/>
  <c r="H188" i="1"/>
  <c r="G188" i="1"/>
  <c r="F188" i="1"/>
  <c r="L187" i="1"/>
  <c r="N187" i="1" s="1"/>
  <c r="K187" i="1"/>
  <c r="J187" i="1"/>
  <c r="I187" i="1"/>
  <c r="H187" i="1"/>
  <c r="G187" i="1"/>
  <c r="F187" i="1"/>
  <c r="L186" i="1"/>
  <c r="N186" i="1" s="1"/>
  <c r="K186" i="1"/>
  <c r="J186" i="1"/>
  <c r="I186" i="1"/>
  <c r="H186" i="1"/>
  <c r="G186" i="1"/>
  <c r="F186" i="1"/>
  <c r="M185" i="1"/>
  <c r="M188" i="1" s="1"/>
  <c r="N188" i="1" s="1"/>
  <c r="K185" i="1"/>
  <c r="J185" i="1"/>
  <c r="I185" i="1"/>
  <c r="H185" i="1"/>
  <c r="G185" i="1"/>
  <c r="F185" i="1"/>
  <c r="L185" i="1" s="1"/>
  <c r="K184" i="1"/>
  <c r="J184" i="1"/>
  <c r="I184" i="1"/>
  <c r="H184" i="1"/>
  <c r="G184" i="1"/>
  <c r="F184" i="1"/>
  <c r="L184" i="1" s="1"/>
  <c r="N184" i="1" s="1"/>
  <c r="K183" i="1"/>
  <c r="J183" i="1"/>
  <c r="I183" i="1"/>
  <c r="H183" i="1"/>
  <c r="G183" i="1"/>
  <c r="F183" i="1"/>
  <c r="L183" i="1" s="1"/>
  <c r="N183" i="1" s="1"/>
  <c r="K182" i="1"/>
  <c r="J182" i="1"/>
  <c r="I182" i="1"/>
  <c r="H182" i="1"/>
  <c r="G182" i="1"/>
  <c r="F182" i="1"/>
  <c r="L182" i="1" s="1"/>
  <c r="N182" i="1" s="1"/>
  <c r="K181" i="1"/>
  <c r="J181" i="1"/>
  <c r="I181" i="1"/>
  <c r="H181" i="1"/>
  <c r="G181" i="1"/>
  <c r="F181" i="1"/>
  <c r="L181" i="1" s="1"/>
  <c r="N181" i="1" s="1"/>
  <c r="K180" i="1"/>
  <c r="J180" i="1"/>
  <c r="I180" i="1"/>
  <c r="H180" i="1"/>
  <c r="G180" i="1"/>
  <c r="F180" i="1"/>
  <c r="L180" i="1" s="1"/>
  <c r="N180" i="1" s="1"/>
  <c r="K179" i="1"/>
  <c r="J179" i="1"/>
  <c r="I179" i="1"/>
  <c r="H179" i="1"/>
  <c r="G179" i="1"/>
  <c r="F179" i="1"/>
  <c r="L179" i="1" s="1"/>
  <c r="N179" i="1" s="1"/>
  <c r="K178" i="1"/>
  <c r="J178" i="1"/>
  <c r="I178" i="1"/>
  <c r="H178" i="1"/>
  <c r="G178" i="1"/>
  <c r="F178" i="1"/>
  <c r="L178" i="1" s="1"/>
  <c r="N178" i="1" s="1"/>
  <c r="K177" i="1"/>
  <c r="J177" i="1"/>
  <c r="I177" i="1"/>
  <c r="H177" i="1"/>
  <c r="G177" i="1"/>
  <c r="F177" i="1"/>
  <c r="L177" i="1" s="1"/>
  <c r="N177" i="1" s="1"/>
  <c r="K176" i="1"/>
  <c r="J176" i="1"/>
  <c r="I176" i="1"/>
  <c r="H176" i="1"/>
  <c r="G176" i="1"/>
  <c r="F176" i="1"/>
  <c r="L176" i="1" s="1"/>
  <c r="N176" i="1" s="1"/>
  <c r="K175" i="1"/>
  <c r="J175" i="1"/>
  <c r="I175" i="1"/>
  <c r="H175" i="1"/>
  <c r="G175" i="1"/>
  <c r="F175" i="1"/>
  <c r="L175" i="1" s="1"/>
  <c r="N175" i="1" s="1"/>
  <c r="K174" i="1"/>
  <c r="J174" i="1"/>
  <c r="I174" i="1"/>
  <c r="H174" i="1"/>
  <c r="G174" i="1"/>
  <c r="F174" i="1"/>
  <c r="L174" i="1" s="1"/>
  <c r="N174" i="1" s="1"/>
  <c r="K173" i="1"/>
  <c r="J173" i="1"/>
  <c r="I173" i="1"/>
  <c r="H173" i="1"/>
  <c r="G173" i="1"/>
  <c r="F173" i="1"/>
  <c r="L173" i="1" s="1"/>
  <c r="N173" i="1" s="1"/>
  <c r="K172" i="1"/>
  <c r="J172" i="1"/>
  <c r="I172" i="1"/>
  <c r="H172" i="1"/>
  <c r="G172" i="1"/>
  <c r="F172" i="1"/>
  <c r="L172" i="1" s="1"/>
  <c r="N172" i="1" s="1"/>
  <c r="K171" i="1"/>
  <c r="J171" i="1"/>
  <c r="I171" i="1"/>
  <c r="H171" i="1"/>
  <c r="G171" i="1"/>
  <c r="F171" i="1"/>
  <c r="L171" i="1" s="1"/>
  <c r="K170" i="1"/>
  <c r="J170" i="1"/>
  <c r="I170" i="1"/>
  <c r="H170" i="1"/>
  <c r="G170" i="1"/>
  <c r="F170" i="1"/>
  <c r="L170" i="1" s="1"/>
  <c r="N170" i="1" s="1"/>
  <c r="K169" i="1"/>
  <c r="J169" i="1"/>
  <c r="I169" i="1"/>
  <c r="H169" i="1"/>
  <c r="G169" i="1"/>
  <c r="F169" i="1"/>
  <c r="L169" i="1" s="1"/>
  <c r="N169" i="1" s="1"/>
  <c r="M168" i="1"/>
  <c r="K168" i="1"/>
  <c r="J168" i="1"/>
  <c r="I168" i="1"/>
  <c r="H168" i="1"/>
  <c r="G168" i="1"/>
  <c r="F168" i="1"/>
  <c r="L168" i="1" s="1"/>
  <c r="N168" i="1" s="1"/>
  <c r="K167" i="1"/>
  <c r="J167" i="1"/>
  <c r="I167" i="1"/>
  <c r="H167" i="1"/>
  <c r="G167" i="1"/>
  <c r="F167" i="1"/>
  <c r="L167" i="1" s="1"/>
  <c r="N167" i="1" s="1"/>
  <c r="K166" i="1"/>
  <c r="J166" i="1"/>
  <c r="I166" i="1"/>
  <c r="H166" i="1"/>
  <c r="G166" i="1"/>
  <c r="F166" i="1"/>
  <c r="L166" i="1" s="1"/>
  <c r="N166" i="1" s="1"/>
  <c r="K165" i="1"/>
  <c r="J165" i="1"/>
  <c r="I165" i="1"/>
  <c r="H165" i="1"/>
  <c r="G165" i="1"/>
  <c r="F165" i="1"/>
  <c r="L165" i="1" s="1"/>
  <c r="N165" i="1" s="1"/>
  <c r="K164" i="1"/>
  <c r="J164" i="1"/>
  <c r="I164" i="1"/>
  <c r="H164" i="1"/>
  <c r="G164" i="1"/>
  <c r="F164" i="1"/>
  <c r="L164" i="1" s="1"/>
  <c r="N164" i="1" s="1"/>
  <c r="K163" i="1"/>
  <c r="J163" i="1"/>
  <c r="I163" i="1"/>
  <c r="H163" i="1"/>
  <c r="G163" i="1"/>
  <c r="F163" i="1"/>
  <c r="L163" i="1" s="1"/>
  <c r="N163" i="1" s="1"/>
  <c r="K162" i="1"/>
  <c r="J162" i="1"/>
  <c r="I162" i="1"/>
  <c r="H162" i="1"/>
  <c r="G162" i="1"/>
  <c r="F162" i="1"/>
  <c r="L162" i="1" s="1"/>
  <c r="N162" i="1" s="1"/>
  <c r="K161" i="1"/>
  <c r="J161" i="1"/>
  <c r="I161" i="1"/>
  <c r="H161" i="1"/>
  <c r="G161" i="1"/>
  <c r="F161" i="1"/>
  <c r="L161" i="1" s="1"/>
  <c r="N161" i="1" s="1"/>
  <c r="K160" i="1"/>
  <c r="J160" i="1"/>
  <c r="I160" i="1"/>
  <c r="H160" i="1"/>
  <c r="G160" i="1"/>
  <c r="F160" i="1"/>
  <c r="L160" i="1" s="1"/>
  <c r="N160" i="1" s="1"/>
  <c r="K159" i="1"/>
  <c r="J159" i="1"/>
  <c r="I159" i="1"/>
  <c r="H159" i="1"/>
  <c r="G159" i="1"/>
  <c r="F159" i="1"/>
  <c r="L159" i="1" s="1"/>
  <c r="N159" i="1" s="1"/>
  <c r="M158" i="1"/>
  <c r="M171" i="1" s="1"/>
  <c r="K158" i="1"/>
  <c r="J158" i="1"/>
  <c r="I158" i="1"/>
  <c r="H158" i="1"/>
  <c r="L158" i="1" s="1"/>
  <c r="G158" i="1"/>
  <c r="F158" i="1"/>
  <c r="K157" i="1"/>
  <c r="J157" i="1"/>
  <c r="I157" i="1"/>
  <c r="H157" i="1"/>
  <c r="L157" i="1" s="1"/>
  <c r="N157" i="1" s="1"/>
  <c r="G157" i="1"/>
  <c r="F157" i="1"/>
  <c r="K156" i="1"/>
  <c r="J156" i="1"/>
  <c r="I156" i="1"/>
  <c r="H156" i="1"/>
  <c r="L156" i="1" s="1"/>
  <c r="N156" i="1" s="1"/>
  <c r="G156" i="1"/>
  <c r="F156" i="1"/>
  <c r="K155" i="1"/>
  <c r="J155" i="1"/>
  <c r="I155" i="1"/>
  <c r="H155" i="1"/>
  <c r="L155" i="1" s="1"/>
  <c r="N155" i="1" s="1"/>
  <c r="G155" i="1"/>
  <c r="F155" i="1"/>
  <c r="K154" i="1"/>
  <c r="J154" i="1"/>
  <c r="I154" i="1"/>
  <c r="H154" i="1"/>
  <c r="L154" i="1" s="1"/>
  <c r="N154" i="1" s="1"/>
  <c r="G154" i="1"/>
  <c r="F154" i="1"/>
  <c r="K153" i="1"/>
  <c r="J153" i="1"/>
  <c r="I153" i="1"/>
  <c r="L153" i="1" s="1"/>
  <c r="H153" i="1"/>
  <c r="G153" i="1"/>
  <c r="F153" i="1"/>
  <c r="K152" i="1"/>
  <c r="J152" i="1"/>
  <c r="I152" i="1"/>
  <c r="H152" i="1"/>
  <c r="G152" i="1"/>
  <c r="F152" i="1"/>
  <c r="L152" i="1" s="1"/>
  <c r="K151" i="1"/>
  <c r="J151" i="1"/>
  <c r="I151" i="1"/>
  <c r="H151" i="1"/>
  <c r="G151" i="1"/>
  <c r="F151" i="1"/>
  <c r="L151" i="1" s="1"/>
  <c r="N151" i="1" s="1"/>
  <c r="K150" i="1"/>
  <c r="J150" i="1"/>
  <c r="I150" i="1"/>
  <c r="H150" i="1"/>
  <c r="G150" i="1"/>
  <c r="F150" i="1"/>
  <c r="L150" i="1" s="1"/>
  <c r="N150" i="1" s="1"/>
  <c r="K149" i="1"/>
  <c r="J149" i="1"/>
  <c r="I149" i="1"/>
  <c r="H149" i="1"/>
  <c r="G149" i="1"/>
  <c r="F149" i="1"/>
  <c r="L149" i="1" s="1"/>
  <c r="N149" i="1" s="1"/>
  <c r="K148" i="1"/>
  <c r="J148" i="1"/>
  <c r="I148" i="1"/>
  <c r="H148" i="1"/>
  <c r="G148" i="1"/>
  <c r="F148" i="1"/>
  <c r="L148" i="1" s="1"/>
  <c r="N148" i="1" s="1"/>
  <c r="K147" i="1"/>
  <c r="J147" i="1"/>
  <c r="I147" i="1"/>
  <c r="H147" i="1"/>
  <c r="G147" i="1"/>
  <c r="F147" i="1"/>
  <c r="L147" i="1" s="1"/>
  <c r="N147" i="1" s="1"/>
  <c r="K146" i="1"/>
  <c r="J146" i="1"/>
  <c r="I146" i="1"/>
  <c r="H146" i="1"/>
  <c r="G146" i="1"/>
  <c r="F146" i="1"/>
  <c r="L146" i="1" s="1"/>
  <c r="N146" i="1" s="1"/>
  <c r="K145" i="1"/>
  <c r="J145" i="1"/>
  <c r="I145" i="1"/>
  <c r="H145" i="1"/>
  <c r="G145" i="1"/>
  <c r="F145" i="1"/>
  <c r="L145" i="1" s="1"/>
  <c r="N145" i="1" s="1"/>
  <c r="K144" i="1"/>
  <c r="J144" i="1"/>
  <c r="I144" i="1"/>
  <c r="H144" i="1"/>
  <c r="G144" i="1"/>
  <c r="F144" i="1"/>
  <c r="L144" i="1" s="1"/>
  <c r="N144" i="1" s="1"/>
  <c r="K143" i="1"/>
  <c r="J143" i="1"/>
  <c r="I143" i="1"/>
  <c r="H143" i="1"/>
  <c r="G143" i="1"/>
  <c r="F143" i="1"/>
  <c r="L143" i="1" s="1"/>
  <c r="N143" i="1" s="1"/>
  <c r="K142" i="1"/>
  <c r="J142" i="1"/>
  <c r="I142" i="1"/>
  <c r="H142" i="1"/>
  <c r="G142" i="1"/>
  <c r="F142" i="1"/>
  <c r="L142" i="1" s="1"/>
  <c r="N142" i="1" s="1"/>
  <c r="M141" i="1"/>
  <c r="M152" i="1" s="1"/>
  <c r="K141" i="1"/>
  <c r="L141" i="1" s="1"/>
  <c r="J141" i="1"/>
  <c r="I141" i="1"/>
  <c r="H141" i="1"/>
  <c r="G141" i="1"/>
  <c r="F141" i="1"/>
  <c r="K140" i="1"/>
  <c r="L140" i="1" s="1"/>
  <c r="N140" i="1" s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N138" i="1" s="1"/>
  <c r="K138" i="1"/>
  <c r="J138" i="1"/>
  <c r="I138" i="1"/>
  <c r="H138" i="1"/>
  <c r="G138" i="1"/>
  <c r="F138" i="1"/>
  <c r="L137" i="1"/>
  <c r="N137" i="1" s="1"/>
  <c r="K137" i="1"/>
  <c r="J137" i="1"/>
  <c r="I137" i="1"/>
  <c r="H137" i="1"/>
  <c r="G137" i="1"/>
  <c r="F137" i="1"/>
  <c r="L136" i="1"/>
  <c r="N136" i="1" s="1"/>
  <c r="K136" i="1"/>
  <c r="J136" i="1"/>
  <c r="I136" i="1"/>
  <c r="H136" i="1"/>
  <c r="G136" i="1"/>
  <c r="F136" i="1"/>
  <c r="L135" i="1"/>
  <c r="N135" i="1" s="1"/>
  <c r="K135" i="1"/>
  <c r="J135" i="1"/>
  <c r="I135" i="1"/>
  <c r="H135" i="1"/>
  <c r="G135" i="1"/>
  <c r="F135" i="1"/>
  <c r="M134" i="1"/>
  <c r="N134" i="1" s="1"/>
  <c r="K134" i="1"/>
  <c r="J134" i="1"/>
  <c r="I134" i="1"/>
  <c r="H134" i="1"/>
  <c r="G134" i="1"/>
  <c r="F134" i="1"/>
  <c r="L134" i="1" s="1"/>
  <c r="K133" i="1"/>
  <c r="J133" i="1"/>
  <c r="I133" i="1"/>
  <c r="H133" i="1"/>
  <c r="G133" i="1"/>
  <c r="F133" i="1"/>
  <c r="L133" i="1" s="1"/>
  <c r="N133" i="1" s="1"/>
  <c r="K132" i="1"/>
  <c r="J132" i="1"/>
  <c r="I132" i="1"/>
  <c r="H132" i="1"/>
  <c r="G132" i="1"/>
  <c r="F132" i="1"/>
  <c r="L132" i="1" s="1"/>
  <c r="N132" i="1" s="1"/>
  <c r="K131" i="1"/>
  <c r="J131" i="1"/>
  <c r="I131" i="1"/>
  <c r="H131" i="1"/>
  <c r="G131" i="1"/>
  <c r="F131" i="1"/>
  <c r="L131" i="1" s="1"/>
  <c r="N131" i="1" s="1"/>
  <c r="M130" i="1"/>
  <c r="K130" i="1"/>
  <c r="J130" i="1"/>
  <c r="I130" i="1"/>
  <c r="H130" i="1"/>
  <c r="G130" i="1"/>
  <c r="F130" i="1"/>
  <c r="L130" i="1" s="1"/>
  <c r="N130" i="1" s="1"/>
  <c r="K129" i="1"/>
  <c r="J129" i="1"/>
  <c r="I129" i="1"/>
  <c r="H129" i="1"/>
  <c r="G129" i="1"/>
  <c r="F129" i="1"/>
  <c r="L129" i="1" s="1"/>
  <c r="N129" i="1" s="1"/>
  <c r="K128" i="1"/>
  <c r="J128" i="1"/>
  <c r="I128" i="1"/>
  <c r="H128" i="1"/>
  <c r="G128" i="1"/>
  <c r="F128" i="1"/>
  <c r="L128" i="1" s="1"/>
  <c r="N128" i="1" s="1"/>
  <c r="M127" i="1"/>
  <c r="M139" i="1" s="1"/>
  <c r="K127" i="1"/>
  <c r="J127" i="1"/>
  <c r="I127" i="1"/>
  <c r="H127" i="1"/>
  <c r="G127" i="1"/>
  <c r="F127" i="1"/>
  <c r="L127" i="1" s="1"/>
  <c r="N127" i="1" s="1"/>
  <c r="K126" i="1"/>
  <c r="J126" i="1"/>
  <c r="I126" i="1"/>
  <c r="H126" i="1"/>
  <c r="L126" i="1" s="1"/>
  <c r="G126" i="1"/>
  <c r="F126" i="1"/>
  <c r="K125" i="1"/>
  <c r="J125" i="1"/>
  <c r="I125" i="1"/>
  <c r="L125" i="1" s="1"/>
  <c r="H125" i="1"/>
  <c r="G125" i="1"/>
  <c r="F125" i="1"/>
  <c r="K124" i="1"/>
  <c r="J124" i="1"/>
  <c r="I124" i="1"/>
  <c r="L124" i="1" s="1"/>
  <c r="N124" i="1" s="1"/>
  <c r="H124" i="1"/>
  <c r="G124" i="1"/>
  <c r="F124" i="1"/>
  <c r="K123" i="1"/>
  <c r="J123" i="1"/>
  <c r="I123" i="1"/>
  <c r="L123" i="1" s="1"/>
  <c r="N123" i="1" s="1"/>
  <c r="H123" i="1"/>
  <c r="G123" i="1"/>
  <c r="F123" i="1"/>
  <c r="K122" i="1"/>
  <c r="J122" i="1"/>
  <c r="I122" i="1"/>
  <c r="L122" i="1" s="1"/>
  <c r="N122" i="1" s="1"/>
  <c r="H122" i="1"/>
  <c r="G122" i="1"/>
  <c r="F122" i="1"/>
  <c r="K121" i="1"/>
  <c r="J121" i="1"/>
  <c r="I121" i="1"/>
  <c r="L121" i="1" s="1"/>
  <c r="N121" i="1" s="1"/>
  <c r="H121" i="1"/>
  <c r="G121" i="1"/>
  <c r="F121" i="1"/>
  <c r="M120" i="1"/>
  <c r="N120" i="1" s="1"/>
  <c r="K120" i="1"/>
  <c r="J120" i="1"/>
  <c r="I120" i="1"/>
  <c r="H120" i="1"/>
  <c r="G120" i="1"/>
  <c r="F120" i="1"/>
  <c r="L120" i="1" s="1"/>
  <c r="K119" i="1"/>
  <c r="J119" i="1"/>
  <c r="I119" i="1"/>
  <c r="H119" i="1"/>
  <c r="G119" i="1"/>
  <c r="F119" i="1"/>
  <c r="L119" i="1" s="1"/>
  <c r="N119" i="1" s="1"/>
  <c r="K118" i="1"/>
  <c r="J118" i="1"/>
  <c r="L118" i="1" s="1"/>
  <c r="N118" i="1" s="1"/>
  <c r="I118" i="1"/>
  <c r="H118" i="1"/>
  <c r="G118" i="1"/>
  <c r="F118" i="1"/>
  <c r="M117" i="1"/>
  <c r="K117" i="1"/>
  <c r="J117" i="1"/>
  <c r="I117" i="1"/>
  <c r="H117" i="1"/>
  <c r="G117" i="1"/>
  <c r="F117" i="1"/>
  <c r="L117" i="1" s="1"/>
  <c r="N117" i="1" s="1"/>
  <c r="K116" i="1"/>
  <c r="J116" i="1"/>
  <c r="I116" i="1"/>
  <c r="H116" i="1"/>
  <c r="G116" i="1"/>
  <c r="F116" i="1"/>
  <c r="L116" i="1" s="1"/>
  <c r="N116" i="1" s="1"/>
  <c r="K115" i="1"/>
  <c r="J115" i="1"/>
  <c r="I115" i="1"/>
  <c r="H115" i="1"/>
  <c r="G115" i="1"/>
  <c r="F115" i="1"/>
  <c r="L115" i="1" s="1"/>
  <c r="N115" i="1" s="1"/>
  <c r="K114" i="1"/>
  <c r="J114" i="1"/>
  <c r="I114" i="1"/>
  <c r="H114" i="1"/>
  <c r="G114" i="1"/>
  <c r="F114" i="1"/>
  <c r="L114" i="1" s="1"/>
  <c r="N114" i="1" s="1"/>
  <c r="K113" i="1"/>
  <c r="J113" i="1"/>
  <c r="I113" i="1"/>
  <c r="H113" i="1"/>
  <c r="G113" i="1"/>
  <c r="F113" i="1"/>
  <c r="L113" i="1" s="1"/>
  <c r="N113" i="1" s="1"/>
  <c r="M112" i="1"/>
  <c r="N112" i="1" s="1"/>
  <c r="L112" i="1"/>
  <c r="K112" i="1"/>
  <c r="J112" i="1"/>
  <c r="I112" i="1"/>
  <c r="H112" i="1"/>
  <c r="G112" i="1"/>
  <c r="F112" i="1"/>
  <c r="L111" i="1"/>
  <c r="N111" i="1" s="1"/>
  <c r="K111" i="1"/>
  <c r="J111" i="1"/>
  <c r="I111" i="1"/>
  <c r="H111" i="1"/>
  <c r="G111" i="1"/>
  <c r="F111" i="1"/>
  <c r="L110" i="1"/>
  <c r="N110" i="1" s="1"/>
  <c r="K110" i="1"/>
  <c r="J110" i="1"/>
  <c r="I110" i="1"/>
  <c r="H110" i="1"/>
  <c r="G110" i="1"/>
  <c r="F110" i="1"/>
  <c r="L109" i="1"/>
  <c r="N109" i="1" s="1"/>
  <c r="K109" i="1"/>
  <c r="J109" i="1"/>
  <c r="I109" i="1"/>
  <c r="H109" i="1"/>
  <c r="G109" i="1"/>
  <c r="F109" i="1"/>
  <c r="L108" i="1"/>
  <c r="N108" i="1" s="1"/>
  <c r="K108" i="1"/>
  <c r="J108" i="1"/>
  <c r="I108" i="1"/>
  <c r="H108" i="1"/>
  <c r="G108" i="1"/>
  <c r="F108" i="1"/>
  <c r="L107" i="1"/>
  <c r="N107" i="1" s="1"/>
  <c r="K107" i="1"/>
  <c r="J107" i="1"/>
  <c r="I107" i="1"/>
  <c r="H107" i="1"/>
  <c r="G107" i="1"/>
  <c r="F107" i="1"/>
  <c r="L106" i="1"/>
  <c r="N106" i="1" s="1"/>
  <c r="K106" i="1"/>
  <c r="J106" i="1"/>
  <c r="I106" i="1"/>
  <c r="H106" i="1"/>
  <c r="G106" i="1"/>
  <c r="F106" i="1"/>
  <c r="L105" i="1"/>
  <c r="N105" i="1" s="1"/>
  <c r="K105" i="1"/>
  <c r="J105" i="1"/>
  <c r="I105" i="1"/>
  <c r="H105" i="1"/>
  <c r="G105" i="1"/>
  <c r="F105" i="1"/>
  <c r="L104" i="1"/>
  <c r="N104" i="1" s="1"/>
  <c r="K104" i="1"/>
  <c r="J104" i="1"/>
  <c r="I104" i="1"/>
  <c r="H104" i="1"/>
  <c r="G104" i="1"/>
  <c r="F104" i="1"/>
  <c r="L103" i="1"/>
  <c r="N103" i="1" s="1"/>
  <c r="K103" i="1"/>
  <c r="J103" i="1"/>
  <c r="I103" i="1"/>
  <c r="H103" i="1"/>
  <c r="G103" i="1"/>
  <c r="F103" i="1"/>
  <c r="L102" i="1"/>
  <c r="N102" i="1" s="1"/>
  <c r="K102" i="1"/>
  <c r="J102" i="1"/>
  <c r="I102" i="1"/>
  <c r="H102" i="1"/>
  <c r="G102" i="1"/>
  <c r="F102" i="1"/>
  <c r="L101" i="1"/>
  <c r="N101" i="1" s="1"/>
  <c r="K101" i="1"/>
  <c r="J101" i="1"/>
  <c r="I101" i="1"/>
  <c r="H101" i="1"/>
  <c r="G101" i="1"/>
  <c r="F101" i="1"/>
  <c r="L100" i="1"/>
  <c r="N100" i="1" s="1"/>
  <c r="K100" i="1"/>
  <c r="J100" i="1"/>
  <c r="I100" i="1"/>
  <c r="H100" i="1"/>
  <c r="G100" i="1"/>
  <c r="F100" i="1"/>
  <c r="L99" i="1"/>
  <c r="N99" i="1" s="1"/>
  <c r="K99" i="1"/>
  <c r="J99" i="1"/>
  <c r="I99" i="1"/>
  <c r="H99" i="1"/>
  <c r="G99" i="1"/>
  <c r="F99" i="1"/>
  <c r="L98" i="1"/>
  <c r="N98" i="1" s="1"/>
  <c r="K98" i="1"/>
  <c r="J98" i="1"/>
  <c r="I98" i="1"/>
  <c r="H98" i="1"/>
  <c r="G98" i="1"/>
  <c r="F98" i="1"/>
  <c r="L97" i="1"/>
  <c r="N97" i="1" s="1"/>
  <c r="K97" i="1"/>
  <c r="J97" i="1"/>
  <c r="I97" i="1"/>
  <c r="H97" i="1"/>
  <c r="G97" i="1"/>
  <c r="F97" i="1"/>
  <c r="L96" i="1"/>
  <c r="N96" i="1" s="1"/>
  <c r="K96" i="1"/>
  <c r="J96" i="1"/>
  <c r="I96" i="1"/>
  <c r="H96" i="1"/>
  <c r="G96" i="1"/>
  <c r="F96" i="1"/>
  <c r="L95" i="1"/>
  <c r="N95" i="1" s="1"/>
  <c r="K95" i="1"/>
  <c r="J95" i="1"/>
  <c r="I95" i="1"/>
  <c r="H95" i="1"/>
  <c r="G95" i="1"/>
  <c r="F95" i="1"/>
  <c r="L94" i="1"/>
  <c r="N94" i="1" s="1"/>
  <c r="K94" i="1"/>
  <c r="J94" i="1"/>
  <c r="I94" i="1"/>
  <c r="H94" i="1"/>
  <c r="G94" i="1"/>
  <c r="F94" i="1"/>
  <c r="L93" i="1"/>
  <c r="N93" i="1" s="1"/>
  <c r="K93" i="1"/>
  <c r="J93" i="1"/>
  <c r="I93" i="1"/>
  <c r="H93" i="1"/>
  <c r="G93" i="1"/>
  <c r="F93" i="1"/>
  <c r="L92" i="1"/>
  <c r="N92" i="1" s="1"/>
  <c r="K92" i="1"/>
  <c r="J92" i="1"/>
  <c r="I92" i="1"/>
  <c r="H92" i="1"/>
  <c r="G92" i="1"/>
  <c r="F92" i="1"/>
  <c r="L91" i="1"/>
  <c r="N91" i="1" s="1"/>
  <c r="K91" i="1"/>
  <c r="J91" i="1"/>
  <c r="I91" i="1"/>
  <c r="H91" i="1"/>
  <c r="G91" i="1"/>
  <c r="F91" i="1"/>
  <c r="L90" i="1"/>
  <c r="N90" i="1" s="1"/>
  <c r="K90" i="1"/>
  <c r="J90" i="1"/>
  <c r="I90" i="1"/>
  <c r="H90" i="1"/>
  <c r="G90" i="1"/>
  <c r="F90" i="1"/>
  <c r="M89" i="1"/>
  <c r="K89" i="1"/>
  <c r="J89" i="1"/>
  <c r="I89" i="1"/>
  <c r="H89" i="1"/>
  <c r="G89" i="1"/>
  <c r="F89" i="1"/>
  <c r="L89" i="1" s="1"/>
  <c r="K88" i="1"/>
  <c r="J88" i="1"/>
  <c r="I88" i="1"/>
  <c r="H88" i="1"/>
  <c r="G88" i="1"/>
  <c r="F88" i="1"/>
  <c r="L88" i="1" s="1"/>
  <c r="N88" i="1" s="1"/>
  <c r="K87" i="1"/>
  <c r="J87" i="1"/>
  <c r="I87" i="1"/>
  <c r="H87" i="1"/>
  <c r="G87" i="1"/>
  <c r="F87" i="1"/>
  <c r="L87" i="1" s="1"/>
  <c r="N87" i="1" s="1"/>
  <c r="K86" i="1"/>
  <c r="J86" i="1"/>
  <c r="I86" i="1"/>
  <c r="H86" i="1"/>
  <c r="G86" i="1"/>
  <c r="F86" i="1"/>
  <c r="L86" i="1" s="1"/>
  <c r="N86" i="1" s="1"/>
  <c r="K85" i="1"/>
  <c r="J85" i="1"/>
  <c r="I85" i="1"/>
  <c r="H85" i="1"/>
  <c r="G85" i="1"/>
  <c r="F85" i="1"/>
  <c r="L85" i="1" s="1"/>
  <c r="N85" i="1" s="1"/>
  <c r="K84" i="1"/>
  <c r="J84" i="1"/>
  <c r="I84" i="1"/>
  <c r="H84" i="1"/>
  <c r="G84" i="1"/>
  <c r="F84" i="1"/>
  <c r="L84" i="1" s="1"/>
  <c r="N84" i="1" s="1"/>
  <c r="K83" i="1"/>
  <c r="J83" i="1"/>
  <c r="I83" i="1"/>
  <c r="H83" i="1"/>
  <c r="G83" i="1"/>
  <c r="F83" i="1"/>
  <c r="L83" i="1" s="1"/>
  <c r="N83" i="1" s="1"/>
  <c r="K82" i="1"/>
  <c r="J82" i="1"/>
  <c r="I82" i="1"/>
  <c r="H82" i="1"/>
  <c r="G82" i="1"/>
  <c r="F82" i="1"/>
  <c r="L82" i="1" s="1"/>
  <c r="N82" i="1" s="1"/>
  <c r="K81" i="1"/>
  <c r="J81" i="1"/>
  <c r="I81" i="1"/>
  <c r="H81" i="1"/>
  <c r="G81" i="1"/>
  <c r="F81" i="1"/>
  <c r="L81" i="1" s="1"/>
  <c r="N81" i="1" s="1"/>
  <c r="K80" i="1"/>
  <c r="J80" i="1"/>
  <c r="I80" i="1"/>
  <c r="H80" i="1"/>
  <c r="G80" i="1"/>
  <c r="F80" i="1"/>
  <c r="L80" i="1" s="1"/>
  <c r="N80" i="1" s="1"/>
  <c r="K79" i="1"/>
  <c r="J79" i="1"/>
  <c r="I79" i="1"/>
  <c r="H79" i="1"/>
  <c r="G79" i="1"/>
  <c r="F79" i="1"/>
  <c r="L79" i="1" s="1"/>
  <c r="N79" i="1" s="1"/>
  <c r="K78" i="1"/>
  <c r="J78" i="1"/>
  <c r="I78" i="1"/>
  <c r="H78" i="1"/>
  <c r="G78" i="1"/>
  <c r="F78" i="1"/>
  <c r="L78" i="1" s="1"/>
  <c r="N78" i="1" s="1"/>
  <c r="K77" i="1"/>
  <c r="J77" i="1"/>
  <c r="I77" i="1"/>
  <c r="H77" i="1"/>
  <c r="G77" i="1"/>
  <c r="F77" i="1"/>
  <c r="L77" i="1" s="1"/>
  <c r="N77" i="1" s="1"/>
  <c r="K76" i="1"/>
  <c r="J76" i="1"/>
  <c r="I76" i="1"/>
  <c r="H76" i="1"/>
  <c r="G76" i="1"/>
  <c r="F76" i="1"/>
  <c r="L76" i="1" s="1"/>
  <c r="N76" i="1" s="1"/>
  <c r="K75" i="1"/>
  <c r="J75" i="1"/>
  <c r="I75" i="1"/>
  <c r="H75" i="1"/>
  <c r="G75" i="1"/>
  <c r="F75" i="1"/>
  <c r="L75" i="1" s="1"/>
  <c r="N75" i="1" s="1"/>
  <c r="K74" i="1"/>
  <c r="J74" i="1"/>
  <c r="I74" i="1"/>
  <c r="H74" i="1"/>
  <c r="G74" i="1"/>
  <c r="F74" i="1"/>
  <c r="L74" i="1" s="1"/>
  <c r="N74" i="1" s="1"/>
  <c r="K73" i="1"/>
  <c r="J73" i="1"/>
  <c r="I73" i="1"/>
  <c r="H73" i="1"/>
  <c r="G73" i="1"/>
  <c r="F73" i="1"/>
  <c r="L73" i="1" s="1"/>
  <c r="N73" i="1" s="1"/>
  <c r="K72" i="1"/>
  <c r="J72" i="1"/>
  <c r="I72" i="1"/>
  <c r="H72" i="1"/>
  <c r="G72" i="1"/>
  <c r="F72" i="1"/>
  <c r="L72" i="1" s="1"/>
  <c r="N72" i="1" s="1"/>
  <c r="K71" i="1"/>
  <c r="J71" i="1"/>
  <c r="I71" i="1"/>
  <c r="H71" i="1"/>
  <c r="G71" i="1"/>
  <c r="F71" i="1"/>
  <c r="L71" i="1" s="1"/>
  <c r="N71" i="1" s="1"/>
  <c r="K70" i="1"/>
  <c r="J70" i="1"/>
  <c r="I70" i="1"/>
  <c r="H70" i="1"/>
  <c r="G70" i="1"/>
  <c r="F70" i="1"/>
  <c r="L70" i="1" s="1"/>
  <c r="N70" i="1" s="1"/>
  <c r="K69" i="1"/>
  <c r="J69" i="1"/>
  <c r="I69" i="1"/>
  <c r="H69" i="1"/>
  <c r="G69" i="1"/>
  <c r="F69" i="1"/>
  <c r="L69" i="1" s="1"/>
  <c r="N69" i="1" s="1"/>
  <c r="K68" i="1"/>
  <c r="J68" i="1"/>
  <c r="I68" i="1"/>
  <c r="H68" i="1"/>
  <c r="G68" i="1"/>
  <c r="F68" i="1"/>
  <c r="L68" i="1" s="1"/>
  <c r="N68" i="1" s="1"/>
  <c r="K67" i="1"/>
  <c r="J67" i="1"/>
  <c r="I67" i="1"/>
  <c r="H67" i="1"/>
  <c r="G67" i="1"/>
  <c r="F67" i="1"/>
  <c r="L67" i="1" s="1"/>
  <c r="N67" i="1" s="1"/>
  <c r="M66" i="1"/>
  <c r="K66" i="1"/>
  <c r="J66" i="1"/>
  <c r="I66" i="1"/>
  <c r="H66" i="1"/>
  <c r="G66" i="1"/>
  <c r="F66" i="1"/>
  <c r="L66" i="1" s="1"/>
  <c r="N66" i="1" s="1"/>
  <c r="K65" i="1"/>
  <c r="J65" i="1"/>
  <c r="I65" i="1"/>
  <c r="H65" i="1"/>
  <c r="G65" i="1"/>
  <c r="F65" i="1"/>
  <c r="L65" i="1" s="1"/>
  <c r="N65" i="1" s="1"/>
  <c r="K64" i="1"/>
  <c r="J64" i="1"/>
  <c r="I64" i="1"/>
  <c r="H64" i="1"/>
  <c r="G64" i="1"/>
  <c r="F64" i="1"/>
  <c r="L64" i="1" s="1"/>
  <c r="N64" i="1" s="1"/>
  <c r="K63" i="1"/>
  <c r="J63" i="1"/>
  <c r="I63" i="1"/>
  <c r="H63" i="1"/>
  <c r="G63" i="1"/>
  <c r="F63" i="1"/>
  <c r="L63" i="1" s="1"/>
  <c r="N63" i="1" s="1"/>
  <c r="K62" i="1"/>
  <c r="J62" i="1"/>
  <c r="I62" i="1"/>
  <c r="H62" i="1"/>
  <c r="G62" i="1"/>
  <c r="F62" i="1"/>
  <c r="L62" i="1" s="1"/>
  <c r="N62" i="1" s="1"/>
  <c r="K61" i="1"/>
  <c r="J61" i="1"/>
  <c r="I61" i="1"/>
  <c r="H61" i="1"/>
  <c r="G61" i="1"/>
  <c r="F61" i="1"/>
  <c r="L61" i="1" s="1"/>
  <c r="N61" i="1" s="1"/>
  <c r="K60" i="1"/>
  <c r="J60" i="1"/>
  <c r="I60" i="1"/>
  <c r="H60" i="1"/>
  <c r="G60" i="1"/>
  <c r="F60" i="1"/>
  <c r="L60" i="1" s="1"/>
  <c r="N60" i="1" s="1"/>
  <c r="M59" i="1"/>
  <c r="M125" i="1" s="1"/>
  <c r="N125" i="1" s="1"/>
  <c r="K59" i="1"/>
  <c r="J59" i="1"/>
  <c r="I59" i="1"/>
  <c r="H59" i="1"/>
  <c r="G59" i="1"/>
  <c r="F59" i="1"/>
  <c r="L59" i="1" s="1"/>
  <c r="K58" i="1"/>
  <c r="J58" i="1"/>
  <c r="I58" i="1"/>
  <c r="H58" i="1"/>
  <c r="G58" i="1"/>
  <c r="F58" i="1"/>
  <c r="L58" i="1" s="1"/>
  <c r="K57" i="1"/>
  <c r="J57" i="1"/>
  <c r="I57" i="1"/>
  <c r="H57" i="1"/>
  <c r="G57" i="1"/>
  <c r="F57" i="1"/>
  <c r="L57" i="1" s="1"/>
  <c r="N57" i="1" s="1"/>
  <c r="K56" i="1"/>
  <c r="J56" i="1"/>
  <c r="I56" i="1"/>
  <c r="H56" i="1"/>
  <c r="G56" i="1"/>
  <c r="F56" i="1"/>
  <c r="L56" i="1" s="1"/>
  <c r="N56" i="1" s="1"/>
  <c r="K55" i="1"/>
  <c r="J55" i="1"/>
  <c r="I55" i="1"/>
  <c r="H55" i="1"/>
  <c r="G55" i="1"/>
  <c r="F55" i="1"/>
  <c r="L55" i="1" s="1"/>
  <c r="N55" i="1" s="1"/>
  <c r="M54" i="1"/>
  <c r="K54" i="1"/>
  <c r="J54" i="1"/>
  <c r="I54" i="1"/>
  <c r="H54" i="1"/>
  <c r="G54" i="1"/>
  <c r="L54" i="1" s="1"/>
  <c r="F54" i="1"/>
  <c r="K53" i="1"/>
  <c r="J53" i="1"/>
  <c r="I53" i="1"/>
  <c r="H53" i="1"/>
  <c r="G53" i="1"/>
  <c r="L53" i="1" s="1"/>
  <c r="N53" i="1" s="1"/>
  <c r="F53" i="1"/>
  <c r="K52" i="1"/>
  <c r="J52" i="1"/>
  <c r="I52" i="1"/>
  <c r="H52" i="1"/>
  <c r="G52" i="1"/>
  <c r="L52" i="1" s="1"/>
  <c r="N52" i="1" s="1"/>
  <c r="F52" i="1"/>
  <c r="K51" i="1"/>
  <c r="J51" i="1"/>
  <c r="I51" i="1"/>
  <c r="H51" i="1"/>
  <c r="G51" i="1"/>
  <c r="L51" i="1" s="1"/>
  <c r="N51" i="1" s="1"/>
  <c r="F51" i="1"/>
  <c r="K50" i="1"/>
  <c r="J50" i="1"/>
  <c r="I50" i="1"/>
  <c r="H50" i="1"/>
  <c r="G50" i="1"/>
  <c r="L50" i="1" s="1"/>
  <c r="N50" i="1" s="1"/>
  <c r="F50" i="1"/>
  <c r="K49" i="1"/>
  <c r="J49" i="1"/>
  <c r="I49" i="1"/>
  <c r="H49" i="1"/>
  <c r="G49" i="1"/>
  <c r="L49" i="1" s="1"/>
  <c r="N49" i="1" s="1"/>
  <c r="F49" i="1"/>
  <c r="K48" i="1"/>
  <c r="J48" i="1"/>
  <c r="I48" i="1"/>
  <c r="H48" i="1"/>
  <c r="G48" i="1"/>
  <c r="L48" i="1" s="1"/>
  <c r="N48" i="1" s="1"/>
  <c r="F48" i="1"/>
  <c r="K47" i="1"/>
  <c r="J47" i="1"/>
  <c r="I47" i="1"/>
  <c r="H47" i="1"/>
  <c r="G47" i="1"/>
  <c r="L47" i="1" s="1"/>
  <c r="N47" i="1" s="1"/>
  <c r="F47" i="1"/>
  <c r="K46" i="1"/>
  <c r="J46" i="1"/>
  <c r="I46" i="1"/>
  <c r="H46" i="1"/>
  <c r="G46" i="1"/>
  <c r="L46" i="1" s="1"/>
  <c r="N46" i="1" s="1"/>
  <c r="F46" i="1"/>
  <c r="K45" i="1"/>
  <c r="J45" i="1"/>
  <c r="I45" i="1"/>
  <c r="H45" i="1"/>
  <c r="G45" i="1"/>
  <c r="L45" i="1" s="1"/>
  <c r="N45" i="1" s="1"/>
  <c r="F45" i="1"/>
  <c r="K44" i="1"/>
  <c r="J44" i="1"/>
  <c r="I44" i="1"/>
  <c r="H44" i="1"/>
  <c r="G44" i="1"/>
  <c r="L44" i="1" s="1"/>
  <c r="N44" i="1" s="1"/>
  <c r="F44" i="1"/>
  <c r="K43" i="1"/>
  <c r="J43" i="1"/>
  <c r="I43" i="1"/>
  <c r="H43" i="1"/>
  <c r="G43" i="1"/>
  <c r="L43" i="1" s="1"/>
  <c r="N43" i="1" s="1"/>
  <c r="F43" i="1"/>
  <c r="K42" i="1"/>
  <c r="J42" i="1"/>
  <c r="I42" i="1"/>
  <c r="H42" i="1"/>
  <c r="G42" i="1"/>
  <c r="L42" i="1" s="1"/>
  <c r="N42" i="1" s="1"/>
  <c r="F42" i="1"/>
  <c r="M41" i="1"/>
  <c r="N41" i="1" s="1"/>
  <c r="K41" i="1"/>
  <c r="J41" i="1"/>
  <c r="I41" i="1"/>
  <c r="H41" i="1"/>
  <c r="G41" i="1"/>
  <c r="F41" i="1"/>
  <c r="L41" i="1" s="1"/>
  <c r="K40" i="1"/>
  <c r="J40" i="1"/>
  <c r="I40" i="1"/>
  <c r="H40" i="1"/>
  <c r="G40" i="1"/>
  <c r="F40" i="1"/>
  <c r="L40" i="1" s="1"/>
  <c r="N40" i="1" s="1"/>
  <c r="K39" i="1"/>
  <c r="J39" i="1"/>
  <c r="I39" i="1"/>
  <c r="H39" i="1"/>
  <c r="G39" i="1"/>
  <c r="F39" i="1"/>
  <c r="L39" i="1" s="1"/>
  <c r="K38" i="1"/>
  <c r="J38" i="1"/>
  <c r="I38" i="1"/>
  <c r="H38" i="1"/>
  <c r="G38" i="1"/>
  <c r="F38" i="1"/>
  <c r="L38" i="1" s="1"/>
  <c r="N38" i="1" s="1"/>
  <c r="K37" i="1"/>
  <c r="J37" i="1"/>
  <c r="I37" i="1"/>
  <c r="H37" i="1"/>
  <c r="G37" i="1"/>
  <c r="F37" i="1"/>
  <c r="L37" i="1" s="1"/>
  <c r="N37" i="1" s="1"/>
  <c r="K36" i="1"/>
  <c r="J36" i="1"/>
  <c r="I36" i="1"/>
  <c r="H36" i="1"/>
  <c r="G36" i="1"/>
  <c r="F36" i="1"/>
  <c r="L36" i="1" s="1"/>
  <c r="N36" i="1" s="1"/>
  <c r="K35" i="1"/>
  <c r="J35" i="1"/>
  <c r="I35" i="1"/>
  <c r="H35" i="1"/>
  <c r="G35" i="1"/>
  <c r="F35" i="1"/>
  <c r="L35" i="1" s="1"/>
  <c r="N35" i="1" s="1"/>
  <c r="K34" i="1"/>
  <c r="J34" i="1"/>
  <c r="I34" i="1"/>
  <c r="H34" i="1"/>
  <c r="G34" i="1"/>
  <c r="F34" i="1"/>
  <c r="L34" i="1" s="1"/>
  <c r="N34" i="1" s="1"/>
  <c r="K33" i="1"/>
  <c r="J33" i="1"/>
  <c r="I33" i="1"/>
  <c r="H33" i="1"/>
  <c r="G33" i="1"/>
  <c r="F33" i="1"/>
  <c r="L33" i="1" s="1"/>
  <c r="N33" i="1" s="1"/>
  <c r="K32" i="1"/>
  <c r="J32" i="1"/>
  <c r="I32" i="1"/>
  <c r="H32" i="1"/>
  <c r="G32" i="1"/>
  <c r="F32" i="1"/>
  <c r="L32" i="1" s="1"/>
  <c r="N32" i="1" s="1"/>
  <c r="K31" i="1"/>
  <c r="J31" i="1"/>
  <c r="I31" i="1"/>
  <c r="H31" i="1"/>
  <c r="G31" i="1"/>
  <c r="F31" i="1"/>
  <c r="L31" i="1" s="1"/>
  <c r="N31" i="1" s="1"/>
  <c r="K30" i="1"/>
  <c r="J30" i="1"/>
  <c r="I30" i="1"/>
  <c r="H30" i="1"/>
  <c r="G30" i="1"/>
  <c r="F30" i="1"/>
  <c r="L30" i="1" s="1"/>
  <c r="N30" i="1" s="1"/>
  <c r="K29" i="1"/>
  <c r="J29" i="1"/>
  <c r="I29" i="1"/>
  <c r="H29" i="1"/>
  <c r="G29" i="1"/>
  <c r="F29" i="1"/>
  <c r="L29" i="1" s="1"/>
  <c r="N29" i="1" s="1"/>
  <c r="M28" i="1"/>
  <c r="N28" i="1" s="1"/>
  <c r="L28" i="1"/>
  <c r="K28" i="1"/>
  <c r="J28" i="1"/>
  <c r="I28" i="1"/>
  <c r="H28" i="1"/>
  <c r="G28" i="1"/>
  <c r="F28" i="1"/>
  <c r="L27" i="1"/>
  <c r="N27" i="1" s="1"/>
  <c r="K27" i="1"/>
  <c r="J27" i="1"/>
  <c r="I27" i="1"/>
  <c r="H27" i="1"/>
  <c r="G27" i="1"/>
  <c r="F27" i="1"/>
  <c r="L26" i="1"/>
  <c r="N26" i="1" s="1"/>
  <c r="K26" i="1"/>
  <c r="J26" i="1"/>
  <c r="I26" i="1"/>
  <c r="H26" i="1"/>
  <c r="G26" i="1"/>
  <c r="F26" i="1"/>
  <c r="L25" i="1"/>
  <c r="N25" i="1" s="1"/>
  <c r="K25" i="1"/>
  <c r="J25" i="1"/>
  <c r="I25" i="1"/>
  <c r="H25" i="1"/>
  <c r="G25" i="1"/>
  <c r="F25" i="1"/>
  <c r="L24" i="1"/>
  <c r="N24" i="1" s="1"/>
  <c r="K24" i="1"/>
  <c r="J24" i="1"/>
  <c r="I24" i="1"/>
  <c r="H24" i="1"/>
  <c r="G24" i="1"/>
  <c r="F24" i="1"/>
  <c r="L23" i="1"/>
  <c r="N23" i="1" s="1"/>
  <c r="K23" i="1"/>
  <c r="J23" i="1"/>
  <c r="I23" i="1"/>
  <c r="H23" i="1"/>
  <c r="G23" i="1"/>
  <c r="F23" i="1"/>
  <c r="L22" i="1"/>
  <c r="N22" i="1" s="1"/>
  <c r="K22" i="1"/>
  <c r="J22" i="1"/>
  <c r="I22" i="1"/>
  <c r="H22" i="1"/>
  <c r="G22" i="1"/>
  <c r="F22" i="1"/>
  <c r="M21" i="1"/>
  <c r="N21" i="1" s="1"/>
  <c r="K21" i="1"/>
  <c r="J21" i="1"/>
  <c r="I21" i="1"/>
  <c r="H21" i="1"/>
  <c r="G21" i="1"/>
  <c r="F21" i="1"/>
  <c r="L21" i="1" s="1"/>
  <c r="K20" i="1"/>
  <c r="J20" i="1"/>
  <c r="I20" i="1"/>
  <c r="H20" i="1"/>
  <c r="G20" i="1"/>
  <c r="F20" i="1"/>
  <c r="L20" i="1" s="1"/>
  <c r="N20" i="1" s="1"/>
  <c r="K19" i="1"/>
  <c r="J19" i="1"/>
  <c r="I19" i="1"/>
  <c r="H19" i="1"/>
  <c r="G19" i="1"/>
  <c r="F19" i="1"/>
  <c r="L19" i="1" s="1"/>
  <c r="N19" i="1" s="1"/>
  <c r="K18" i="1"/>
  <c r="J18" i="1"/>
  <c r="I18" i="1"/>
  <c r="H18" i="1"/>
  <c r="G18" i="1"/>
  <c r="F18" i="1"/>
  <c r="L18" i="1" s="1"/>
  <c r="N18" i="1" s="1"/>
  <c r="K17" i="1"/>
  <c r="J17" i="1"/>
  <c r="I17" i="1"/>
  <c r="H17" i="1"/>
  <c r="G17" i="1"/>
  <c r="F17" i="1"/>
  <c r="L17" i="1" s="1"/>
  <c r="N17" i="1" s="1"/>
  <c r="K16" i="1"/>
  <c r="J16" i="1"/>
  <c r="I16" i="1"/>
  <c r="H16" i="1"/>
  <c r="L16" i="1" s="1"/>
  <c r="N16" i="1" s="1"/>
  <c r="G16" i="1"/>
  <c r="F16" i="1"/>
  <c r="K15" i="1"/>
  <c r="J15" i="1"/>
  <c r="I15" i="1"/>
  <c r="H15" i="1"/>
  <c r="L15" i="1" s="1"/>
  <c r="N15" i="1" s="1"/>
  <c r="G15" i="1"/>
  <c r="F15" i="1"/>
  <c r="K14" i="1"/>
  <c r="J14" i="1"/>
  <c r="I14" i="1"/>
  <c r="H14" i="1"/>
  <c r="L14" i="1" s="1"/>
  <c r="N14" i="1" s="1"/>
  <c r="G14" i="1"/>
  <c r="F14" i="1"/>
  <c r="K13" i="1"/>
  <c r="J13" i="1"/>
  <c r="I13" i="1"/>
  <c r="H13" i="1"/>
  <c r="L13" i="1" s="1"/>
  <c r="N13" i="1" s="1"/>
  <c r="G13" i="1"/>
  <c r="F13" i="1"/>
  <c r="N12" i="1"/>
  <c r="M12" i="1"/>
  <c r="L12" i="1"/>
  <c r="K12" i="1"/>
  <c r="J12" i="1"/>
  <c r="I12" i="1"/>
  <c r="H12" i="1"/>
  <c r="G12" i="1"/>
  <c r="F12" i="1"/>
  <c r="K11" i="1"/>
  <c r="J11" i="1"/>
  <c r="I11" i="1"/>
  <c r="H11" i="1"/>
  <c r="G11" i="1"/>
  <c r="F11" i="1"/>
  <c r="L11" i="1" s="1"/>
  <c r="N11" i="1" s="1"/>
  <c r="K10" i="1"/>
  <c r="J10" i="1"/>
  <c r="I10" i="1"/>
  <c r="H10" i="1"/>
  <c r="G10" i="1"/>
  <c r="F10" i="1"/>
  <c r="L10" i="1" s="1"/>
  <c r="N10" i="1" s="1"/>
  <c r="K9" i="1"/>
  <c r="J9" i="1"/>
  <c r="I9" i="1"/>
  <c r="H9" i="1"/>
  <c r="G9" i="1"/>
  <c r="F9" i="1"/>
  <c r="L9" i="1" s="1"/>
  <c r="N9" i="1" s="1"/>
  <c r="K8" i="1"/>
  <c r="J8" i="1"/>
  <c r="I8" i="1"/>
  <c r="H8" i="1"/>
  <c r="G8" i="1"/>
  <c r="F8" i="1"/>
  <c r="L8" i="1" s="1"/>
  <c r="N8" i="1" s="1"/>
  <c r="M7" i="1"/>
  <c r="N7" i="1" s="1"/>
  <c r="K7" i="1"/>
  <c r="J7" i="1"/>
  <c r="I7" i="1"/>
  <c r="H7" i="1"/>
  <c r="G7" i="1"/>
  <c r="F7" i="1"/>
  <c r="L7" i="1" s="1"/>
  <c r="N171" i="1" l="1"/>
  <c r="M189" i="1"/>
  <c r="N189" i="1" s="1"/>
  <c r="N54" i="1"/>
  <c r="N152" i="1"/>
  <c r="M153" i="1"/>
  <c r="N153" i="1" s="1"/>
  <c r="N139" i="1"/>
  <c r="N89" i="1"/>
  <c r="N158" i="1"/>
  <c r="N59" i="1"/>
  <c r="N185" i="1"/>
  <c r="M39" i="1"/>
  <c r="N39" i="1" s="1"/>
  <c r="N141" i="1"/>
  <c r="M58" i="1" l="1"/>
  <c r="N58" i="1" l="1"/>
  <c r="M126" i="1"/>
  <c r="M192" i="1" l="1"/>
  <c r="N192" i="1" s="1"/>
  <c r="N126" i="1"/>
</calcChain>
</file>

<file path=xl/sharedStrings.xml><?xml version="1.0" encoding="utf-8"?>
<sst xmlns="http://schemas.openxmlformats.org/spreadsheetml/2006/main" count="271" uniqueCount="197">
  <si>
    <t xml:space="preserve">   社会福祉事業区分  資金収支予算書内訳表</t>
    <rPh sb="13" eb="15">
      <t>シキン</t>
    </rPh>
    <rPh sb="15" eb="17">
      <t>シュウシ</t>
    </rPh>
    <rPh sb="17" eb="20">
      <t>ヨサンショ</t>
    </rPh>
    <rPh sb="20" eb="22">
      <t>ウチワケ</t>
    </rPh>
    <rPh sb="22" eb="23">
      <t>ヒョウ</t>
    </rPh>
    <phoneticPr fontId="4"/>
  </si>
  <si>
    <t>（自）令和４年４月１日　(至）令和５年３月３１日</t>
    <rPh sb="1" eb="2">
      <t>ジ</t>
    </rPh>
    <rPh sb="3" eb="5">
      <t>レイワ</t>
    </rPh>
    <rPh sb="6" eb="7">
      <t>ネン</t>
    </rPh>
    <rPh sb="8" eb="9">
      <t>ツキ</t>
    </rPh>
    <rPh sb="10" eb="11">
      <t>ヒ</t>
    </rPh>
    <rPh sb="13" eb="14">
      <t>イタ</t>
    </rPh>
    <rPh sb="15" eb="17">
      <t>レイワ</t>
    </rPh>
    <rPh sb="18" eb="19">
      <t>ネン</t>
    </rPh>
    <rPh sb="20" eb="21">
      <t>ガツ</t>
    </rPh>
    <rPh sb="23" eb="24">
      <t>ヒ</t>
    </rPh>
    <phoneticPr fontId="4"/>
  </si>
  <si>
    <t>（単位：円）</t>
    <rPh sb="1" eb="3">
      <t>タンイ</t>
    </rPh>
    <rPh sb="4" eb="5">
      <t>エン</t>
    </rPh>
    <phoneticPr fontId="4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</si>
  <si>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4"/>
  </si>
  <si>
    <t>　　　　拠　　　     　点　　       　　区　　        　　分</t>
    <rPh sb="4" eb="5">
      <t>キョ</t>
    </rPh>
    <rPh sb="14" eb="15">
      <t>テン</t>
    </rPh>
    <rPh sb="26" eb="27">
      <t>ク</t>
    </rPh>
    <rPh sb="39" eb="40">
      <t>ブン</t>
    </rPh>
    <phoneticPr fontId="4"/>
  </si>
  <si>
    <t>合計</t>
    <rPh sb="0" eb="2">
      <t>ゴウケイ</t>
    </rPh>
    <phoneticPr fontId="4"/>
  </si>
  <si>
    <t>内部取引
消去</t>
    <rPh sb="0" eb="2">
      <t>ナイブ</t>
    </rPh>
    <rPh sb="2" eb="4">
      <t>トリヒキ</t>
    </rPh>
    <rPh sb="5" eb="7">
      <t>ショウキョ</t>
    </rPh>
    <phoneticPr fontId="8"/>
  </si>
  <si>
    <t>事業区分
合計</t>
    <rPh sb="0" eb="2">
      <t>ジギョウ</t>
    </rPh>
    <rPh sb="2" eb="4">
      <t>クブン</t>
    </rPh>
    <rPh sb="5" eb="7">
      <t>ゴウケイ</t>
    </rPh>
    <phoneticPr fontId="8"/>
  </si>
  <si>
    <t>法人本部</t>
    <rPh sb="0" eb="2">
      <t>ホウジン</t>
    </rPh>
    <rPh sb="2" eb="4">
      <t>ホンブ</t>
    </rPh>
    <phoneticPr fontId="4"/>
  </si>
  <si>
    <t>よつば工房</t>
    <rPh sb="3" eb="5">
      <t>コウボウ</t>
    </rPh>
    <phoneticPr fontId="8"/>
  </si>
  <si>
    <t>つばさ工房</t>
    <rPh sb="3" eb="5">
      <t>コウボウ</t>
    </rPh>
    <phoneticPr fontId="8"/>
  </si>
  <si>
    <t>実結の森</t>
    <rPh sb="0" eb="2">
      <t>ミユ</t>
    </rPh>
    <rPh sb="3" eb="4">
      <t>モリ</t>
    </rPh>
    <phoneticPr fontId="8"/>
  </si>
  <si>
    <t>来夢の家</t>
    <rPh sb="0" eb="2">
      <t>ライム</t>
    </rPh>
    <rPh sb="3" eb="4">
      <t>イエ</t>
    </rPh>
    <phoneticPr fontId="4"/>
  </si>
  <si>
    <t>相談支援</t>
    <rPh sb="0" eb="4">
      <t>ソウダンシエン</t>
    </rPh>
    <phoneticPr fontId="4"/>
  </si>
  <si>
    <t>事　業　活　動　に　よ　る　収　支</t>
    <rPh sb="0" eb="1">
      <t>コト</t>
    </rPh>
    <rPh sb="2" eb="3">
      <t>ギョウ</t>
    </rPh>
    <rPh sb="4" eb="5">
      <t>カツ</t>
    </rPh>
    <rPh sb="6" eb="7">
      <t>ドウ</t>
    </rPh>
    <rPh sb="14" eb="15">
      <t>オサム</t>
    </rPh>
    <rPh sb="16" eb="17">
      <t>シ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</si>
  <si>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</si>
  <si>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受託事業収入</t>
    <rPh sb="0" eb="2">
      <t>ジュタク</t>
    </rPh>
    <rPh sb="2" eb="4">
      <t>ジギョウ</t>
    </rPh>
    <rPh sb="4" eb="6">
      <t>シュウニュウ</t>
    </rPh>
    <phoneticPr fontId="4"/>
  </si>
  <si>
    <t>　</t>
    <phoneticPr fontId="4"/>
  </si>
  <si>
    <t>自主製品事業収入</t>
    <rPh sb="0" eb="2">
      <t>ジシュ</t>
    </rPh>
    <rPh sb="2" eb="4">
      <t>セイヒン</t>
    </rPh>
    <rPh sb="4" eb="6">
      <t>ジギョウ</t>
    </rPh>
    <rPh sb="6" eb="8">
      <t>シュウニュウ</t>
    </rPh>
    <phoneticPr fontId="4"/>
  </si>
  <si>
    <t>食品事業収入</t>
    <rPh sb="0" eb="2">
      <t>ショクヒン</t>
    </rPh>
    <rPh sb="2" eb="4">
      <t>ジギョウ</t>
    </rPh>
    <rPh sb="4" eb="6">
      <t>シュウニュウ</t>
    </rPh>
    <phoneticPr fontId="4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</si>
  <si>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4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</si>
  <si>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4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</si>
  <si>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4"/>
  </si>
  <si>
    <t>特例介護給付費収入</t>
    <rPh sb="0" eb="2">
      <t>トクレイ</t>
    </rPh>
    <rPh sb="2" eb="4">
      <t>カイゴ</t>
    </rPh>
    <rPh sb="4" eb="7">
      <t>キュウフヒ</t>
    </rPh>
    <rPh sb="7" eb="9">
      <t>シュウニュウ</t>
    </rPh>
    <phoneticPr fontId="4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</si>
  <si>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4"/>
  </si>
  <si>
    <t>特例訓練等給付費収入</t>
    <rPh sb="0" eb="2">
      <t>トクレイ</t>
    </rPh>
    <rPh sb="2" eb="4">
      <t>クンレン</t>
    </rPh>
    <rPh sb="4" eb="5">
      <t>トウ</t>
    </rPh>
    <rPh sb="5" eb="7">
      <t>キュウフ</t>
    </rPh>
    <rPh sb="7" eb="8">
      <t>ヒ</t>
    </rPh>
    <rPh sb="8" eb="10">
      <t>シュウニュウ</t>
    </rPh>
    <phoneticPr fontId="4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</si>
  <si>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4"/>
  </si>
  <si>
    <t>特例地域相談支援給付費収入</t>
    <rPh sb="0" eb="2">
      <t>トクレイ</t>
    </rPh>
    <rPh sb="2" eb="4">
      <t>チイキ</t>
    </rPh>
    <rPh sb="4" eb="6">
      <t>ソウダン</t>
    </rPh>
    <rPh sb="6" eb="8">
      <t>シエン</t>
    </rPh>
    <rPh sb="8" eb="10">
      <t>キュウフ</t>
    </rPh>
    <rPh sb="10" eb="11">
      <t>ヒ</t>
    </rPh>
    <rPh sb="11" eb="13">
      <t>シュウニュウ</t>
    </rPh>
    <phoneticPr fontId="4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</si>
  <si>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4"/>
  </si>
  <si>
    <t>特例計画相談支援給付費収入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3">
      <t>シュウニュウ</t>
    </rPh>
    <phoneticPr fontId="4"/>
  </si>
  <si>
    <t>障害児施設給付費収入</t>
    <rPh sb="0" eb="3">
      <t>ショウガイジ</t>
    </rPh>
    <rPh sb="3" eb="5">
      <t>シセツ</t>
    </rPh>
    <rPh sb="5" eb="7">
      <t>キュウフ</t>
    </rPh>
    <rPh sb="7" eb="8">
      <t>ヒ</t>
    </rPh>
    <rPh sb="8" eb="10">
      <t>シュウニュウ</t>
    </rPh>
    <phoneticPr fontId="4"/>
  </si>
  <si>
    <t>障害児通所給付費収入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8" eb="10">
      <t>シュウニュウ</t>
    </rPh>
    <phoneticPr fontId="4"/>
  </si>
  <si>
    <t>特例障害児通所給付費収入</t>
    <rPh sb="0" eb="2">
      <t>トクレイ</t>
    </rPh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0" eb="12">
      <t>シュウニュウ</t>
    </rPh>
    <phoneticPr fontId="4"/>
  </si>
  <si>
    <t>収　　　 　　　入</t>
    <rPh sb="0" eb="1">
      <t>オサム</t>
    </rPh>
    <rPh sb="8" eb="9">
      <t>ニュウ</t>
    </rPh>
    <phoneticPr fontId="4"/>
  </si>
  <si>
    <t>障害児入所給付費収入</t>
    <rPh sb="0" eb="2">
      <t>ショウガイ</t>
    </rPh>
    <rPh sb="2" eb="3">
      <t>ジ</t>
    </rPh>
    <rPh sb="3" eb="5">
      <t>ニュウショ</t>
    </rPh>
    <rPh sb="5" eb="7">
      <t>キュウフ</t>
    </rPh>
    <rPh sb="7" eb="8">
      <t>ヒ</t>
    </rPh>
    <rPh sb="8" eb="10">
      <t>シュウニュウ</t>
    </rPh>
    <phoneticPr fontId="4"/>
  </si>
  <si>
    <t>障害児相談支援給付費収入</t>
    <rPh sb="0" eb="3">
      <t>ショウガイジ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シュウニュウ</t>
    </rPh>
    <phoneticPr fontId="4"/>
  </si>
  <si>
    <t>特例障害児相談支援給付費収入</t>
    <rPh sb="0" eb="2">
      <t>トクレイ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4">
      <t>シュウニュウ</t>
    </rPh>
    <phoneticPr fontId="4"/>
  </si>
  <si>
    <t>利用者負担金収入</t>
    <rPh sb="0" eb="3">
      <t>リヨウシャ</t>
    </rPh>
    <rPh sb="3" eb="6">
      <t>フタンキン</t>
    </rPh>
    <rPh sb="6" eb="8">
      <t>シュウニュウ</t>
    </rPh>
    <phoneticPr fontId="4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</si>
  <si>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4"/>
  </si>
  <si>
    <t>特定障害者特別給付費収入</t>
    <rPh sb="0" eb="2">
      <t>トクテイ</t>
    </rPh>
    <rPh sb="2" eb="5">
      <t>ショウガイシャ</t>
    </rPh>
    <rPh sb="5" eb="7">
      <t>トクベツ</t>
    </rPh>
    <rPh sb="7" eb="10">
      <t>キュウフヒ</t>
    </rPh>
    <rPh sb="10" eb="12">
      <t>シュウニュウ</t>
    </rPh>
    <phoneticPr fontId="4"/>
  </si>
  <si>
    <t>特例特定障害者特別給付費収入</t>
    <rPh sb="0" eb="2">
      <t>トクレイ</t>
    </rPh>
    <rPh sb="2" eb="4">
      <t>トクテイ</t>
    </rPh>
    <rPh sb="4" eb="7">
      <t>ショウガイシャ</t>
    </rPh>
    <rPh sb="7" eb="9">
      <t>トクベツ</t>
    </rPh>
    <rPh sb="9" eb="12">
      <t>キュウフヒ</t>
    </rPh>
    <rPh sb="12" eb="14">
      <t>シュウニュウ</t>
    </rPh>
    <phoneticPr fontId="4"/>
  </si>
  <si>
    <t>特定入所障害児食費等給付費収入</t>
    <rPh sb="0" eb="2">
      <t>トクテイ</t>
    </rPh>
    <rPh sb="2" eb="4">
      <t>ニュウショ</t>
    </rPh>
    <rPh sb="4" eb="5">
      <t>ショウ</t>
    </rPh>
    <rPh sb="5" eb="6">
      <t>ガイ</t>
    </rPh>
    <rPh sb="6" eb="7">
      <t>ジ</t>
    </rPh>
    <rPh sb="7" eb="10">
      <t>ショクヒトウ</t>
    </rPh>
    <rPh sb="10" eb="12">
      <t>キュウフ</t>
    </rPh>
    <rPh sb="12" eb="13">
      <t>ヒ</t>
    </rPh>
    <rPh sb="13" eb="15">
      <t>シュウニュウ</t>
    </rPh>
    <phoneticPr fontId="4"/>
  </si>
  <si>
    <t>特定費用収入</t>
    <rPh sb="0" eb="2">
      <t>トクテイ</t>
    </rPh>
    <rPh sb="2" eb="4">
      <t>ヒヨウ</t>
    </rPh>
    <rPh sb="4" eb="6">
      <t>シュウニュウ</t>
    </rPh>
    <phoneticPr fontId="4"/>
  </si>
  <si>
    <t>その他の事業収入</t>
    <rPh sb="2" eb="3">
      <t>タ</t>
    </rPh>
    <rPh sb="4" eb="6">
      <t>ジギョウ</t>
    </rPh>
    <rPh sb="6" eb="8">
      <t>シュウニュウ</t>
    </rPh>
    <phoneticPr fontId="4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</si>
  <si>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4"/>
  </si>
  <si>
    <t>補助金事業収入(一般）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4"/>
  </si>
  <si>
    <t>受託事業収入(公費）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4"/>
  </si>
  <si>
    <t>受託事業収入(一般）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4"/>
  </si>
  <si>
    <t>その他事業収入</t>
    <rPh sb="2" eb="3">
      <t>タ</t>
    </rPh>
    <rPh sb="3" eb="5">
      <t>ジギョウ</t>
    </rPh>
    <rPh sb="5" eb="7">
      <t>シュウニュウ</t>
    </rPh>
    <phoneticPr fontId="4"/>
  </si>
  <si>
    <t>補助事業収入</t>
    <rPh sb="0" eb="2">
      <t>ホジョ</t>
    </rPh>
    <rPh sb="2" eb="4">
      <t>ジギョウ</t>
    </rPh>
    <rPh sb="4" eb="6">
      <t>シュウニュウ</t>
    </rPh>
    <phoneticPr fontId="4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</si>
  <si>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4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</si>
  <si>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4"/>
  </si>
  <si>
    <t>受取利息配当金収入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シュウニュウ</t>
    </rPh>
    <phoneticPr fontId="4"/>
  </si>
  <si>
    <t>その他の収入</t>
    <rPh sb="2" eb="3">
      <t>タ</t>
    </rPh>
    <rPh sb="4" eb="6">
      <t>シュウニュウ</t>
    </rPh>
    <phoneticPr fontId="4"/>
  </si>
  <si>
    <t>受入研修費収入</t>
    <rPh sb="0" eb="2">
      <t>ウケイ</t>
    </rPh>
    <rPh sb="2" eb="5">
      <t>ケンシュウヒ</t>
    </rPh>
    <rPh sb="5" eb="7">
      <t>シュウニュウ</t>
    </rPh>
    <phoneticPr fontId="4"/>
  </si>
  <si>
    <t>利用者等外給食費収入</t>
    <rPh sb="0" eb="1">
      <t>リ</t>
    </rPh>
    <rPh sb="1" eb="2">
      <t>ヨウ</t>
    </rPh>
    <rPh sb="2" eb="3">
      <t>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4"/>
  </si>
  <si>
    <t>雑収入</t>
    <rPh sb="0" eb="3">
      <t>ザッシュウニュウ</t>
    </rPh>
    <phoneticPr fontId="4"/>
  </si>
  <si>
    <t>流動資産評価益等による資金増加額</t>
    <rPh sb="0" eb="2">
      <t>リュウドウ</t>
    </rPh>
    <rPh sb="2" eb="4">
      <t>シサン</t>
    </rPh>
    <rPh sb="4" eb="6">
      <t>ヒョウカ</t>
    </rPh>
    <rPh sb="6" eb="7">
      <t>エキ</t>
    </rPh>
    <rPh sb="7" eb="8">
      <t>トウ</t>
    </rPh>
    <rPh sb="11" eb="13">
      <t>シキン</t>
    </rPh>
    <rPh sb="13" eb="15">
      <t>ゾウカ</t>
    </rPh>
    <rPh sb="15" eb="16">
      <t>ガク</t>
    </rPh>
    <phoneticPr fontId="4"/>
  </si>
  <si>
    <t>有価証券売却益</t>
    <rPh sb="0" eb="2">
      <t>ユウカ</t>
    </rPh>
    <rPh sb="2" eb="4">
      <t>ショウケン</t>
    </rPh>
    <rPh sb="4" eb="7">
      <t>バイキャクエキ</t>
    </rPh>
    <phoneticPr fontId="4"/>
  </si>
  <si>
    <t>有価証券評価益</t>
    <rPh sb="0" eb="2">
      <t>ユウカ</t>
    </rPh>
    <rPh sb="2" eb="4">
      <t>ショウケン</t>
    </rPh>
    <rPh sb="4" eb="7">
      <t>ヒョウカエキ</t>
    </rPh>
    <phoneticPr fontId="4"/>
  </si>
  <si>
    <t>為替差益</t>
    <rPh sb="0" eb="2">
      <t>カワセ</t>
    </rPh>
    <rPh sb="2" eb="4">
      <t>サエキ</t>
    </rPh>
    <phoneticPr fontId="4"/>
  </si>
  <si>
    <t>　事業活動収入計（１）</t>
    <rPh sb="1" eb="3">
      <t>ジギョウ</t>
    </rPh>
    <rPh sb="3" eb="5">
      <t>カツドウ</t>
    </rPh>
    <rPh sb="5" eb="7">
      <t>シュウニュウ</t>
    </rPh>
    <rPh sb="7" eb="8">
      <t>ケイ</t>
    </rPh>
    <phoneticPr fontId="4"/>
  </si>
  <si>
    <t>支　　　　　　　　　出</t>
    <rPh sb="0" eb="1">
      <t>シ</t>
    </rPh>
    <rPh sb="10" eb="11">
      <t>デ</t>
    </rPh>
    <phoneticPr fontId="4"/>
  </si>
  <si>
    <t>人件費支出</t>
    <rPh sb="0" eb="3">
      <t>ジンケンヒ</t>
    </rPh>
    <rPh sb="3" eb="5">
      <t>シシュツ</t>
    </rPh>
    <phoneticPr fontId="4"/>
  </si>
  <si>
    <t>役員報酬支出</t>
    <rPh sb="0" eb="2">
      <t>ヤクイン</t>
    </rPh>
    <rPh sb="2" eb="4">
      <t>ホウシュウ</t>
    </rPh>
    <rPh sb="4" eb="6">
      <t>シシュツ</t>
    </rPh>
    <phoneticPr fontId="4"/>
  </si>
  <si>
    <t>職員給料支出</t>
    <rPh sb="0" eb="2">
      <t>ショクイン</t>
    </rPh>
    <rPh sb="2" eb="4">
      <t>キュウリョウ</t>
    </rPh>
    <rPh sb="4" eb="6">
      <t>シシュツ</t>
    </rPh>
    <phoneticPr fontId="4"/>
  </si>
  <si>
    <t>職員賞与支出</t>
    <rPh sb="0" eb="2">
      <t>ショクイン</t>
    </rPh>
    <rPh sb="2" eb="4">
      <t>ショウヨ</t>
    </rPh>
    <rPh sb="4" eb="6">
      <t>シシュツ</t>
    </rPh>
    <phoneticPr fontId="4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</si>
  <si>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4"/>
  </si>
  <si>
    <t>退職給付支出</t>
    <rPh sb="0" eb="2">
      <t>タイショク</t>
    </rPh>
    <rPh sb="2" eb="4">
      <t>キュウフ</t>
    </rPh>
    <rPh sb="4" eb="6">
      <t>シシュツ</t>
    </rPh>
    <phoneticPr fontId="4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</si>
  <si>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4"/>
  </si>
  <si>
    <t>事業費支出</t>
    <rPh sb="0" eb="3">
      <t>ジギョウヒ</t>
    </rPh>
    <rPh sb="3" eb="5">
      <t>シシュツ</t>
    </rPh>
    <phoneticPr fontId="4"/>
  </si>
  <si>
    <t>給食費支出</t>
    <rPh sb="0" eb="3">
      <t>キュウショクヒ</t>
    </rPh>
    <rPh sb="3" eb="5">
      <t>シシュツ</t>
    </rPh>
    <phoneticPr fontId="4"/>
  </si>
  <si>
    <t>介護用品費支出</t>
    <rPh sb="0" eb="2">
      <t>カイゴ</t>
    </rPh>
    <rPh sb="2" eb="4">
      <t>ヨウヒン</t>
    </rPh>
    <rPh sb="4" eb="5">
      <t>ヒ</t>
    </rPh>
    <rPh sb="5" eb="7">
      <t>シシュツ</t>
    </rPh>
    <phoneticPr fontId="4"/>
  </si>
  <si>
    <t>診療・療養等材料費支出</t>
    <rPh sb="0" eb="2">
      <t>シンリョウ</t>
    </rPh>
    <rPh sb="3" eb="6">
      <t>リョウヨウトウ</t>
    </rPh>
    <rPh sb="6" eb="9">
      <t>ザイリョウヒ</t>
    </rPh>
    <rPh sb="9" eb="11">
      <t>シシュツ</t>
    </rPh>
    <phoneticPr fontId="4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</si>
  <si>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4"/>
  </si>
  <si>
    <t>医療費支出</t>
    <rPh sb="0" eb="3">
      <t>イリョウヒ</t>
    </rPh>
    <rPh sb="3" eb="5">
      <t>シシュツ</t>
    </rPh>
    <phoneticPr fontId="4"/>
  </si>
  <si>
    <t>被服費支出</t>
    <rPh sb="0" eb="3">
      <t>ヒフクヒ</t>
    </rPh>
    <rPh sb="3" eb="5">
      <t>シシュツ</t>
    </rPh>
    <phoneticPr fontId="4"/>
  </si>
  <si>
    <t>教養娯楽費支出</t>
    <rPh sb="0" eb="2">
      <t>キョウヨウ</t>
    </rPh>
    <rPh sb="2" eb="4">
      <t>ゴラク</t>
    </rPh>
    <rPh sb="4" eb="5">
      <t>ヒ</t>
    </rPh>
    <rPh sb="5" eb="7">
      <t>シシュツ</t>
    </rPh>
    <phoneticPr fontId="4"/>
  </si>
  <si>
    <t>日用品費支出</t>
    <rPh sb="0" eb="3">
      <t>ニチヨウヒン</t>
    </rPh>
    <rPh sb="3" eb="4">
      <t>ヒ</t>
    </rPh>
    <rPh sb="4" eb="6">
      <t>シシュツ</t>
    </rPh>
    <phoneticPr fontId="4"/>
  </si>
  <si>
    <t>保育材料費支出</t>
    <rPh sb="0" eb="2">
      <t>ホイク</t>
    </rPh>
    <rPh sb="2" eb="5">
      <t>ザイリョウヒ</t>
    </rPh>
    <rPh sb="5" eb="7">
      <t>シシュツ</t>
    </rPh>
    <phoneticPr fontId="4"/>
  </si>
  <si>
    <t>本人支給金支出</t>
    <rPh sb="0" eb="2">
      <t>ホンニン</t>
    </rPh>
    <rPh sb="2" eb="4">
      <t>シキュウ</t>
    </rPh>
    <rPh sb="4" eb="5">
      <t>キン</t>
    </rPh>
    <rPh sb="5" eb="7">
      <t>シシュツ</t>
    </rPh>
    <phoneticPr fontId="4"/>
  </si>
  <si>
    <t>水道光熱費支出</t>
    <rPh sb="0" eb="2">
      <t>スイドウ</t>
    </rPh>
    <rPh sb="2" eb="3">
      <t>ヒカリ</t>
    </rPh>
    <rPh sb="3" eb="4">
      <t>ネツ</t>
    </rPh>
    <rPh sb="4" eb="5">
      <t>ヒ</t>
    </rPh>
    <rPh sb="5" eb="7">
      <t>シシュツ</t>
    </rPh>
    <phoneticPr fontId="4"/>
  </si>
  <si>
    <t>燃料費支出</t>
    <rPh sb="0" eb="3">
      <t>ネンリョウヒ</t>
    </rPh>
    <rPh sb="3" eb="5">
      <t>シシュツ</t>
    </rPh>
    <phoneticPr fontId="4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</si>
  <si>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4"/>
  </si>
  <si>
    <t>保険料支出</t>
    <rPh sb="0" eb="3">
      <t>ホケンリョウ</t>
    </rPh>
    <rPh sb="3" eb="5">
      <t>シシュツ</t>
    </rPh>
    <phoneticPr fontId="4"/>
  </si>
  <si>
    <t>賃借料支出</t>
    <rPh sb="0" eb="3">
      <t>チンシャクリョウ</t>
    </rPh>
    <rPh sb="3" eb="5">
      <t>シシュツ</t>
    </rPh>
    <phoneticPr fontId="4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</si>
  <si>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4"/>
  </si>
  <si>
    <t>支　　　　　 出</t>
    <rPh sb="0" eb="1">
      <t>シ</t>
    </rPh>
    <rPh sb="7" eb="8">
      <t>デ</t>
    </rPh>
    <phoneticPr fontId="4"/>
  </si>
  <si>
    <t>就職支度費支出</t>
    <rPh sb="0" eb="2">
      <t>シュウショク</t>
    </rPh>
    <rPh sb="2" eb="4">
      <t>シタク</t>
    </rPh>
    <rPh sb="4" eb="5">
      <t>ヒ</t>
    </rPh>
    <rPh sb="5" eb="7">
      <t>シシュツ</t>
    </rPh>
    <phoneticPr fontId="4"/>
  </si>
  <si>
    <t>葬祭費支出</t>
    <rPh sb="0" eb="2">
      <t>ソウサイ</t>
    </rPh>
    <rPh sb="2" eb="3">
      <t>ヒ</t>
    </rPh>
    <rPh sb="3" eb="5">
      <t>シシュツ</t>
    </rPh>
    <phoneticPr fontId="4"/>
  </si>
  <si>
    <t>車輌費支出</t>
    <rPh sb="0" eb="2">
      <t>シャリョウ</t>
    </rPh>
    <rPh sb="2" eb="3">
      <t>ヒ</t>
    </rPh>
    <rPh sb="3" eb="5">
      <t>シシュツ</t>
    </rPh>
    <phoneticPr fontId="4"/>
  </si>
  <si>
    <t>管理費返還支出</t>
    <rPh sb="0" eb="3">
      <t>カンリヒ</t>
    </rPh>
    <rPh sb="3" eb="5">
      <t>ヘンカン</t>
    </rPh>
    <rPh sb="5" eb="7">
      <t>シシュツ</t>
    </rPh>
    <phoneticPr fontId="4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</si>
  <si>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4"/>
  </si>
  <si>
    <t>雑支出</t>
    <rPh sb="0" eb="1">
      <t>ザツ</t>
    </rPh>
    <rPh sb="1" eb="3">
      <t>シシュツ</t>
    </rPh>
    <phoneticPr fontId="4"/>
  </si>
  <si>
    <t>事務費支出</t>
    <rPh sb="0" eb="3">
      <t>ジムヒ</t>
    </rPh>
    <rPh sb="3" eb="5">
      <t>シシュツ</t>
    </rPh>
    <phoneticPr fontId="4"/>
  </si>
  <si>
    <t>福利厚生費支出</t>
    <rPh sb="0" eb="2">
      <t>フクリ</t>
    </rPh>
    <rPh sb="2" eb="5">
      <t>コウセイヒ</t>
    </rPh>
    <rPh sb="5" eb="7">
      <t>シシュツ</t>
    </rPh>
    <phoneticPr fontId="4"/>
  </si>
  <si>
    <t>職員被服費支出</t>
    <rPh sb="0" eb="2">
      <t>ショクイン</t>
    </rPh>
    <rPh sb="2" eb="5">
      <t>ヒフクヒ</t>
    </rPh>
    <rPh sb="5" eb="7">
      <t>シシュツ</t>
    </rPh>
    <phoneticPr fontId="4"/>
  </si>
  <si>
    <t>旅費交通費支出</t>
    <rPh sb="0" eb="2">
      <t>リョヒ</t>
    </rPh>
    <rPh sb="2" eb="5">
      <t>コウツウヒ</t>
    </rPh>
    <rPh sb="5" eb="7">
      <t>シシュツ</t>
    </rPh>
    <phoneticPr fontId="4"/>
  </si>
  <si>
    <t>研修研究費支出</t>
    <rPh sb="0" eb="2">
      <t>ケンシュウ</t>
    </rPh>
    <rPh sb="2" eb="5">
      <t>ケンキュウヒ</t>
    </rPh>
    <rPh sb="5" eb="7">
      <t>シシュツ</t>
    </rPh>
    <phoneticPr fontId="4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</si>
  <si>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4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</si>
  <si>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4"/>
  </si>
  <si>
    <t>修繕費支出</t>
    <rPh sb="0" eb="3">
      <t>シュウゼンヒ</t>
    </rPh>
    <rPh sb="3" eb="5">
      <t>シシュツ</t>
    </rPh>
    <phoneticPr fontId="4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</si>
  <si>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4"/>
  </si>
  <si>
    <t>会議費支出</t>
    <rPh sb="0" eb="3">
      <t>カイギヒ</t>
    </rPh>
    <rPh sb="3" eb="5">
      <t>シシュツ</t>
    </rPh>
    <phoneticPr fontId="4"/>
  </si>
  <si>
    <t>広報費支出</t>
    <rPh sb="0" eb="2">
      <t>コウホウ</t>
    </rPh>
    <rPh sb="2" eb="3">
      <t>ヒ</t>
    </rPh>
    <rPh sb="3" eb="5">
      <t>シシュツ</t>
    </rPh>
    <phoneticPr fontId="4"/>
  </si>
  <si>
    <t>手数料支出</t>
    <rPh sb="0" eb="3">
      <t>テスウリョウ</t>
    </rPh>
    <rPh sb="3" eb="5">
      <t>シシュツ</t>
    </rPh>
    <phoneticPr fontId="4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</si>
  <si>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4"/>
  </si>
  <si>
    <t>租税公課支出</t>
    <rPh sb="0" eb="2">
      <t>ソゼイ</t>
    </rPh>
    <rPh sb="2" eb="4">
      <t>コウカ</t>
    </rPh>
    <rPh sb="4" eb="6">
      <t>シシュツ</t>
    </rPh>
    <phoneticPr fontId="4"/>
  </si>
  <si>
    <t>保守料支出</t>
    <rPh sb="0" eb="2">
      <t>ホシュ</t>
    </rPh>
    <rPh sb="2" eb="3">
      <t>リョウ</t>
    </rPh>
    <rPh sb="3" eb="5">
      <t>シシュツ</t>
    </rPh>
    <phoneticPr fontId="4"/>
  </si>
  <si>
    <t>渉外費支出</t>
    <rPh sb="0" eb="2">
      <t>ショウガイ</t>
    </rPh>
    <rPh sb="2" eb="3">
      <t>ヒ</t>
    </rPh>
    <rPh sb="3" eb="5">
      <t>シシュツ</t>
    </rPh>
    <phoneticPr fontId="4"/>
  </si>
  <si>
    <t>諸会費支出</t>
    <rPh sb="0" eb="1">
      <t>ショ</t>
    </rPh>
    <rPh sb="1" eb="3">
      <t>カイヒ</t>
    </rPh>
    <rPh sb="3" eb="5">
      <t>シシュツ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</si>
  <si>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4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</si>
  <si>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4"/>
  </si>
  <si>
    <t>就労支援事業販管費支出</t>
    <rPh sb="0" eb="2">
      <t>シュウロウ</t>
    </rPh>
    <rPh sb="2" eb="4">
      <t>シエン</t>
    </rPh>
    <rPh sb="4" eb="6">
      <t>ジギョウ</t>
    </rPh>
    <rPh sb="6" eb="7">
      <t>ハン</t>
    </rPh>
    <rPh sb="7" eb="8">
      <t>クダ</t>
    </rPh>
    <rPh sb="8" eb="9">
      <t>ヒ</t>
    </rPh>
    <rPh sb="9" eb="11">
      <t>シシュツ</t>
    </rPh>
    <phoneticPr fontId="4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</si>
  <si>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4"/>
  </si>
  <si>
    <t>支払利息支出</t>
    <rPh sb="0" eb="2">
      <t>シハライ</t>
    </rPh>
    <rPh sb="2" eb="4">
      <t>リソク</t>
    </rPh>
    <rPh sb="4" eb="6">
      <t>シシュツ</t>
    </rPh>
    <phoneticPr fontId="4"/>
  </si>
  <si>
    <t>その他の支出</t>
    <rPh sb="2" eb="3">
      <t>タ</t>
    </rPh>
    <rPh sb="4" eb="6">
      <t>シシュツ</t>
    </rPh>
    <phoneticPr fontId="4"/>
  </si>
  <si>
    <t>利用者等外給食費支出</t>
    <rPh sb="0" eb="1">
      <t>リ</t>
    </rPh>
    <rPh sb="1" eb="2">
      <t>ヨウ</t>
    </rPh>
    <rPh sb="2" eb="3">
      <t>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4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</si>
  <si>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ソン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4"/>
  </si>
  <si>
    <t>有価証券売却損</t>
    <rPh sb="0" eb="2">
      <t>ユウカ</t>
    </rPh>
    <rPh sb="2" eb="4">
      <t>ショウケン</t>
    </rPh>
    <rPh sb="4" eb="7">
      <t>バイキャクゾン</t>
    </rPh>
    <phoneticPr fontId="4"/>
  </si>
  <si>
    <t>資産評価損</t>
    <rPh sb="0" eb="2">
      <t>シサン</t>
    </rPh>
    <rPh sb="2" eb="5">
      <t>ヒョウカソン</t>
    </rPh>
    <phoneticPr fontId="4"/>
  </si>
  <si>
    <t>為替差損</t>
    <rPh sb="0" eb="2">
      <t>カワセ</t>
    </rPh>
    <rPh sb="2" eb="3">
      <t>サ</t>
    </rPh>
    <rPh sb="3" eb="4">
      <t>ソン</t>
    </rPh>
    <phoneticPr fontId="4"/>
  </si>
  <si>
    <t>徴収不能額</t>
    <rPh sb="0" eb="2">
      <t>チョウシュウ</t>
    </rPh>
    <rPh sb="2" eb="4">
      <t>フノウ</t>
    </rPh>
    <rPh sb="4" eb="5">
      <t>ガク</t>
    </rPh>
    <phoneticPr fontId="4"/>
  </si>
  <si>
    <t>　事業活動支出計（２）</t>
    <rPh sb="1" eb="3">
      <t>ジギョウ</t>
    </rPh>
    <rPh sb="3" eb="5">
      <t>カツドウ</t>
    </rPh>
    <rPh sb="5" eb="7">
      <t>シシュツ</t>
    </rPh>
    <rPh sb="7" eb="8">
      <t>ケイ</t>
    </rPh>
    <phoneticPr fontId="4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</si>
  <si>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4"/>
  </si>
  <si>
    <t>施設整備等による収支</t>
    <rPh sb="4" eb="5">
      <t>トウ</t>
    </rPh>
    <phoneticPr fontId="4"/>
  </si>
  <si>
    <t>収　　入</t>
    <phoneticPr fontId="4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</si>
  <si>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4"/>
  </si>
  <si>
    <t>設備資金借入金元金償還補助金収入</t>
    <rPh sb="0" eb="2">
      <t>セツビ</t>
    </rPh>
    <rPh sb="2" eb="4">
      <t>シキン</t>
    </rPh>
    <rPh sb="4" eb="5">
      <t>シャク</t>
    </rPh>
    <rPh sb="5" eb="6">
      <t>イ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4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</si>
  <si>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4"/>
  </si>
  <si>
    <t>設備資金借入金元金償還寄附金収入</t>
    <rPh sb="0" eb="2">
      <t>セツビ</t>
    </rPh>
    <rPh sb="2" eb="4">
      <t>シキン</t>
    </rPh>
    <rPh sb="4" eb="5">
      <t>シャク</t>
    </rPh>
    <rPh sb="5" eb="6">
      <t>イ</t>
    </rPh>
    <rPh sb="6" eb="7">
      <t>キン</t>
    </rPh>
    <rPh sb="7" eb="9">
      <t>ガンキン</t>
    </rPh>
    <rPh sb="9" eb="11">
      <t>ショウカン</t>
    </rPh>
    <rPh sb="11" eb="13">
      <t>キフ</t>
    </rPh>
    <rPh sb="13" eb="14">
      <t>キン</t>
    </rPh>
    <rPh sb="14" eb="16">
      <t>シュウニュウ</t>
    </rPh>
    <phoneticPr fontId="4"/>
  </si>
  <si>
    <t>設備資金借入金収入</t>
    <rPh sb="0" eb="2">
      <t>セツビ</t>
    </rPh>
    <rPh sb="2" eb="4">
      <t>シキン</t>
    </rPh>
    <rPh sb="4" eb="5">
      <t>シャク</t>
    </rPh>
    <rPh sb="5" eb="6">
      <t>イ</t>
    </rPh>
    <rPh sb="6" eb="7">
      <t>キン</t>
    </rPh>
    <rPh sb="7" eb="9">
      <t>シュウニュウ</t>
    </rPh>
    <phoneticPr fontId="4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</si>
  <si>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4"/>
  </si>
  <si>
    <t>車輌運搬具売却収入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4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</si>
  <si>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4"/>
  </si>
  <si>
    <t>構築物売却収入</t>
    <rPh sb="0" eb="3">
      <t>コウチクブツ</t>
    </rPh>
    <rPh sb="3" eb="5">
      <t>バイキャク</t>
    </rPh>
    <rPh sb="5" eb="7">
      <t>シュウニュウ</t>
    </rPh>
    <phoneticPr fontId="4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</si>
  <si>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4"/>
  </si>
  <si>
    <t>　施設整備等収入計（４）</t>
    <rPh sb="1" eb="3">
      <t>シセツ</t>
    </rPh>
    <rPh sb="3" eb="5">
      <t>セイビ</t>
    </rPh>
    <rPh sb="5" eb="6">
      <t>トウ</t>
    </rPh>
    <rPh sb="6" eb="8">
      <t>シュウニュウ</t>
    </rPh>
    <rPh sb="8" eb="9">
      <t>ケイ</t>
    </rPh>
    <phoneticPr fontId="4"/>
  </si>
  <si>
    <t>支 　出</t>
    <phoneticPr fontId="4"/>
  </si>
  <si>
    <t>設備資金借入金元金償還支出</t>
    <rPh sb="0" eb="2">
      <t>セツビ</t>
    </rPh>
    <rPh sb="2" eb="4">
      <t>シキン</t>
    </rPh>
    <rPh sb="4" eb="5">
      <t>シャク</t>
    </rPh>
    <rPh sb="5" eb="7">
      <t>ニュウキン</t>
    </rPh>
    <rPh sb="7" eb="9">
      <t>ガンキン</t>
    </rPh>
    <rPh sb="9" eb="11">
      <t>ショウカン</t>
    </rPh>
    <rPh sb="11" eb="13">
      <t>シシュツ</t>
    </rPh>
    <phoneticPr fontId="4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</si>
  <si>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4"/>
  </si>
  <si>
    <t>土地取得支出</t>
    <rPh sb="0" eb="2">
      <t>トチ</t>
    </rPh>
    <rPh sb="2" eb="4">
      <t>シュトク</t>
    </rPh>
    <rPh sb="4" eb="6">
      <t>シシュツ</t>
    </rPh>
    <phoneticPr fontId="4"/>
  </si>
  <si>
    <t>建物取得支出</t>
    <rPh sb="0" eb="2">
      <t>タテモノ</t>
    </rPh>
    <rPh sb="2" eb="4">
      <t>シュトク</t>
    </rPh>
    <rPh sb="4" eb="6">
      <t>シシュツ</t>
    </rPh>
    <phoneticPr fontId="4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</si>
  <si>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4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</si>
  <si>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4"/>
  </si>
  <si>
    <t>構築物取得支出</t>
    <rPh sb="0" eb="3">
      <t>コウチクブツ</t>
    </rPh>
    <rPh sb="3" eb="5">
      <t>シュトク</t>
    </rPh>
    <rPh sb="5" eb="7">
      <t>シシュツ</t>
    </rPh>
    <phoneticPr fontId="4"/>
  </si>
  <si>
    <t>ソフトウェア取得支出</t>
    <rPh sb="6" eb="8">
      <t>シュトク</t>
    </rPh>
    <rPh sb="8" eb="10">
      <t>シシュツ</t>
    </rPh>
    <phoneticPr fontId="4"/>
  </si>
  <si>
    <t>建設仮勘定取得支出</t>
    <rPh sb="0" eb="2">
      <t>ケンセツ</t>
    </rPh>
    <rPh sb="2" eb="5">
      <t>カリカンジョウ</t>
    </rPh>
    <rPh sb="5" eb="7">
      <t>シュトク</t>
    </rPh>
    <rPh sb="7" eb="9">
      <t>シシュツ</t>
    </rPh>
    <phoneticPr fontId="4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</si>
  <si>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4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</si>
  <si>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4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</si>
  <si>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4"/>
  </si>
  <si>
    <t>　施設整備等支出計（５）</t>
    <rPh sb="1" eb="3">
      <t>シセツ</t>
    </rPh>
    <rPh sb="3" eb="5">
      <t>セイビ</t>
    </rPh>
    <rPh sb="5" eb="6">
      <t>トウ</t>
    </rPh>
    <rPh sb="6" eb="8">
      <t>シシュツ</t>
    </rPh>
    <rPh sb="8" eb="9">
      <t>ケイ</t>
    </rPh>
    <phoneticPr fontId="4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</si>
  <si>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4"/>
  </si>
  <si>
    <t>その他の活動による収支</t>
    <rPh sb="2" eb="3">
      <t>タ</t>
    </rPh>
    <phoneticPr fontId="4"/>
  </si>
  <si>
    <t>収　　　入</t>
    <phoneticPr fontId="4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</si>
  <si>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7">
      <t>シャク</t>
    </rPh>
    <rPh sb="7" eb="9">
      <t>ニュウキン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4"/>
  </si>
  <si>
    <t>長期運営資金借入金収入</t>
    <rPh sb="0" eb="2">
      <t>チョウキ</t>
    </rPh>
    <rPh sb="2" eb="4">
      <t>ウンエイ</t>
    </rPh>
    <rPh sb="4" eb="6">
      <t>シキン</t>
    </rPh>
    <rPh sb="6" eb="7">
      <t>シャク</t>
    </rPh>
    <rPh sb="7" eb="8">
      <t>イ</t>
    </rPh>
    <rPh sb="8" eb="9">
      <t>キン</t>
    </rPh>
    <rPh sb="9" eb="11">
      <t>シュウニュウ</t>
    </rPh>
    <phoneticPr fontId="4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</si>
  <si>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4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</si>
  <si>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4"/>
  </si>
  <si>
    <t>積立資産取崩収入</t>
    <rPh sb="0" eb="2">
      <t>ツミタテ</t>
    </rPh>
    <rPh sb="2" eb="4">
      <t>シサン</t>
    </rPh>
    <rPh sb="4" eb="5">
      <t>ト</t>
    </rPh>
    <rPh sb="5" eb="6">
      <t>クズ</t>
    </rPh>
    <rPh sb="6" eb="8">
      <t>シュウニュウ</t>
    </rPh>
    <phoneticPr fontId="4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</si>
  <si>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4"/>
  </si>
  <si>
    <t>長期預り金積立資産取崩収入</t>
    <rPh sb="0" eb="2">
      <t>チョウキ</t>
    </rPh>
    <rPh sb="2" eb="3">
      <t>アズ</t>
    </rPh>
    <rPh sb="4" eb="5">
      <t>キン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4"/>
  </si>
  <si>
    <t>人件費積立資産取崩収入</t>
    <rPh sb="0" eb="3">
      <t>ジンケンヒ</t>
    </rPh>
    <rPh sb="3" eb="5">
      <t>ツミタテ</t>
    </rPh>
    <rPh sb="5" eb="7">
      <t>シサン</t>
    </rPh>
    <rPh sb="7" eb="9">
      <t>トリクズシ</t>
    </rPh>
    <rPh sb="9" eb="11">
      <t>シュウニュウ</t>
    </rPh>
    <phoneticPr fontId="4"/>
  </si>
  <si>
    <t>施設整備等積立資産取崩収入</t>
    <rPh sb="0" eb="2">
      <t>シセツ</t>
    </rPh>
    <rPh sb="2" eb="4">
      <t>セイビ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4"/>
  </si>
  <si>
    <t>工賃変動積立資産取崩収入</t>
    <rPh sb="0" eb="2">
      <t>コウチン</t>
    </rPh>
    <rPh sb="2" eb="4">
      <t>ヘンドウ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4"/>
  </si>
  <si>
    <t>設備等整備積立資産取崩収入</t>
    <rPh sb="0" eb="2">
      <t>セツビ</t>
    </rPh>
    <rPh sb="2" eb="3">
      <t>トウ</t>
    </rPh>
    <rPh sb="3" eb="5">
      <t>セイビ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4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</si>
  <si>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8">
      <t>シャク</t>
    </rPh>
    <rPh sb="8" eb="9">
      <t>ニュウ</t>
    </rPh>
    <rPh sb="9" eb="10">
      <t>キン</t>
    </rPh>
    <rPh sb="10" eb="12">
      <t>シュウニュウ</t>
    </rPh>
    <phoneticPr fontId="4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</si>
  <si>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8">
      <t>カ</t>
    </rPh>
    <rPh sb="8" eb="9">
      <t>ツ</t>
    </rPh>
    <rPh sb="9" eb="10">
      <t>キン</t>
    </rPh>
    <rPh sb="10" eb="12">
      <t>カイシュウ</t>
    </rPh>
    <rPh sb="12" eb="14">
      <t>シュウニュウ</t>
    </rPh>
    <phoneticPr fontId="4"/>
  </si>
  <si>
    <t>拠点区分間繰入金収入</t>
    <rPh sb="0" eb="2">
      <t>キョテン</t>
    </rPh>
    <rPh sb="2" eb="4">
      <t>クブン</t>
    </rPh>
    <rPh sb="4" eb="5">
      <t>アイダ</t>
    </rPh>
    <rPh sb="5" eb="7">
      <t>クリイレ</t>
    </rPh>
    <rPh sb="7" eb="8">
      <t>キン</t>
    </rPh>
    <rPh sb="8" eb="10">
      <t>シュウニュウ</t>
    </rPh>
    <phoneticPr fontId="4"/>
  </si>
  <si>
    <t>その他の活動による収入</t>
    <rPh sb="2" eb="3">
      <t>タ</t>
    </rPh>
    <rPh sb="4" eb="6">
      <t>カツドウ</t>
    </rPh>
    <rPh sb="9" eb="11">
      <t>シュウニュウ</t>
    </rPh>
    <phoneticPr fontId="4"/>
  </si>
  <si>
    <t>法人設立時基本財産寄附金収入</t>
    <rPh sb="0" eb="2">
      <t>ホウジン</t>
    </rPh>
    <rPh sb="2" eb="4">
      <t>セツリツ</t>
    </rPh>
    <rPh sb="4" eb="5">
      <t>ジ</t>
    </rPh>
    <rPh sb="5" eb="7">
      <t>キホン</t>
    </rPh>
    <rPh sb="7" eb="9">
      <t>ザイサン</t>
    </rPh>
    <rPh sb="9" eb="12">
      <t>キフキン</t>
    </rPh>
    <rPh sb="12" eb="14">
      <t>シュウニュウ</t>
    </rPh>
    <phoneticPr fontId="4"/>
  </si>
  <si>
    <t>過年度収支修正益</t>
    <rPh sb="0" eb="3">
      <t>カネンド</t>
    </rPh>
    <rPh sb="3" eb="5">
      <t>シュウシ</t>
    </rPh>
    <rPh sb="5" eb="7">
      <t>シュウセイ</t>
    </rPh>
    <rPh sb="7" eb="8">
      <t>エキ</t>
    </rPh>
    <phoneticPr fontId="4"/>
  </si>
  <si>
    <t>　その他の活動収入計（７）</t>
    <rPh sb="3" eb="4">
      <t>タ</t>
    </rPh>
    <rPh sb="5" eb="7">
      <t>カツドウ</t>
    </rPh>
    <rPh sb="7" eb="9">
      <t>シュウニュウ</t>
    </rPh>
    <rPh sb="9" eb="10">
      <t>ケイ</t>
    </rPh>
    <phoneticPr fontId="4"/>
  </si>
  <si>
    <t>支　　 出　　　</t>
    <rPh sb="0" eb="1">
      <t>シ</t>
    </rPh>
    <rPh sb="4" eb="5">
      <t>デ</t>
    </rPh>
    <phoneticPr fontId="4"/>
  </si>
  <si>
    <t>長期運営資金借入金元金償還支出</t>
    <rPh sb="0" eb="2">
      <t>チョウキ</t>
    </rPh>
    <rPh sb="2" eb="4">
      <t>ウンエイ</t>
    </rPh>
    <rPh sb="4" eb="6">
      <t>シキン</t>
    </rPh>
    <rPh sb="6" eb="7">
      <t>シャク</t>
    </rPh>
    <rPh sb="7" eb="9">
      <t>ニュウキン</t>
    </rPh>
    <rPh sb="9" eb="11">
      <t>ガンキン</t>
    </rPh>
    <rPh sb="11" eb="13">
      <t>ショウカン</t>
    </rPh>
    <rPh sb="13" eb="15">
      <t>シシュツ</t>
    </rPh>
    <phoneticPr fontId="4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</si>
  <si>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4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</si>
  <si>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4"/>
  </si>
  <si>
    <t>積立資産支出</t>
    <rPh sb="0" eb="2">
      <t>ツミタテ</t>
    </rPh>
    <rPh sb="2" eb="4">
      <t>シサン</t>
    </rPh>
    <rPh sb="4" eb="6">
      <t>シシュツ</t>
    </rPh>
    <phoneticPr fontId="4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</si>
  <si>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4"/>
  </si>
  <si>
    <t>長期預り金積立資産支出</t>
    <rPh sb="0" eb="2">
      <t>チョウキ</t>
    </rPh>
    <rPh sb="2" eb="3">
      <t>アズ</t>
    </rPh>
    <rPh sb="4" eb="5">
      <t>キン</t>
    </rPh>
    <rPh sb="5" eb="7">
      <t>ツミタテ</t>
    </rPh>
    <rPh sb="7" eb="9">
      <t>シサン</t>
    </rPh>
    <rPh sb="9" eb="11">
      <t>シシュツ</t>
    </rPh>
    <phoneticPr fontId="4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</si>
  <si>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4"/>
  </si>
  <si>
    <t>施設整備等積立資産支出</t>
    <rPh sb="0" eb="2">
      <t>シセツ</t>
    </rPh>
    <rPh sb="2" eb="4">
      <t>セイビ</t>
    </rPh>
    <rPh sb="5" eb="7">
      <t>ツミタテ</t>
    </rPh>
    <rPh sb="7" eb="9">
      <t>シサン</t>
    </rPh>
    <rPh sb="9" eb="11">
      <t>シシュツ</t>
    </rPh>
    <phoneticPr fontId="4"/>
  </si>
  <si>
    <t>工賃変動積立資産支出</t>
    <rPh sb="0" eb="2">
      <t>コウチン</t>
    </rPh>
    <rPh sb="2" eb="4">
      <t>ヘンドウ</t>
    </rPh>
    <rPh sb="4" eb="6">
      <t>ツミタテ</t>
    </rPh>
    <rPh sb="6" eb="8">
      <t>シサン</t>
    </rPh>
    <rPh sb="8" eb="10">
      <t>シシュツ</t>
    </rPh>
    <phoneticPr fontId="4"/>
  </si>
  <si>
    <t>設備等整備積立資産支出</t>
    <rPh sb="0" eb="2">
      <t>セツビ</t>
    </rPh>
    <rPh sb="2" eb="3">
      <t>トウ</t>
    </rPh>
    <rPh sb="3" eb="5">
      <t>セイビ</t>
    </rPh>
    <rPh sb="5" eb="7">
      <t>ツミタテ</t>
    </rPh>
    <rPh sb="7" eb="9">
      <t>シサン</t>
    </rPh>
    <rPh sb="9" eb="11">
      <t>シシュツ</t>
    </rPh>
    <phoneticPr fontId="4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</si>
  <si>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4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</si>
  <si>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8">
      <t>シャク</t>
    </rPh>
    <rPh sb="8" eb="9">
      <t>ニュウ</t>
    </rPh>
    <rPh sb="9" eb="10">
      <t>キン</t>
    </rPh>
    <rPh sb="10" eb="12">
      <t>ヘンサイ</t>
    </rPh>
    <rPh sb="12" eb="14">
      <t>シシュツ</t>
    </rPh>
    <phoneticPr fontId="4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</si>
  <si>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4"/>
  </si>
  <si>
    <t>その他の活動による支出</t>
    <rPh sb="2" eb="3">
      <t>タ</t>
    </rPh>
    <rPh sb="4" eb="6">
      <t>カツドウ</t>
    </rPh>
    <rPh sb="9" eb="11">
      <t>シシュツ</t>
    </rPh>
    <phoneticPr fontId="4"/>
  </si>
  <si>
    <t>基本財産定期預金支出</t>
    <rPh sb="0" eb="2">
      <t>キホン</t>
    </rPh>
    <rPh sb="2" eb="4">
      <t>ザイサン</t>
    </rPh>
    <rPh sb="4" eb="6">
      <t>テイキ</t>
    </rPh>
    <rPh sb="6" eb="8">
      <t>ヨキン</t>
    </rPh>
    <rPh sb="8" eb="10">
      <t>シシュツ</t>
    </rPh>
    <phoneticPr fontId="4"/>
  </si>
  <si>
    <t>過年度収支修正損</t>
    <rPh sb="0" eb="3">
      <t>カネンド</t>
    </rPh>
    <rPh sb="3" eb="5">
      <t>シュウシ</t>
    </rPh>
    <rPh sb="5" eb="7">
      <t>シュウセイ</t>
    </rPh>
    <rPh sb="7" eb="8">
      <t>ソン</t>
    </rPh>
    <phoneticPr fontId="4"/>
  </si>
  <si>
    <t>　その他の活動支出計（８）</t>
    <rPh sb="3" eb="4">
      <t>タ</t>
    </rPh>
    <rPh sb="5" eb="7">
      <t>カツドウ</t>
    </rPh>
    <rPh sb="7" eb="9">
      <t>シシュツ</t>
    </rPh>
    <rPh sb="9" eb="10">
      <t>ケイ</t>
    </rPh>
    <phoneticPr fontId="4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</si>
  <si>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4"/>
  </si>
  <si>
    <t>予備費支出（１０）</t>
    <rPh sb="0" eb="3">
      <t>ヨビヒ</t>
    </rPh>
    <rPh sb="3" eb="5">
      <t>シシュツ</t>
    </rPh>
    <phoneticPr fontId="4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</si>
  <si>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4"/>
  </si>
  <si>
    <t>（１１）＝（３）＋（６）＋（９）－（１０）</t>
    <phoneticPr fontId="4"/>
  </si>
  <si>
    <t>前期末支払資金残高（１２）</t>
    <rPh sb="0" eb="2">
      <t>ゼンキ</t>
    </rPh>
    <rPh sb="2" eb="3">
      <t>マツ</t>
    </rPh>
    <rPh sb="3" eb="5">
      <t>シハラ</t>
    </rPh>
    <rPh sb="5" eb="7">
      <t>シキン</t>
    </rPh>
    <rPh sb="7" eb="9">
      <t>ザンダカ</t>
    </rPh>
    <phoneticPr fontId="4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</si>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</sst>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sz val="14"/>
      <name val="ＭＳ Ｐ明朝"/>
      <family val="1"/>
      <charset val="128"/>
    </font>
    <font>
      <sz val="14"/>
      <name val="游ゴシック Light"/>
      <family val="3"/>
      <charset val="128"/>
      <scheme val="major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游ゴシック Light"/>
      <family val="3"/>
      <charset val="128"/>
      <scheme val="major"/>
    </font>
    <font>
      <sz val="13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176" fontId="2" fillId="0" borderId="0" xfId="1" applyNumberFormat="1" applyFont="1" applyAlignment="1">
      <alignment horizontal="center" vertical="center"/>
    </xf>
    <xf numFmtId="176" fontId="0" fillId="0" borderId="0" xfId="1" applyNumberFormat="1" applyFont="1">
      <alignment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>
      <alignment vertical="center"/>
    </xf>
    <xf numFmtId="176" fontId="6" fillId="0" borderId="1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left" vertical="center"/>
    </xf>
    <xf numFmtId="176" fontId="6" fillId="0" borderId="6" xfId="1" applyNumberFormat="1" applyFont="1" applyBorder="1" applyAlignment="1">
      <alignment horizontal="left" vertical="center"/>
    </xf>
    <xf numFmtId="176" fontId="6" fillId="0" borderId="7" xfId="1" applyNumberFormat="1" applyFont="1" applyBorder="1" applyAlignment="1">
      <alignment horizontal="left" vertical="center"/>
    </xf>
    <xf numFmtId="176" fontId="6" fillId="0" borderId="8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 wrapText="1"/>
    </xf>
    <xf numFmtId="176" fontId="7" fillId="0" borderId="9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0" xfId="1" applyNumberFormat="1" applyFont="1">
      <alignment vertical="center"/>
    </xf>
    <xf numFmtId="176" fontId="7" fillId="0" borderId="17" xfId="1" applyNumberFormat="1" applyFont="1" applyBorder="1" applyAlignment="1">
      <alignment horizontal="center" vertical="center" textRotation="255"/>
    </xf>
    <xf numFmtId="176" fontId="7" fillId="2" borderId="18" xfId="1" applyNumberFormat="1" applyFont="1" applyFill="1" applyBorder="1" applyAlignment="1">
      <alignment horizontal="center" vertical="center" textRotation="255"/>
    </xf>
    <xf numFmtId="176" fontId="9" fillId="3" borderId="19" xfId="1" applyNumberFormat="1" applyFont="1" applyFill="1" applyBorder="1" applyAlignment="1">
      <alignment horizontal="left" vertical="center"/>
    </xf>
    <xf numFmtId="176" fontId="9" fillId="3" borderId="20" xfId="1" applyNumberFormat="1" applyFont="1" applyFill="1" applyBorder="1" applyAlignment="1">
      <alignment horizontal="left" vertical="center"/>
    </xf>
    <xf numFmtId="176" fontId="9" fillId="3" borderId="21" xfId="1" applyNumberFormat="1" applyFont="1" applyFill="1" applyBorder="1" applyAlignment="1">
      <alignment horizontal="left" vertical="center"/>
    </xf>
    <xf numFmtId="176" fontId="10" fillId="3" borderId="22" xfId="1" applyNumberFormat="1" applyFont="1" applyFill="1" applyBorder="1">
      <alignment vertical="center"/>
    </xf>
    <xf numFmtId="176" fontId="11" fillId="3" borderId="14" xfId="1" applyNumberFormat="1" applyFont="1" applyFill="1" applyBorder="1">
      <alignment vertical="center"/>
    </xf>
    <xf numFmtId="176" fontId="10" fillId="3" borderId="14" xfId="1" applyNumberFormat="1" applyFont="1" applyFill="1" applyBorder="1">
      <alignment vertical="center"/>
    </xf>
    <xf numFmtId="176" fontId="11" fillId="3" borderId="23" xfId="1" applyNumberFormat="1" applyFont="1" applyFill="1" applyBorder="1">
      <alignment vertical="center"/>
    </xf>
    <xf numFmtId="176" fontId="7" fillId="0" borderId="24" xfId="1" applyNumberFormat="1" applyFont="1" applyBorder="1" applyAlignment="1">
      <alignment horizontal="center" vertical="center" textRotation="255"/>
    </xf>
    <xf numFmtId="176" fontId="12" fillId="3" borderId="25" xfId="1" applyNumberFormat="1" applyFont="1" applyFill="1" applyBorder="1" applyAlignment="1">
      <alignment horizontal="left" vertical="center"/>
    </xf>
    <xf numFmtId="176" fontId="12" fillId="4" borderId="22" xfId="1" applyNumberFormat="1" applyFont="1" applyFill="1" applyBorder="1" applyAlignment="1">
      <alignment horizontal="left" vertical="center"/>
    </xf>
    <xf numFmtId="176" fontId="12" fillId="4" borderId="26" xfId="1" applyNumberFormat="1" applyFont="1" applyFill="1" applyBorder="1" applyAlignment="1">
      <alignment horizontal="left" vertical="center"/>
    </xf>
    <xf numFmtId="176" fontId="10" fillId="4" borderId="22" xfId="1" applyNumberFormat="1" applyFont="1" applyFill="1" applyBorder="1">
      <alignment vertical="center"/>
    </xf>
    <xf numFmtId="176" fontId="11" fillId="4" borderId="14" xfId="1" applyNumberFormat="1" applyFont="1" applyFill="1" applyBorder="1">
      <alignment vertical="center"/>
    </xf>
    <xf numFmtId="176" fontId="12" fillId="4" borderId="14" xfId="1" applyNumberFormat="1" applyFont="1" applyFill="1" applyBorder="1">
      <alignment vertical="center"/>
    </xf>
    <xf numFmtId="176" fontId="11" fillId="4" borderId="23" xfId="1" applyNumberFormat="1" applyFont="1" applyFill="1" applyBorder="1">
      <alignment vertical="center"/>
    </xf>
    <xf numFmtId="176" fontId="12" fillId="3" borderId="25" xfId="1" applyNumberFormat="1" applyFont="1" applyFill="1" applyBorder="1">
      <alignment vertical="center"/>
    </xf>
    <xf numFmtId="176" fontId="12" fillId="4" borderId="22" xfId="1" applyNumberFormat="1" applyFont="1" applyFill="1" applyBorder="1" applyAlignment="1">
      <alignment horizontal="left" vertical="center" shrinkToFit="1"/>
    </xf>
    <xf numFmtId="176" fontId="12" fillId="4" borderId="26" xfId="1" applyNumberFormat="1" applyFont="1" applyFill="1" applyBorder="1" applyAlignment="1">
      <alignment horizontal="left" vertical="center" shrinkToFit="1"/>
    </xf>
    <xf numFmtId="176" fontId="12" fillId="3" borderId="15" xfId="1" applyNumberFormat="1" applyFont="1" applyFill="1" applyBorder="1">
      <alignment vertical="center"/>
    </xf>
    <xf numFmtId="176" fontId="12" fillId="4" borderId="13" xfId="1" applyNumberFormat="1" applyFont="1" applyFill="1" applyBorder="1" applyAlignment="1">
      <alignment horizontal="left" vertical="center" shrinkToFit="1"/>
    </xf>
    <xf numFmtId="176" fontId="12" fillId="4" borderId="12" xfId="1" applyNumberFormat="1" applyFont="1" applyFill="1" applyBorder="1" applyAlignment="1">
      <alignment horizontal="left" vertical="center" shrinkToFit="1"/>
    </xf>
    <xf numFmtId="176" fontId="9" fillId="3" borderId="19" xfId="1" applyNumberFormat="1" applyFont="1" applyFill="1" applyBorder="1" applyAlignment="1">
      <alignment horizontal="left" vertical="center" shrinkToFit="1"/>
    </xf>
    <xf numFmtId="176" fontId="9" fillId="3" borderId="20" xfId="1" applyNumberFormat="1" applyFont="1" applyFill="1" applyBorder="1" applyAlignment="1">
      <alignment horizontal="left" vertical="center" shrinkToFit="1"/>
    </xf>
    <xf numFmtId="176" fontId="9" fillId="3" borderId="21" xfId="1" applyNumberFormat="1" applyFont="1" applyFill="1" applyBorder="1" applyAlignment="1">
      <alignment horizontal="left" vertical="center" shrinkToFit="1"/>
    </xf>
    <xf numFmtId="176" fontId="12" fillId="3" borderId="18" xfId="1" applyNumberFormat="1" applyFont="1" applyFill="1" applyBorder="1">
      <alignment vertical="center"/>
    </xf>
    <xf numFmtId="176" fontId="12" fillId="4" borderId="19" xfId="1" applyNumberFormat="1" applyFont="1" applyFill="1" applyBorder="1" applyAlignment="1">
      <alignment horizontal="left" vertical="center" shrinkToFit="1"/>
    </xf>
    <xf numFmtId="176" fontId="12" fillId="4" borderId="21" xfId="1" applyNumberFormat="1" applyFont="1" applyFill="1" applyBorder="1" applyAlignment="1">
      <alignment horizontal="left" vertical="center" shrinkToFit="1"/>
    </xf>
    <xf numFmtId="176" fontId="12" fillId="4" borderId="18" xfId="1" applyNumberFormat="1" applyFont="1" applyFill="1" applyBorder="1" applyAlignment="1">
      <alignment vertical="center" shrinkToFit="1"/>
    </xf>
    <xf numFmtId="176" fontId="12" fillId="0" borderId="26" xfId="1" applyNumberFormat="1" applyFont="1" applyBorder="1">
      <alignment vertical="center"/>
    </xf>
    <xf numFmtId="176" fontId="10" fillId="0" borderId="22" xfId="1" applyNumberFormat="1" applyFont="1" applyFill="1" applyBorder="1">
      <alignment vertical="center"/>
    </xf>
    <xf numFmtId="176" fontId="11" fillId="0" borderId="14" xfId="1" applyNumberFormat="1" applyFont="1" applyFill="1" applyBorder="1">
      <alignment vertical="center"/>
    </xf>
    <xf numFmtId="176" fontId="12" fillId="0" borderId="14" xfId="1" applyNumberFormat="1" applyFont="1" applyFill="1" applyBorder="1">
      <alignment vertical="center"/>
    </xf>
    <xf numFmtId="176" fontId="11" fillId="0" borderId="23" xfId="1" applyNumberFormat="1" applyFont="1" applyFill="1" applyBorder="1">
      <alignment vertical="center"/>
    </xf>
    <xf numFmtId="176" fontId="12" fillId="0" borderId="26" xfId="1" applyNumberFormat="1" applyFont="1" applyBorder="1" applyAlignment="1">
      <alignment vertical="center" shrinkToFit="1"/>
    </xf>
    <xf numFmtId="176" fontId="12" fillId="4" borderId="15" xfId="1" applyNumberFormat="1" applyFont="1" applyFill="1" applyBorder="1" applyAlignment="1">
      <alignment vertical="center" shrinkToFit="1"/>
    </xf>
    <xf numFmtId="176" fontId="12" fillId="4" borderId="18" xfId="1" applyNumberFormat="1" applyFont="1" applyFill="1" applyBorder="1" applyAlignment="1">
      <alignment horizontal="left" vertical="center" shrinkToFit="1"/>
    </xf>
    <xf numFmtId="176" fontId="12" fillId="0" borderId="26" xfId="1" applyNumberFormat="1" applyFont="1" applyBorder="1" applyAlignment="1">
      <alignment horizontal="left" vertical="center" shrinkToFit="1"/>
    </xf>
    <xf numFmtId="176" fontId="12" fillId="4" borderId="15" xfId="1" applyNumberFormat="1" applyFont="1" applyFill="1" applyBorder="1" applyAlignment="1">
      <alignment horizontal="left" vertical="center" shrinkToFit="1"/>
    </xf>
    <xf numFmtId="176" fontId="12" fillId="4" borderId="25" xfId="1" applyNumberFormat="1" applyFont="1" applyFill="1" applyBorder="1" applyAlignment="1">
      <alignment vertical="center" shrinkToFit="1"/>
    </xf>
    <xf numFmtId="176" fontId="12" fillId="0" borderId="14" xfId="1" applyNumberFormat="1" applyFont="1" applyBorder="1">
      <alignment vertical="center"/>
    </xf>
    <xf numFmtId="176" fontId="12" fillId="0" borderId="14" xfId="1" applyNumberFormat="1" applyFont="1" applyBorder="1" applyAlignment="1">
      <alignment vertical="center" shrinkToFit="1"/>
    </xf>
    <xf numFmtId="176" fontId="12" fillId="0" borderId="14" xfId="1" applyNumberFormat="1" applyFont="1" applyBorder="1" applyAlignment="1">
      <alignment horizontal="left" vertical="center" shrinkToFit="1"/>
    </xf>
    <xf numFmtId="176" fontId="12" fillId="5" borderId="14" xfId="1" applyNumberFormat="1" applyFont="1" applyFill="1" applyBorder="1">
      <alignment vertical="center"/>
    </xf>
    <xf numFmtId="176" fontId="12" fillId="4" borderId="27" xfId="1" applyNumberFormat="1" applyFont="1" applyFill="1" applyBorder="1" applyAlignment="1">
      <alignment vertical="center" shrinkToFit="1"/>
    </xf>
    <xf numFmtId="176" fontId="12" fillId="4" borderId="12" xfId="1" applyNumberFormat="1" applyFont="1" applyFill="1" applyBorder="1" applyAlignment="1">
      <alignment vertical="center" shrinkToFit="1"/>
    </xf>
    <xf numFmtId="176" fontId="9" fillId="3" borderId="28" xfId="1" applyNumberFormat="1" applyFont="1" applyFill="1" applyBorder="1">
      <alignment vertical="center"/>
    </xf>
    <xf numFmtId="176" fontId="9" fillId="3" borderId="14" xfId="1" applyNumberFormat="1" applyFont="1" applyFill="1" applyBorder="1" applyAlignment="1">
      <alignment vertical="center" shrinkToFit="1"/>
    </xf>
    <xf numFmtId="176" fontId="9" fillId="3" borderId="14" xfId="1" applyNumberFormat="1" applyFont="1" applyFill="1" applyBorder="1">
      <alignment vertical="center"/>
    </xf>
    <xf numFmtId="176" fontId="9" fillId="3" borderId="22" xfId="1" applyNumberFormat="1" applyFont="1" applyFill="1" applyBorder="1" applyAlignment="1">
      <alignment vertical="center" shrinkToFit="1"/>
    </xf>
    <xf numFmtId="176" fontId="9" fillId="3" borderId="26" xfId="1" applyNumberFormat="1" applyFont="1" applyFill="1" applyBorder="1">
      <alignment vertical="center"/>
    </xf>
    <xf numFmtId="176" fontId="7" fillId="2" borderId="15" xfId="1" applyNumberFormat="1" applyFont="1" applyFill="1" applyBorder="1" applyAlignment="1">
      <alignment horizontal="center" vertical="center" textRotation="255"/>
    </xf>
    <xf numFmtId="176" fontId="9" fillId="6" borderId="22" xfId="1" applyNumberFormat="1" applyFont="1" applyFill="1" applyBorder="1">
      <alignment vertical="center"/>
    </xf>
    <xf numFmtId="176" fontId="9" fillId="6" borderId="26" xfId="1" applyNumberFormat="1" applyFont="1" applyFill="1" applyBorder="1">
      <alignment vertical="center"/>
    </xf>
    <xf numFmtId="176" fontId="9" fillId="6" borderId="14" xfId="1" applyNumberFormat="1" applyFont="1" applyFill="1" applyBorder="1">
      <alignment vertical="center"/>
    </xf>
    <xf numFmtId="176" fontId="10" fillId="7" borderId="22" xfId="1" applyNumberFormat="1" applyFont="1" applyFill="1" applyBorder="1">
      <alignment vertical="center"/>
    </xf>
    <xf numFmtId="176" fontId="11" fillId="7" borderId="14" xfId="1" applyNumberFormat="1" applyFont="1" applyFill="1" applyBorder="1">
      <alignment vertical="center"/>
    </xf>
    <xf numFmtId="176" fontId="12" fillId="7" borderId="14" xfId="1" applyNumberFormat="1" applyFont="1" applyFill="1" applyBorder="1">
      <alignment vertical="center"/>
    </xf>
    <xf numFmtId="176" fontId="11" fillId="7" borderId="23" xfId="1" applyNumberFormat="1" applyFont="1" applyFill="1" applyBorder="1">
      <alignment vertical="center"/>
    </xf>
    <xf numFmtId="176" fontId="7" fillId="8" borderId="28" xfId="1" applyNumberFormat="1" applyFont="1" applyFill="1" applyBorder="1" applyAlignment="1">
      <alignment horizontal="center" vertical="center" textRotation="255"/>
    </xf>
    <xf numFmtId="176" fontId="7" fillId="8" borderId="18" xfId="1" applyNumberFormat="1" applyFont="1" applyFill="1" applyBorder="1" applyAlignment="1">
      <alignment horizontal="center" vertical="center" textRotation="255"/>
    </xf>
    <xf numFmtId="176" fontId="12" fillId="0" borderId="22" xfId="1" applyNumberFormat="1" applyFont="1" applyBorder="1" applyAlignment="1">
      <alignment horizontal="left" vertical="center" shrinkToFit="1"/>
    </xf>
    <xf numFmtId="176" fontId="12" fillId="0" borderId="26" xfId="1" applyNumberFormat="1" applyFont="1" applyBorder="1" applyAlignment="1">
      <alignment horizontal="left" vertical="center" shrinkToFit="1"/>
    </xf>
    <xf numFmtId="176" fontId="7" fillId="3" borderId="28" xfId="1" applyNumberFormat="1" applyFont="1" applyFill="1" applyBorder="1">
      <alignment vertical="center"/>
    </xf>
    <xf numFmtId="176" fontId="7" fillId="3" borderId="22" xfId="1" applyNumberFormat="1" applyFont="1" applyFill="1" applyBorder="1" applyAlignment="1">
      <alignment vertical="center" shrinkToFit="1"/>
    </xf>
    <xf numFmtId="176" fontId="7" fillId="3" borderId="26" xfId="1" applyNumberFormat="1" applyFont="1" applyFill="1" applyBorder="1">
      <alignment vertical="center"/>
    </xf>
    <xf numFmtId="176" fontId="7" fillId="3" borderId="19" xfId="1" applyNumberFormat="1" applyFont="1" applyFill="1" applyBorder="1" applyAlignment="1">
      <alignment horizontal="left" vertical="center"/>
    </xf>
    <xf numFmtId="176" fontId="7" fillId="3" borderId="20" xfId="1" applyNumberFormat="1" applyFont="1" applyFill="1" applyBorder="1" applyAlignment="1">
      <alignment horizontal="left" vertical="center"/>
    </xf>
    <xf numFmtId="176" fontId="7" fillId="3" borderId="21" xfId="1" applyNumberFormat="1" applyFont="1" applyFill="1" applyBorder="1" applyAlignment="1">
      <alignment horizontal="left" vertical="center"/>
    </xf>
    <xf numFmtId="176" fontId="12" fillId="0" borderId="22" xfId="1" applyNumberFormat="1" applyFont="1" applyBorder="1" applyAlignment="1">
      <alignment vertical="center" shrinkToFit="1"/>
    </xf>
    <xf numFmtId="176" fontId="12" fillId="0" borderId="26" xfId="1" applyNumberFormat="1" applyFont="1" applyBorder="1" applyAlignment="1">
      <alignment vertical="center" shrinkToFit="1"/>
    </xf>
    <xf numFmtId="176" fontId="7" fillId="3" borderId="18" xfId="1" applyNumberFormat="1" applyFont="1" applyFill="1" applyBorder="1">
      <alignment vertical="center"/>
    </xf>
    <xf numFmtId="176" fontId="9" fillId="3" borderId="22" xfId="1" applyNumberFormat="1" applyFont="1" applyFill="1" applyBorder="1" applyAlignment="1">
      <alignment horizontal="left" vertical="center"/>
    </xf>
    <xf numFmtId="176" fontId="9" fillId="3" borderId="29" xfId="1" applyNumberFormat="1" applyFont="1" applyFill="1" applyBorder="1" applyAlignment="1">
      <alignment horizontal="left" vertical="center"/>
    </xf>
    <xf numFmtId="176" fontId="9" fillId="3" borderId="26" xfId="1" applyNumberFormat="1" applyFont="1" applyFill="1" applyBorder="1" applyAlignment="1">
      <alignment horizontal="left" vertical="center"/>
    </xf>
    <xf numFmtId="176" fontId="12" fillId="0" borderId="13" xfId="1" applyNumberFormat="1" applyFont="1" applyBorder="1" applyAlignment="1">
      <alignment horizontal="left" vertical="center" shrinkToFit="1"/>
    </xf>
    <xf numFmtId="176" fontId="12" fillId="0" borderId="12" xfId="1" applyNumberFormat="1" applyFont="1" applyBorder="1" applyAlignment="1">
      <alignment horizontal="left" vertical="center" shrinkToFit="1"/>
    </xf>
    <xf numFmtId="176" fontId="9" fillId="3" borderId="15" xfId="1" applyNumberFormat="1" applyFont="1" applyFill="1" applyBorder="1">
      <alignment vertical="center"/>
    </xf>
    <xf numFmtId="176" fontId="7" fillId="8" borderId="15" xfId="1" applyNumberFormat="1" applyFont="1" applyFill="1" applyBorder="1" applyAlignment="1">
      <alignment horizontal="center" vertical="center" textRotation="255"/>
    </xf>
    <xf numFmtId="176" fontId="9" fillId="6" borderId="28" xfId="1" applyNumberFormat="1" applyFont="1" applyFill="1" applyBorder="1" applyAlignment="1">
      <alignment horizontal="left" vertical="center"/>
    </xf>
    <xf numFmtId="176" fontId="7" fillId="0" borderId="30" xfId="1" applyNumberFormat="1" applyFont="1" applyBorder="1" applyAlignment="1">
      <alignment horizontal="center" vertical="center" textRotation="255"/>
    </xf>
    <xf numFmtId="176" fontId="7" fillId="9" borderId="22" xfId="1" applyNumberFormat="1" applyFont="1" applyFill="1" applyBorder="1" applyAlignment="1">
      <alignment horizontal="center" vertical="center" shrinkToFit="1"/>
    </xf>
    <xf numFmtId="176" fontId="7" fillId="9" borderId="29" xfId="1" applyNumberFormat="1" applyFont="1" applyFill="1" applyBorder="1" applyAlignment="1">
      <alignment horizontal="center" vertical="center" shrinkToFit="1"/>
    </xf>
    <xf numFmtId="176" fontId="7" fillId="9" borderId="26" xfId="1" applyNumberFormat="1" applyFont="1" applyFill="1" applyBorder="1" applyAlignment="1">
      <alignment horizontal="center" vertical="center" shrinkToFit="1"/>
    </xf>
    <xf numFmtId="176" fontId="13" fillId="4" borderId="22" xfId="1" applyNumberFormat="1" applyFont="1" applyFill="1" applyBorder="1">
      <alignment vertical="center"/>
    </xf>
    <xf numFmtId="176" fontId="14" fillId="4" borderId="14" xfId="1" applyNumberFormat="1" applyFont="1" applyFill="1" applyBorder="1">
      <alignment vertical="center"/>
    </xf>
    <xf numFmtId="176" fontId="13" fillId="4" borderId="14" xfId="1" applyNumberFormat="1" applyFont="1" applyFill="1" applyBorder="1">
      <alignment vertical="center"/>
    </xf>
    <xf numFmtId="176" fontId="14" fillId="4" borderId="23" xfId="1" applyNumberFormat="1" applyFont="1" applyFill="1" applyBorder="1">
      <alignment vertical="center"/>
    </xf>
    <xf numFmtId="176" fontId="7" fillId="10" borderId="17" xfId="1" applyNumberFormat="1" applyFont="1" applyFill="1" applyBorder="1" applyAlignment="1">
      <alignment horizontal="center" vertical="center" textRotation="255"/>
    </xf>
    <xf numFmtId="176" fontId="7" fillId="2" borderId="28" xfId="1" applyNumberFormat="1" applyFont="1" applyFill="1" applyBorder="1" applyAlignment="1">
      <alignment horizontal="center" vertical="center" textRotation="255"/>
    </xf>
    <xf numFmtId="176" fontId="9" fillId="3" borderId="18" xfId="1" applyNumberFormat="1" applyFont="1" applyFill="1" applyBorder="1">
      <alignment vertical="center"/>
    </xf>
    <xf numFmtId="176" fontId="9" fillId="3" borderId="15" xfId="1" applyNumberFormat="1" applyFont="1" applyFill="1" applyBorder="1" applyAlignment="1">
      <alignment vertical="center" shrinkToFit="1"/>
    </xf>
    <xf numFmtId="176" fontId="7" fillId="10" borderId="24" xfId="1" applyNumberFormat="1" applyFont="1" applyFill="1" applyBorder="1" applyAlignment="1">
      <alignment horizontal="center" vertical="center" textRotation="255"/>
    </xf>
    <xf numFmtId="176" fontId="7" fillId="0" borderId="18" xfId="1" applyNumberFormat="1" applyFont="1" applyBorder="1" applyAlignment="1">
      <alignment horizontal="center" vertical="center" textRotation="255"/>
    </xf>
    <xf numFmtId="176" fontId="7" fillId="0" borderId="15" xfId="1" applyNumberFormat="1" applyFont="1" applyBorder="1" applyAlignment="1">
      <alignment horizontal="center" vertical="center" textRotation="255"/>
    </xf>
    <xf numFmtId="176" fontId="9" fillId="6" borderId="22" xfId="1" applyNumberFormat="1" applyFont="1" applyFill="1" applyBorder="1" applyAlignment="1">
      <alignment horizontal="left" vertical="center"/>
    </xf>
    <xf numFmtId="176" fontId="9" fillId="6" borderId="29" xfId="1" applyNumberFormat="1" applyFont="1" applyFill="1" applyBorder="1" applyAlignment="1">
      <alignment horizontal="left" vertical="center"/>
    </xf>
    <xf numFmtId="176" fontId="9" fillId="6" borderId="26" xfId="1" applyNumberFormat="1" applyFont="1" applyFill="1" applyBorder="1" applyAlignment="1">
      <alignment horizontal="left" vertical="center"/>
    </xf>
    <xf numFmtId="176" fontId="9" fillId="6" borderId="14" xfId="1" applyNumberFormat="1" applyFont="1" applyFill="1" applyBorder="1" applyAlignment="1">
      <alignment horizontal="left" vertical="center"/>
    </xf>
    <xf numFmtId="176" fontId="9" fillId="6" borderId="14" xfId="1" applyNumberFormat="1" applyFont="1" applyFill="1" applyBorder="1" applyAlignment="1">
      <alignment vertical="center" shrinkToFit="1"/>
    </xf>
    <xf numFmtId="176" fontId="7" fillId="10" borderId="30" xfId="1" applyNumberFormat="1" applyFont="1" applyFill="1" applyBorder="1" applyAlignment="1">
      <alignment horizontal="center" vertical="center" textRotation="255"/>
    </xf>
    <xf numFmtId="176" fontId="9" fillId="9" borderId="22" xfId="1" applyNumberFormat="1" applyFont="1" applyFill="1" applyBorder="1" applyAlignment="1">
      <alignment horizontal="center" vertical="center" shrinkToFit="1"/>
    </xf>
    <xf numFmtId="176" fontId="9" fillId="9" borderId="29" xfId="1" applyNumberFormat="1" applyFont="1" applyFill="1" applyBorder="1" applyAlignment="1">
      <alignment horizontal="center" vertical="center" shrinkToFit="1"/>
    </xf>
    <xf numFmtId="176" fontId="9" fillId="9" borderId="26" xfId="1" applyNumberFormat="1" applyFont="1" applyFill="1" applyBorder="1" applyAlignment="1">
      <alignment horizontal="center" vertical="center" shrinkToFit="1"/>
    </xf>
    <xf numFmtId="176" fontId="9" fillId="3" borderId="14" xfId="1" applyNumberFormat="1" applyFont="1" applyFill="1" applyBorder="1" applyAlignment="1">
      <alignment horizontal="left" vertical="center" shrinkToFit="1"/>
    </xf>
    <xf numFmtId="176" fontId="9" fillId="3" borderId="14" xfId="1" applyNumberFormat="1" applyFont="1" applyFill="1" applyBorder="1" applyAlignment="1">
      <alignment horizontal="left" vertical="center"/>
    </xf>
    <xf numFmtId="176" fontId="9" fillId="3" borderId="28" xfId="1" applyNumberFormat="1" applyFont="1" applyFill="1" applyBorder="1" applyAlignment="1">
      <alignment horizontal="left" vertical="center"/>
    </xf>
    <xf numFmtId="176" fontId="9" fillId="3" borderId="15" xfId="1" applyNumberFormat="1" applyFont="1" applyFill="1" applyBorder="1" applyAlignment="1">
      <alignment horizontal="left" vertical="center" shrinkToFit="1"/>
    </xf>
    <xf numFmtId="176" fontId="9" fillId="3" borderId="15" xfId="1" applyNumberFormat="1" applyFont="1" applyFill="1" applyBorder="1" applyAlignment="1">
      <alignment horizontal="left" vertical="center"/>
    </xf>
    <xf numFmtId="176" fontId="12" fillId="3" borderId="18" xfId="1" applyNumberFormat="1" applyFont="1" applyFill="1" applyBorder="1" applyAlignment="1">
      <alignment horizontal="left" vertical="center"/>
    </xf>
    <xf numFmtId="176" fontId="7" fillId="3" borderId="18" xfId="1" applyNumberFormat="1" applyFont="1" applyFill="1" applyBorder="1" applyAlignment="1">
      <alignment horizontal="left" vertical="center"/>
    </xf>
    <xf numFmtId="176" fontId="9" fillId="3" borderId="18" xfId="1" applyNumberFormat="1" applyFont="1" applyFill="1" applyBorder="1" applyAlignment="1">
      <alignment horizontal="left" vertical="center"/>
    </xf>
    <xf numFmtId="176" fontId="9" fillId="11" borderId="31" xfId="1" applyNumberFormat="1" applyFont="1" applyFill="1" applyBorder="1" applyAlignment="1">
      <alignment horizontal="center" vertical="center"/>
    </xf>
    <xf numFmtId="176" fontId="9" fillId="11" borderId="29" xfId="1" applyNumberFormat="1" applyFont="1" applyFill="1" applyBorder="1" applyAlignment="1">
      <alignment horizontal="center" vertical="center"/>
    </xf>
    <xf numFmtId="176" fontId="9" fillId="11" borderId="26" xfId="1" applyNumberFormat="1" applyFont="1" applyFill="1" applyBorder="1" applyAlignment="1">
      <alignment horizontal="center" vertical="center"/>
    </xf>
    <xf numFmtId="176" fontId="10" fillId="12" borderId="22" xfId="1" applyNumberFormat="1" applyFont="1" applyFill="1" applyBorder="1">
      <alignment vertical="center"/>
    </xf>
    <xf numFmtId="176" fontId="11" fillId="12" borderId="14" xfId="1" applyNumberFormat="1" applyFont="1" applyFill="1" applyBorder="1">
      <alignment vertical="center"/>
    </xf>
    <xf numFmtId="176" fontId="12" fillId="12" borderId="14" xfId="1" applyNumberFormat="1" applyFont="1" applyFill="1" applyBorder="1">
      <alignment vertical="center"/>
    </xf>
    <xf numFmtId="176" fontId="11" fillId="12" borderId="23" xfId="1" applyNumberFormat="1" applyFont="1" applyFill="1" applyBorder="1">
      <alignment vertical="center"/>
    </xf>
    <xf numFmtId="176" fontId="9" fillId="13" borderId="32" xfId="1" applyNumberFormat="1" applyFont="1" applyFill="1" applyBorder="1" applyAlignment="1">
      <alignment horizontal="center" vertical="center"/>
    </xf>
    <xf numFmtId="176" fontId="9" fillId="13" borderId="20" xfId="1" applyNumberFormat="1" applyFont="1" applyFill="1" applyBorder="1" applyAlignment="1">
      <alignment horizontal="center" vertical="center"/>
    </xf>
    <xf numFmtId="176" fontId="9" fillId="13" borderId="21" xfId="1" applyNumberFormat="1" applyFont="1" applyFill="1" applyBorder="1" applyAlignment="1">
      <alignment horizontal="center" vertical="center"/>
    </xf>
    <xf numFmtId="176" fontId="10" fillId="3" borderId="19" xfId="1" applyNumberFormat="1" applyFont="1" applyFill="1" applyBorder="1">
      <alignment vertical="center"/>
    </xf>
    <xf numFmtId="176" fontId="11" fillId="3" borderId="28" xfId="1" applyNumberFormat="1" applyFont="1" applyFill="1" applyBorder="1">
      <alignment vertical="center"/>
    </xf>
    <xf numFmtId="176" fontId="12" fillId="5" borderId="28" xfId="1" applyNumberFormat="1" applyFont="1" applyFill="1" applyBorder="1">
      <alignment vertical="center"/>
    </xf>
    <xf numFmtId="176" fontId="7" fillId="5" borderId="33" xfId="1" applyNumberFormat="1" applyFont="1" applyFill="1" applyBorder="1">
      <alignment vertical="center"/>
    </xf>
    <xf numFmtId="176" fontId="9" fillId="13" borderId="34" xfId="1" applyNumberFormat="1" applyFont="1" applyFill="1" applyBorder="1" applyAlignment="1">
      <alignment horizontal="center" vertical="center"/>
    </xf>
    <xf numFmtId="176" fontId="9" fillId="13" borderId="1" xfId="1" applyNumberFormat="1" applyFont="1" applyFill="1" applyBorder="1" applyAlignment="1">
      <alignment horizontal="center" vertical="center"/>
    </xf>
    <xf numFmtId="176" fontId="9" fillId="13" borderId="35" xfId="1" applyNumberFormat="1" applyFont="1" applyFill="1" applyBorder="1" applyAlignment="1">
      <alignment horizontal="center" vertical="center"/>
    </xf>
    <xf numFmtId="176" fontId="13" fillId="3" borderId="36" xfId="1" applyNumberFormat="1" applyFont="1" applyFill="1" applyBorder="1">
      <alignment vertical="center"/>
    </xf>
    <xf numFmtId="176" fontId="14" fillId="3" borderId="37" xfId="1" applyNumberFormat="1" applyFont="1" applyFill="1" applyBorder="1">
      <alignment vertical="center"/>
    </xf>
    <xf numFmtId="176" fontId="13" fillId="5" borderId="37" xfId="1" applyNumberFormat="1" applyFont="1" applyFill="1" applyBorder="1">
      <alignment vertical="center"/>
    </xf>
    <xf numFmtId="176" fontId="15" fillId="5" borderId="38" xfId="1" applyNumberFormat="1" applyFont="1" applyFill="1" applyBorder="1">
      <alignment vertical="center"/>
    </xf>
    <xf numFmtId="176" fontId="9" fillId="10" borderId="39" xfId="1" applyNumberFormat="1" applyFont="1" applyFill="1" applyBorder="1">
      <alignment vertical="center"/>
    </xf>
    <xf numFmtId="176" fontId="9" fillId="0" borderId="0" xfId="1" applyNumberFormat="1" applyFont="1" applyAlignment="1">
      <alignment vertical="center" textRotation="255"/>
    </xf>
    <xf numFmtId="176" fontId="13" fillId="0" borderId="1" xfId="1" applyNumberFormat="1" applyFont="1" applyFill="1" applyBorder="1">
      <alignment vertical="center"/>
    </xf>
    <xf numFmtId="176" fontId="14" fillId="0" borderId="1" xfId="1" applyNumberFormat="1" applyFont="1" applyFill="1" applyBorder="1">
      <alignment vertical="center"/>
    </xf>
    <xf numFmtId="176" fontId="13" fillId="0" borderId="0" xfId="1" applyNumberFormat="1" applyFont="1">
      <alignment vertical="center"/>
    </xf>
    <xf numFmtId="176" fontId="15" fillId="0" borderId="0" xfId="1" applyNumberFormat="1" applyFont="1">
      <alignment vertical="center"/>
    </xf>
    <xf numFmtId="176" fontId="9" fillId="13" borderId="40" xfId="1" applyNumberFormat="1" applyFont="1" applyFill="1" applyBorder="1" applyAlignment="1">
      <alignment horizontal="center" vertical="center"/>
    </xf>
    <xf numFmtId="176" fontId="9" fillId="13" borderId="6" xfId="1" applyNumberFormat="1" applyFont="1" applyFill="1" applyBorder="1" applyAlignment="1">
      <alignment horizontal="center" vertical="center"/>
    </xf>
    <xf numFmtId="176" fontId="9" fillId="13" borderId="7" xfId="1" applyNumberFormat="1" applyFont="1" applyFill="1" applyBorder="1" applyAlignment="1">
      <alignment horizontal="center" vertical="center"/>
    </xf>
    <xf numFmtId="176" fontId="13" fillId="3" borderId="5" xfId="1" applyNumberFormat="1" applyFont="1" applyFill="1" applyBorder="1">
      <alignment vertical="center"/>
    </xf>
    <xf numFmtId="176" fontId="14" fillId="3" borderId="41" xfId="1" applyNumberFormat="1" applyFont="1" applyFill="1" applyBorder="1">
      <alignment vertical="center"/>
    </xf>
    <xf numFmtId="176" fontId="13" fillId="3" borderId="41" xfId="1" applyNumberFormat="1" applyFont="1" applyFill="1" applyBorder="1">
      <alignment vertical="center"/>
    </xf>
    <xf numFmtId="176" fontId="14" fillId="3" borderId="42" xfId="1" applyNumberFormat="1" applyFont="1" applyFill="1" applyBorder="1">
      <alignment vertical="center"/>
    </xf>
    <xf numFmtId="176" fontId="9" fillId="13" borderId="43" xfId="1" applyNumberFormat="1" applyFont="1" applyFill="1" applyBorder="1" applyAlignment="1">
      <alignment horizontal="center" vertical="center"/>
    </xf>
    <xf numFmtId="176" fontId="9" fillId="13" borderId="44" xfId="1" applyNumberFormat="1" applyFont="1" applyFill="1" applyBorder="1" applyAlignment="1">
      <alignment horizontal="center" vertical="center"/>
    </xf>
    <xf numFmtId="176" fontId="9" fillId="13" borderId="45" xfId="1" applyNumberFormat="1" applyFont="1" applyFill="1" applyBorder="1" applyAlignment="1">
      <alignment horizontal="center" vertical="center"/>
    </xf>
    <xf numFmtId="176" fontId="13" fillId="3" borderId="46" xfId="1" applyNumberFormat="1" applyFont="1" applyFill="1" applyBorder="1">
      <alignment vertical="center"/>
    </xf>
    <xf numFmtId="176" fontId="13" fillId="3" borderId="37" xfId="1" applyNumberFormat="1" applyFont="1" applyFill="1" applyBorder="1">
      <alignment vertical="center"/>
    </xf>
    <xf numFmtId="176" fontId="14" fillId="3" borderId="38" xfId="1" applyNumberFormat="1" applyFont="1" applyFill="1" applyBorder="1">
      <alignment vertical="center"/>
    </xf>
    <xf numFmtId="176" fontId="9" fillId="0" borderId="0" xfId="1" applyNumberFormat="1" applyFont="1">
      <alignment vertical="center"/>
    </xf>
  </cellXfs>
  <cellStyles count="2">
    <cellStyle name="桁区切り 2" xfId="1" xr:uid="{88FC7EE4-978C-4098-A9B6-11FE63A49EF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u/Documents/&#27861;&#20154;&#26469;&#22818;/&#26469;&#22818;&#20107;&#21209;/&#20104;&#31639;&#12539;&#27770;&#31639;&#12539;&#20154;&#20214;&#36027;/&#20104;&#31639;&#27770;&#31639;/R4&#20104;&#31639;&#12539;&#27770;&#31639;/&#9679;R4&#9314;&#20104;&#31639;&#20869;&#35379;4.1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内訳表"/>
      <sheetName val="本部"/>
      <sheetName val="よつば"/>
      <sheetName val="つばさ"/>
      <sheetName val="実結"/>
      <sheetName val="来夢家"/>
      <sheetName val="相談"/>
      <sheetName val="本部積算"/>
      <sheetName val="よつば積算"/>
      <sheetName val="つばさ積算"/>
      <sheetName val="実結積算"/>
      <sheetName val="来夢家積算"/>
      <sheetName val="相談積算"/>
      <sheetName val="水道光熱費"/>
      <sheetName val="通信"/>
      <sheetName val="ガソリン"/>
    </sheetNames>
    <sheetDataSet>
      <sheetData sheetId="0"/>
      <sheetData sheetId="1"/>
      <sheetData sheetId="2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30000</v>
          </cell>
        </row>
        <row r="48">
          <cell r="F48">
            <v>1000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31000</v>
          </cell>
        </row>
        <row r="58">
          <cell r="F58">
            <v>290000</v>
          </cell>
        </row>
        <row r="59">
          <cell r="F59">
            <v>290000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8345000</v>
          </cell>
        </row>
        <row r="89">
          <cell r="F89">
            <v>40000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124000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111000</v>
          </cell>
        </row>
        <row r="99">
          <cell r="F99">
            <v>63000</v>
          </cell>
        </row>
        <row r="100">
          <cell r="F100">
            <v>12000</v>
          </cell>
        </row>
        <row r="101">
          <cell r="F101">
            <v>1395000</v>
          </cell>
        </row>
        <row r="102">
          <cell r="F102">
            <v>1016000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3925000</v>
          </cell>
        </row>
        <row r="107">
          <cell r="F107">
            <v>1096000</v>
          </cell>
        </row>
        <row r="108">
          <cell r="F108">
            <v>50000</v>
          </cell>
        </row>
        <row r="109">
          <cell r="F109">
            <v>113000</v>
          </cell>
        </row>
        <row r="110">
          <cell r="F110">
            <v>400000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8635000</v>
          </cell>
        </row>
        <row r="125">
          <cell r="F125">
            <v>-8604000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1">
          <cell r="F191">
            <v>-8604000</v>
          </cell>
        </row>
        <row r="193">
          <cell r="F193">
            <v>25684348</v>
          </cell>
        </row>
        <row r="194">
          <cell r="F194">
            <v>17080348</v>
          </cell>
        </row>
      </sheetData>
      <sheetData sheetId="3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83027000</v>
          </cell>
        </row>
        <row r="11">
          <cell r="F11">
            <v>83019000</v>
          </cell>
        </row>
        <row r="12">
          <cell r="F12">
            <v>83019000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8000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10000</v>
          </cell>
        </row>
        <row r="48">
          <cell r="F48">
            <v>0</v>
          </cell>
        </row>
        <row r="49">
          <cell r="F49">
            <v>525000</v>
          </cell>
        </row>
        <row r="50">
          <cell r="F50">
            <v>75000</v>
          </cell>
        </row>
        <row r="51">
          <cell r="F51">
            <v>0</v>
          </cell>
        </row>
        <row r="52">
          <cell r="F52">
            <v>450000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83562000</v>
          </cell>
        </row>
        <row r="58">
          <cell r="F58">
            <v>62376000</v>
          </cell>
        </row>
        <row r="59">
          <cell r="F59">
            <v>0</v>
          </cell>
        </row>
        <row r="60">
          <cell r="F60">
            <v>16272000</v>
          </cell>
        </row>
        <row r="61">
          <cell r="F61">
            <v>5060000</v>
          </cell>
        </row>
        <row r="62">
          <cell r="F62">
            <v>31480000</v>
          </cell>
        </row>
        <row r="63">
          <cell r="F63">
            <v>1602000</v>
          </cell>
        </row>
        <row r="64">
          <cell r="F64">
            <v>7962000</v>
          </cell>
        </row>
        <row r="65">
          <cell r="F65">
            <v>4240000</v>
          </cell>
        </row>
        <row r="66">
          <cell r="F66">
            <v>103000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285000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570000</v>
          </cell>
        </row>
        <row r="73">
          <cell r="F73">
            <v>59000</v>
          </cell>
        </row>
        <row r="74">
          <cell r="F74">
            <v>0</v>
          </cell>
        </row>
        <row r="75">
          <cell r="F75">
            <v>680000</v>
          </cell>
        </row>
        <row r="76">
          <cell r="F76">
            <v>550000</v>
          </cell>
        </row>
        <row r="77">
          <cell r="F77">
            <v>0</v>
          </cell>
        </row>
        <row r="78">
          <cell r="F78">
            <v>200000</v>
          </cell>
        </row>
        <row r="79">
          <cell r="F79">
            <v>368000</v>
          </cell>
        </row>
        <row r="80">
          <cell r="F80">
            <v>321000</v>
          </cell>
        </row>
        <row r="81">
          <cell r="F81">
            <v>230000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858000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16000</v>
          </cell>
        </row>
        <row r="88">
          <cell r="F88">
            <v>2726000</v>
          </cell>
        </row>
        <row r="89">
          <cell r="F89">
            <v>267000</v>
          </cell>
        </row>
        <row r="90">
          <cell r="F90">
            <v>0</v>
          </cell>
        </row>
        <row r="91">
          <cell r="F91">
            <v>100000</v>
          </cell>
        </row>
        <row r="92">
          <cell r="F92">
            <v>152000</v>
          </cell>
        </row>
        <row r="93">
          <cell r="F93">
            <v>200000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500000</v>
          </cell>
        </row>
        <row r="98">
          <cell r="F98">
            <v>165000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114000</v>
          </cell>
        </row>
        <row r="102">
          <cell r="F102">
            <v>90000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552000</v>
          </cell>
        </row>
        <row r="106">
          <cell r="F106">
            <v>223000</v>
          </cell>
        </row>
        <row r="107">
          <cell r="F107">
            <v>113000</v>
          </cell>
        </row>
        <row r="108">
          <cell r="F108">
            <v>40000</v>
          </cell>
        </row>
        <row r="109">
          <cell r="F109">
            <v>70000</v>
          </cell>
        </row>
        <row r="110">
          <cell r="F110">
            <v>140000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255000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69597000</v>
          </cell>
        </row>
        <row r="125">
          <cell r="F125">
            <v>13965000</v>
          </cell>
        </row>
        <row r="126">
          <cell r="F126">
            <v>2500000</v>
          </cell>
        </row>
        <row r="127">
          <cell r="F127">
            <v>2500000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2500000</v>
          </cell>
        </row>
        <row r="139">
          <cell r="F139">
            <v>0</v>
          </cell>
        </row>
        <row r="140">
          <cell r="F140">
            <v>3442000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3202000</v>
          </cell>
        </row>
        <row r="144">
          <cell r="F144">
            <v>240000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3442000</v>
          </cell>
        </row>
        <row r="152">
          <cell r="F152">
            <v>-942000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1992000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447000</v>
          </cell>
        </row>
        <row r="175">
          <cell r="F175">
            <v>447000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3912000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6351000</v>
          </cell>
        </row>
        <row r="188">
          <cell r="F188">
            <v>-6351000</v>
          </cell>
        </row>
        <row r="189">
          <cell r="F189">
            <v>300000</v>
          </cell>
        </row>
        <row r="191">
          <cell r="F191">
            <v>6372000</v>
          </cell>
        </row>
        <row r="193">
          <cell r="F193">
            <v>0</v>
          </cell>
        </row>
        <row r="194">
          <cell r="F194">
            <v>6372000</v>
          </cell>
        </row>
      </sheetData>
      <sheetData sheetId="4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71603000</v>
          </cell>
        </row>
        <row r="11">
          <cell r="F11">
            <v>71598000</v>
          </cell>
        </row>
        <row r="12">
          <cell r="F12">
            <v>71598000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5000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10000</v>
          </cell>
        </row>
        <row r="48">
          <cell r="F48">
            <v>0</v>
          </cell>
        </row>
        <row r="49">
          <cell r="F49">
            <v>301000</v>
          </cell>
        </row>
        <row r="50">
          <cell r="F50">
            <v>1000</v>
          </cell>
        </row>
        <row r="51">
          <cell r="F51">
            <v>0</v>
          </cell>
        </row>
        <row r="52">
          <cell r="F52">
            <v>300000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71914000</v>
          </cell>
        </row>
        <row r="58">
          <cell r="F58">
            <v>53889000</v>
          </cell>
        </row>
        <row r="59">
          <cell r="F59">
            <v>0</v>
          </cell>
        </row>
        <row r="60">
          <cell r="F60">
            <v>14117000</v>
          </cell>
        </row>
        <row r="61">
          <cell r="F61">
            <v>4725000</v>
          </cell>
        </row>
        <row r="62">
          <cell r="F62">
            <v>27346000</v>
          </cell>
        </row>
        <row r="63">
          <cell r="F63">
            <v>1469000</v>
          </cell>
        </row>
        <row r="64">
          <cell r="F64">
            <v>6232000</v>
          </cell>
        </row>
        <row r="65">
          <cell r="F65">
            <v>4207000</v>
          </cell>
        </row>
        <row r="66">
          <cell r="F66">
            <v>95000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259000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480000</v>
          </cell>
        </row>
        <row r="73">
          <cell r="F73">
            <v>33000</v>
          </cell>
        </row>
        <row r="74">
          <cell r="F74">
            <v>0</v>
          </cell>
        </row>
        <row r="75">
          <cell r="F75">
            <v>544000</v>
          </cell>
        </row>
        <row r="76">
          <cell r="F76">
            <v>402000</v>
          </cell>
        </row>
        <row r="77">
          <cell r="F77">
            <v>0</v>
          </cell>
        </row>
        <row r="78">
          <cell r="F78">
            <v>200000</v>
          </cell>
        </row>
        <row r="79">
          <cell r="F79">
            <v>598000</v>
          </cell>
        </row>
        <row r="80">
          <cell r="F80">
            <v>321000</v>
          </cell>
        </row>
        <row r="81">
          <cell r="F81">
            <v>230000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1035000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10000</v>
          </cell>
        </row>
        <row r="88">
          <cell r="F88">
            <v>2370000</v>
          </cell>
        </row>
        <row r="89">
          <cell r="F89">
            <v>287000</v>
          </cell>
        </row>
        <row r="90">
          <cell r="F90">
            <v>0</v>
          </cell>
        </row>
        <row r="91">
          <cell r="F91">
            <v>100000</v>
          </cell>
        </row>
        <row r="92">
          <cell r="F92">
            <v>152000</v>
          </cell>
        </row>
        <row r="93">
          <cell r="F93">
            <v>200000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500000</v>
          </cell>
        </row>
        <row r="98">
          <cell r="F98">
            <v>157000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343000</v>
          </cell>
        </row>
        <row r="102">
          <cell r="F102">
            <v>27000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120000</v>
          </cell>
        </row>
        <row r="106">
          <cell r="F106">
            <v>60000</v>
          </cell>
        </row>
        <row r="107">
          <cell r="F107">
            <v>164000</v>
          </cell>
        </row>
        <row r="108">
          <cell r="F108">
            <v>40000</v>
          </cell>
        </row>
        <row r="109">
          <cell r="F109">
            <v>70000</v>
          </cell>
        </row>
        <row r="110">
          <cell r="F110">
            <v>150000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575000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61041000</v>
          </cell>
        </row>
        <row r="125">
          <cell r="F125">
            <v>10873000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120000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120000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120000</v>
          </cell>
        </row>
        <row r="152">
          <cell r="F152">
            <v>-120000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1332000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447000</v>
          </cell>
        </row>
        <row r="175">
          <cell r="F175">
            <v>447000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1779000</v>
          </cell>
        </row>
        <row r="188">
          <cell r="F188">
            <v>-1779000</v>
          </cell>
        </row>
        <row r="189">
          <cell r="F189">
            <v>300000</v>
          </cell>
        </row>
        <row r="191">
          <cell r="F191">
            <v>8674000</v>
          </cell>
        </row>
        <row r="193">
          <cell r="F193">
            <v>0</v>
          </cell>
        </row>
        <row r="194">
          <cell r="F194">
            <v>8674000</v>
          </cell>
        </row>
      </sheetData>
      <sheetData sheetId="5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58392000</v>
          </cell>
        </row>
        <row r="11">
          <cell r="F11">
            <v>58385000</v>
          </cell>
        </row>
        <row r="12">
          <cell r="F12">
            <v>58385000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7000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10000</v>
          </cell>
        </row>
        <row r="48">
          <cell r="F48">
            <v>0</v>
          </cell>
        </row>
        <row r="49">
          <cell r="F49">
            <v>2675000</v>
          </cell>
        </row>
        <row r="50">
          <cell r="F50">
            <v>75000</v>
          </cell>
        </row>
        <row r="51">
          <cell r="F51">
            <v>0</v>
          </cell>
        </row>
        <row r="52">
          <cell r="F52">
            <v>2600000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61077000</v>
          </cell>
        </row>
        <row r="58">
          <cell r="F58">
            <v>43643000</v>
          </cell>
        </row>
        <row r="59">
          <cell r="F59">
            <v>0</v>
          </cell>
        </row>
        <row r="60">
          <cell r="F60">
            <v>13644000</v>
          </cell>
        </row>
        <row r="61">
          <cell r="F61">
            <v>4432000</v>
          </cell>
        </row>
        <row r="62">
          <cell r="F62">
            <v>19854000</v>
          </cell>
        </row>
        <row r="63">
          <cell r="F63">
            <v>1068000</v>
          </cell>
        </row>
        <row r="64">
          <cell r="F64">
            <v>4645000</v>
          </cell>
        </row>
        <row r="65">
          <cell r="F65">
            <v>5616000</v>
          </cell>
        </row>
        <row r="66">
          <cell r="F66">
            <v>97000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282000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340000</v>
          </cell>
        </row>
        <row r="73">
          <cell r="F73">
            <v>46000</v>
          </cell>
        </row>
        <row r="74">
          <cell r="F74">
            <v>0</v>
          </cell>
        </row>
        <row r="75">
          <cell r="F75">
            <v>612000</v>
          </cell>
        </row>
        <row r="76">
          <cell r="F76">
            <v>387000</v>
          </cell>
        </row>
        <row r="77">
          <cell r="F77">
            <v>0</v>
          </cell>
        </row>
        <row r="78">
          <cell r="F78">
            <v>200000</v>
          </cell>
        </row>
        <row r="79">
          <cell r="F79">
            <v>443000</v>
          </cell>
        </row>
        <row r="80">
          <cell r="F80">
            <v>321000</v>
          </cell>
        </row>
        <row r="81">
          <cell r="F81">
            <v>1760000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1114000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14000</v>
          </cell>
        </row>
        <row r="88">
          <cell r="F88">
            <v>2216000</v>
          </cell>
        </row>
        <row r="89">
          <cell r="F89">
            <v>390000</v>
          </cell>
        </row>
        <row r="90">
          <cell r="F90">
            <v>0</v>
          </cell>
        </row>
        <row r="91">
          <cell r="F91">
            <v>100000</v>
          </cell>
        </row>
        <row r="92">
          <cell r="F92">
            <v>152000</v>
          </cell>
        </row>
        <row r="93">
          <cell r="F93">
            <v>200000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500000</v>
          </cell>
        </row>
        <row r="98">
          <cell r="F98">
            <v>158000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143000</v>
          </cell>
        </row>
        <row r="102">
          <cell r="F102">
            <v>23000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96000</v>
          </cell>
        </row>
        <row r="107">
          <cell r="F107">
            <v>164000</v>
          </cell>
        </row>
        <row r="108">
          <cell r="F108">
            <v>40000</v>
          </cell>
        </row>
        <row r="109">
          <cell r="F109">
            <v>70000</v>
          </cell>
        </row>
        <row r="110">
          <cell r="F110">
            <v>180000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425000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51900000</v>
          </cell>
        </row>
        <row r="125">
          <cell r="F125">
            <v>9177000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2025000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279000</v>
          </cell>
        </row>
        <row r="175">
          <cell r="F175">
            <v>279000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2304000</v>
          </cell>
        </row>
        <row r="188">
          <cell r="F188">
            <v>-2304000</v>
          </cell>
        </row>
        <row r="189">
          <cell r="F189">
            <v>300000</v>
          </cell>
        </row>
        <row r="191">
          <cell r="F191">
            <v>6573000</v>
          </cell>
        </row>
        <row r="193">
          <cell r="F193">
            <v>0</v>
          </cell>
        </row>
        <row r="194">
          <cell r="F194">
            <v>6573000</v>
          </cell>
        </row>
      </sheetData>
      <sheetData sheetId="6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72338000</v>
          </cell>
        </row>
        <row r="11">
          <cell r="F11">
            <v>59498000</v>
          </cell>
        </row>
        <row r="12">
          <cell r="F12">
            <v>880000</v>
          </cell>
        </row>
        <row r="13">
          <cell r="F13">
            <v>0</v>
          </cell>
        </row>
        <row r="14">
          <cell r="F14">
            <v>58618000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1680000</v>
          </cell>
        </row>
        <row r="28">
          <cell r="F28">
            <v>1680000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8760000</v>
          </cell>
        </row>
        <row r="32">
          <cell r="F32">
            <v>2400000</v>
          </cell>
        </row>
        <row r="33">
          <cell r="F33">
            <v>2400000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896000</v>
          </cell>
        </row>
        <row r="50">
          <cell r="F50">
            <v>0</v>
          </cell>
        </row>
        <row r="51">
          <cell r="F51">
            <v>883000</v>
          </cell>
        </row>
        <row r="52">
          <cell r="F52">
            <v>13000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73234000</v>
          </cell>
        </row>
        <row r="58">
          <cell r="F58">
            <v>56817000</v>
          </cell>
        </row>
        <row r="59">
          <cell r="F59">
            <v>0</v>
          </cell>
        </row>
        <row r="60">
          <cell r="F60">
            <v>17733000</v>
          </cell>
        </row>
        <row r="61">
          <cell r="F61">
            <v>5168000</v>
          </cell>
        </row>
        <row r="62">
          <cell r="F62">
            <v>25900000</v>
          </cell>
        </row>
        <row r="63">
          <cell r="F63">
            <v>1602000</v>
          </cell>
        </row>
        <row r="64">
          <cell r="F64">
            <v>6414000</v>
          </cell>
        </row>
        <row r="65">
          <cell r="F65">
            <v>6753000</v>
          </cell>
        </row>
        <row r="66">
          <cell r="F66">
            <v>3968000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185000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140000</v>
          </cell>
        </row>
        <row r="73">
          <cell r="F73">
            <v>84000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1648000</v>
          </cell>
        </row>
        <row r="77">
          <cell r="F77">
            <v>0</v>
          </cell>
        </row>
        <row r="78">
          <cell r="F78">
            <v>120000</v>
          </cell>
        </row>
        <row r="79">
          <cell r="F79">
            <v>234000</v>
          </cell>
        </row>
        <row r="80">
          <cell r="F80">
            <v>164000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190000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20000</v>
          </cell>
        </row>
        <row r="88">
          <cell r="F88">
            <v>2650000</v>
          </cell>
        </row>
        <row r="89">
          <cell r="F89">
            <v>350000</v>
          </cell>
        </row>
        <row r="90">
          <cell r="F90">
            <v>0</v>
          </cell>
        </row>
        <row r="91">
          <cell r="F91">
            <v>100000</v>
          </cell>
        </row>
        <row r="92">
          <cell r="F92">
            <v>110000</v>
          </cell>
        </row>
        <row r="93">
          <cell r="F93">
            <v>200000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300000</v>
          </cell>
        </row>
        <row r="98">
          <cell r="F98">
            <v>381000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165000</v>
          </cell>
        </row>
        <row r="102">
          <cell r="F102">
            <v>46000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600000</v>
          </cell>
        </row>
        <row r="106">
          <cell r="F106">
            <v>18000</v>
          </cell>
        </row>
        <row r="107">
          <cell r="F107">
            <v>130000</v>
          </cell>
        </row>
        <row r="108">
          <cell r="F108">
            <v>50000</v>
          </cell>
        </row>
        <row r="109">
          <cell r="F109">
            <v>20000</v>
          </cell>
        </row>
        <row r="110">
          <cell r="F110">
            <v>180000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524000</v>
          </cell>
        </row>
        <row r="116">
          <cell r="F116">
            <v>883000</v>
          </cell>
        </row>
        <row r="117">
          <cell r="F117">
            <v>883000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67627000</v>
          </cell>
        </row>
        <row r="125">
          <cell r="F125">
            <v>5607000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240000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240000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240000</v>
          </cell>
        </row>
        <row r="152">
          <cell r="F152">
            <v>-240000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1064000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1064000</v>
          </cell>
        </row>
        <row r="171">
          <cell r="F171">
            <v>5580000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551000</v>
          </cell>
        </row>
        <row r="175">
          <cell r="F175">
            <v>551000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6131000</v>
          </cell>
        </row>
        <row r="188">
          <cell r="F188">
            <v>-5067000</v>
          </cell>
        </row>
        <row r="189">
          <cell r="F189">
            <v>300000</v>
          </cell>
        </row>
        <row r="191">
          <cell r="F191">
            <v>0</v>
          </cell>
        </row>
        <row r="193">
          <cell r="F193">
            <v>0</v>
          </cell>
        </row>
        <row r="194">
          <cell r="F194">
            <v>0</v>
          </cell>
        </row>
      </sheetData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2909000</v>
          </cell>
        </row>
        <row r="11">
          <cell r="F11">
            <v>1026000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1026000</v>
          </cell>
        </row>
        <row r="19">
          <cell r="F19">
            <v>0</v>
          </cell>
        </row>
        <row r="20">
          <cell r="F20">
            <v>1883000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1883000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2909000</v>
          </cell>
        </row>
        <row r="58">
          <cell r="F58">
            <v>4918000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4153000</v>
          </cell>
        </row>
        <row r="63">
          <cell r="F63">
            <v>134000</v>
          </cell>
        </row>
        <row r="64">
          <cell r="F64">
            <v>631000</v>
          </cell>
        </row>
        <row r="65">
          <cell r="F65">
            <v>396000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4000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70000</v>
          </cell>
        </row>
        <row r="80">
          <cell r="F80">
            <v>132000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190000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343000</v>
          </cell>
        </row>
        <row r="89">
          <cell r="F89">
            <v>60000</v>
          </cell>
        </row>
        <row r="90">
          <cell r="F90">
            <v>0</v>
          </cell>
        </row>
        <row r="91">
          <cell r="F91">
            <v>10000</v>
          </cell>
        </row>
        <row r="92">
          <cell r="F92">
            <v>15000</v>
          </cell>
        </row>
        <row r="93">
          <cell r="F93">
            <v>100000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10000</v>
          </cell>
        </row>
        <row r="98">
          <cell r="F98">
            <v>93000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17000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8000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20000</v>
          </cell>
        </row>
        <row r="110">
          <cell r="F110">
            <v>10000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5657000</v>
          </cell>
        </row>
        <row r="125">
          <cell r="F125">
            <v>-2748000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2848000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2848000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2848000</v>
          </cell>
        </row>
        <row r="189">
          <cell r="F189">
            <v>100000</v>
          </cell>
        </row>
        <row r="191">
          <cell r="F191">
            <v>0</v>
          </cell>
        </row>
        <row r="194">
          <cell r="F19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3065-4A1C-4D5A-8DE5-84736585D769}">
  <sheetPr>
    <tabColor theme="1" tint="0.14999847407452621"/>
    <outlinePr summaryBelow="0" summaryRight="0" showOutlineSymbols="0"/>
  </sheetPr>
  <dimension ref="A1:N196"/>
  <sheetViews>
    <sheetView tabSelected="1" showOutlineSymbols="0" topLeftCell="C1" zoomScale="95" zoomScaleNormal="95" zoomScaleSheetLayoutView="80" workbookViewId="0">
      <selection activeCell="F7" sqref="F7"/>
    </sheetView>
  </sheetViews>
  <sheetFormatPr defaultColWidth="8.875" defaultRowHeight="13.5" x14ac:dyDescent="0.15"/>
  <cols>
    <col min="1" max="4" width="4.75" style="2" customWidth="1"/>
    <col min="5" max="5" width="27.625" style="2" customWidth="1"/>
    <col min="6" max="6" width="14.625" style="2" customWidth="1"/>
    <col min="7" max="11" width="14.125" style="2" customWidth="1"/>
    <col min="12" max="12" width="14.625" style="2" customWidth="1"/>
    <col min="13" max="13" width="13.625" style="2" customWidth="1"/>
    <col min="14" max="14" width="15.5" style="2" bestFit="1" customWidth="1"/>
    <col min="15" max="15" width="2" style="2" customWidth="1"/>
    <col min="16" max="16384" width="8.875" style="2"/>
  </cols>
  <sheetData>
    <row r="1" spans="1:14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5" customFormat="1" ht="21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N4" s="8" t="s">
        <v>2</v>
      </c>
    </row>
    <row r="5" spans="1:14" ht="18" customHeight="1" x14ac:dyDescent="0.15">
      <c r="A5" s="9" t="s">
        <v>3</v>
      </c>
      <c r="B5" s="10"/>
      <c r="C5" s="10"/>
      <c r="D5" s="10"/>
      <c r="E5" s="11"/>
      <c r="F5" s="12"/>
      <c r="G5" s="13" t="s">
        <v>4</v>
      </c>
      <c r="H5" s="13"/>
      <c r="I5" s="13"/>
      <c r="J5" s="13"/>
      <c r="K5" s="14"/>
      <c r="L5" s="15" t="s">
        <v>5</v>
      </c>
      <c r="M5" s="16" t="s">
        <v>6</v>
      </c>
      <c r="N5" s="17" t="s">
        <v>7</v>
      </c>
    </row>
    <row r="6" spans="1:14" s="26" customFormat="1" ht="18" customHeight="1" x14ac:dyDescent="0.15">
      <c r="A6" s="18"/>
      <c r="B6" s="19"/>
      <c r="C6" s="19"/>
      <c r="D6" s="19"/>
      <c r="E6" s="20"/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2" t="s">
        <v>13</v>
      </c>
      <c r="L6" s="23"/>
      <c r="M6" s="24"/>
      <c r="N6" s="25"/>
    </row>
    <row r="7" spans="1:14" s="26" customFormat="1" ht="24" customHeight="1" x14ac:dyDescent="0.15">
      <c r="A7" s="27" t="s">
        <v>14</v>
      </c>
      <c r="B7" s="28"/>
      <c r="C7" s="29" t="s">
        <v>15</v>
      </c>
      <c r="D7" s="30"/>
      <c r="E7" s="31"/>
      <c r="F7" s="32">
        <f>[1]本部!F6</f>
        <v>0</v>
      </c>
      <c r="G7" s="32">
        <f>[1]よつば!F6</f>
        <v>0</v>
      </c>
      <c r="H7" s="32">
        <f>[1]つばさ!F6</f>
        <v>0</v>
      </c>
      <c r="I7" s="32">
        <f>[1]実結!F6</f>
        <v>0</v>
      </c>
      <c r="J7" s="32">
        <f>[1]来夢家!F6</f>
        <v>0</v>
      </c>
      <c r="K7" s="32">
        <f>[1]相談!F6</f>
        <v>0</v>
      </c>
      <c r="L7" s="33">
        <f>SUM(F7:K7)</f>
        <v>0</v>
      </c>
      <c r="M7" s="34">
        <f>SUM(M8:M10)</f>
        <v>0</v>
      </c>
      <c r="N7" s="35">
        <f>M7+L7</f>
        <v>0</v>
      </c>
    </row>
    <row r="8" spans="1:14" s="26" customFormat="1" ht="24" customHeight="1" x14ac:dyDescent="0.15">
      <c r="A8" s="36"/>
      <c r="B8" s="28"/>
      <c r="C8" s="37"/>
      <c r="D8" s="38" t="s">
        <v>16</v>
      </c>
      <c r="E8" s="39"/>
      <c r="F8" s="40">
        <f>[1]本部!F7</f>
        <v>0</v>
      </c>
      <c r="G8" s="40">
        <f>[1]よつば!F7</f>
        <v>0</v>
      </c>
      <c r="H8" s="40">
        <f>[1]つばさ!F7</f>
        <v>0</v>
      </c>
      <c r="I8" s="40">
        <f>[1]実結!F7</f>
        <v>0</v>
      </c>
      <c r="J8" s="40">
        <f>[1]来夢家!F7</f>
        <v>0</v>
      </c>
      <c r="K8" s="40">
        <f>[1]相談!F7</f>
        <v>0</v>
      </c>
      <c r="L8" s="41">
        <f>SUM(F8:K8)</f>
        <v>0</v>
      </c>
      <c r="M8" s="42">
        <v>0</v>
      </c>
      <c r="N8" s="43">
        <f t="shared" ref="N8:N71" si="0">M8+L8</f>
        <v>0</v>
      </c>
    </row>
    <row r="9" spans="1:14" s="26" customFormat="1" ht="24" customHeight="1" x14ac:dyDescent="0.15">
      <c r="A9" s="36"/>
      <c r="B9" s="28"/>
      <c r="C9" s="44" t="s">
        <v>17</v>
      </c>
      <c r="D9" s="45" t="s">
        <v>18</v>
      </c>
      <c r="E9" s="46"/>
      <c r="F9" s="40">
        <f>[1]本部!F8</f>
        <v>0</v>
      </c>
      <c r="G9" s="40">
        <f>[1]よつば!F8</f>
        <v>0</v>
      </c>
      <c r="H9" s="40">
        <f>[1]つばさ!F8</f>
        <v>0</v>
      </c>
      <c r="I9" s="40">
        <f>[1]実結!F8</f>
        <v>0</v>
      </c>
      <c r="J9" s="40">
        <f>[1]来夢家!F8</f>
        <v>0</v>
      </c>
      <c r="K9" s="40">
        <f>[1]相談!F8</f>
        <v>0</v>
      </c>
      <c r="L9" s="41">
        <f t="shared" ref="L9:L10" si="1">SUM(F9:K9)</f>
        <v>0</v>
      </c>
      <c r="M9" s="42">
        <v>0</v>
      </c>
      <c r="N9" s="43">
        <f t="shared" si="0"/>
        <v>0</v>
      </c>
    </row>
    <row r="10" spans="1:14" s="26" customFormat="1" ht="24" customHeight="1" x14ac:dyDescent="0.15">
      <c r="A10" s="36"/>
      <c r="B10" s="28"/>
      <c r="C10" s="47"/>
      <c r="D10" s="48" t="s">
        <v>19</v>
      </c>
      <c r="E10" s="49"/>
      <c r="F10" s="40">
        <f>[1]本部!F9</f>
        <v>0</v>
      </c>
      <c r="G10" s="40">
        <f>[1]よつば!F9</f>
        <v>0</v>
      </c>
      <c r="H10" s="40">
        <f>[1]つばさ!F9</f>
        <v>0</v>
      </c>
      <c r="I10" s="40">
        <f>[1]実結!F9</f>
        <v>0</v>
      </c>
      <c r="J10" s="40">
        <f>[1]来夢家!F9</f>
        <v>0</v>
      </c>
      <c r="K10" s="40">
        <f>[1]相談!F9</f>
        <v>0</v>
      </c>
      <c r="L10" s="41">
        <f t="shared" si="1"/>
        <v>0</v>
      </c>
      <c r="M10" s="42">
        <v>0</v>
      </c>
      <c r="N10" s="43">
        <f t="shared" si="0"/>
        <v>0</v>
      </c>
    </row>
    <row r="11" spans="1:14" s="26" customFormat="1" ht="24" customHeight="1" x14ac:dyDescent="0.15">
      <c r="A11" s="36"/>
      <c r="B11" s="28"/>
      <c r="C11" s="50" t="s">
        <v>20</v>
      </c>
      <c r="D11" s="51"/>
      <c r="E11" s="52"/>
      <c r="F11" s="32">
        <f>[1]本部!F10</f>
        <v>0</v>
      </c>
      <c r="G11" s="32">
        <f>[1]よつば!F10</f>
        <v>83027000</v>
      </c>
      <c r="H11" s="32">
        <f>[1]つばさ!F10</f>
        <v>71603000</v>
      </c>
      <c r="I11" s="32">
        <f>[1]実結!F10</f>
        <v>58392000</v>
      </c>
      <c r="J11" s="32">
        <f>[1]来夢家!F10</f>
        <v>72338000</v>
      </c>
      <c r="K11" s="32">
        <f>[1]相談!F10</f>
        <v>2909000</v>
      </c>
      <c r="L11" s="33">
        <f>SUM(F11:K11)</f>
        <v>288269000</v>
      </c>
      <c r="M11" s="33">
        <v>0</v>
      </c>
      <c r="N11" s="35">
        <f t="shared" si="0"/>
        <v>288269000</v>
      </c>
    </row>
    <row r="12" spans="1:14" s="26" customFormat="1" ht="24" customHeight="1" x14ac:dyDescent="0.15">
      <c r="A12" s="36"/>
      <c r="B12" s="28"/>
      <c r="C12" s="53" t="s">
        <v>17</v>
      </c>
      <c r="D12" s="54" t="s">
        <v>21</v>
      </c>
      <c r="E12" s="55"/>
      <c r="F12" s="40">
        <f>[1]本部!F11</f>
        <v>0</v>
      </c>
      <c r="G12" s="40">
        <f>[1]よつば!F11</f>
        <v>83019000</v>
      </c>
      <c r="H12" s="40">
        <f>[1]つばさ!F11</f>
        <v>71598000</v>
      </c>
      <c r="I12" s="40">
        <f>[1]実結!F11</f>
        <v>58385000</v>
      </c>
      <c r="J12" s="40">
        <f>[1]来夢家!F11</f>
        <v>59498000</v>
      </c>
      <c r="K12" s="40">
        <f>[1]相談!F11</f>
        <v>1026000</v>
      </c>
      <c r="L12" s="41">
        <f>SUM(G12:K12)</f>
        <v>273526000</v>
      </c>
      <c r="M12" s="42">
        <f>M13+M14+M15+M17+M16+M18+M19+M20</f>
        <v>0</v>
      </c>
      <c r="N12" s="43">
        <f t="shared" si="0"/>
        <v>273526000</v>
      </c>
    </row>
    <row r="13" spans="1:14" s="26" customFormat="1" ht="24" customHeight="1" x14ac:dyDescent="0.15">
      <c r="A13" s="36"/>
      <c r="B13" s="28"/>
      <c r="C13" s="44"/>
      <c r="D13" s="56"/>
      <c r="E13" s="57" t="s">
        <v>22</v>
      </c>
      <c r="F13" s="58">
        <f>[1]本部!F12</f>
        <v>0</v>
      </c>
      <c r="G13" s="58">
        <f>[1]よつば!F12</f>
        <v>83019000</v>
      </c>
      <c r="H13" s="58">
        <f>[1]つばさ!F12</f>
        <v>71598000</v>
      </c>
      <c r="I13" s="58">
        <f>[1]実結!F12</f>
        <v>58385000</v>
      </c>
      <c r="J13" s="58">
        <f>[1]来夢家!F12</f>
        <v>880000</v>
      </c>
      <c r="K13" s="58">
        <f>[1]相談!F12</f>
        <v>0</v>
      </c>
      <c r="L13" s="59">
        <f>SUM(F13:K13)</f>
        <v>213882000</v>
      </c>
      <c r="M13" s="60">
        <v>0</v>
      </c>
      <c r="N13" s="61">
        <f t="shared" si="0"/>
        <v>213882000</v>
      </c>
    </row>
    <row r="14" spans="1:14" s="26" customFormat="1" ht="24" customHeight="1" x14ac:dyDescent="0.15">
      <c r="A14" s="36"/>
      <c r="B14" s="28"/>
      <c r="C14" s="44"/>
      <c r="D14" s="56"/>
      <c r="E14" s="57" t="s">
        <v>23</v>
      </c>
      <c r="F14" s="58">
        <f>[1]本部!F13</f>
        <v>0</v>
      </c>
      <c r="G14" s="58">
        <f>[1]よつば!F13</f>
        <v>0</v>
      </c>
      <c r="H14" s="58">
        <f>[1]つばさ!F13</f>
        <v>0</v>
      </c>
      <c r="I14" s="58">
        <f>[1]実結!F13</f>
        <v>0</v>
      </c>
      <c r="J14" s="58">
        <f>[1]来夢家!F13</f>
        <v>0</v>
      </c>
      <c r="K14" s="58">
        <f>[1]相談!F13</f>
        <v>0</v>
      </c>
      <c r="L14" s="59">
        <f t="shared" ref="L14:L20" si="2">SUM(F14:K14)</f>
        <v>0</v>
      </c>
      <c r="M14" s="60">
        <v>0</v>
      </c>
      <c r="N14" s="61">
        <f t="shared" si="0"/>
        <v>0</v>
      </c>
    </row>
    <row r="15" spans="1:14" s="26" customFormat="1" ht="24" customHeight="1" x14ac:dyDescent="0.15">
      <c r="A15" s="36"/>
      <c r="B15" s="28"/>
      <c r="C15" s="44"/>
      <c r="D15" s="56"/>
      <c r="E15" s="57" t="s">
        <v>24</v>
      </c>
      <c r="F15" s="58">
        <f>[1]本部!F14</f>
        <v>0</v>
      </c>
      <c r="G15" s="58">
        <f>[1]よつば!F14</f>
        <v>0</v>
      </c>
      <c r="H15" s="58">
        <f>[1]つばさ!F14</f>
        <v>0</v>
      </c>
      <c r="I15" s="58">
        <f>[1]実結!F14</f>
        <v>0</v>
      </c>
      <c r="J15" s="58">
        <f>[1]来夢家!F14</f>
        <v>58618000</v>
      </c>
      <c r="K15" s="58">
        <f>[1]相談!F14</f>
        <v>0</v>
      </c>
      <c r="L15" s="59">
        <f t="shared" si="2"/>
        <v>58618000</v>
      </c>
      <c r="M15" s="60">
        <v>0</v>
      </c>
      <c r="N15" s="61">
        <f t="shared" si="0"/>
        <v>58618000</v>
      </c>
    </row>
    <row r="16" spans="1:14" s="26" customFormat="1" ht="24" customHeight="1" x14ac:dyDescent="0.15">
      <c r="A16" s="36"/>
      <c r="B16" s="28"/>
      <c r="C16" s="44"/>
      <c r="D16" s="56"/>
      <c r="E16" s="57" t="s">
        <v>25</v>
      </c>
      <c r="F16" s="58">
        <f>[1]本部!F15</f>
        <v>0</v>
      </c>
      <c r="G16" s="58">
        <f>[1]よつば!F15</f>
        <v>0</v>
      </c>
      <c r="H16" s="58">
        <f>[1]つばさ!F15</f>
        <v>0</v>
      </c>
      <c r="I16" s="58">
        <f>[1]実結!F15</f>
        <v>0</v>
      </c>
      <c r="J16" s="58">
        <f>[1]来夢家!F15</f>
        <v>0</v>
      </c>
      <c r="K16" s="58">
        <f>[1]相談!F15</f>
        <v>0</v>
      </c>
      <c r="L16" s="59">
        <f t="shared" si="2"/>
        <v>0</v>
      </c>
      <c r="M16" s="60">
        <v>0</v>
      </c>
      <c r="N16" s="61">
        <f t="shared" si="0"/>
        <v>0</v>
      </c>
    </row>
    <row r="17" spans="1:14" s="26" customFormat="1" ht="24" customHeight="1" x14ac:dyDescent="0.15">
      <c r="A17" s="36"/>
      <c r="B17" s="28"/>
      <c r="C17" s="53"/>
      <c r="D17" s="56"/>
      <c r="E17" s="62" t="s">
        <v>26</v>
      </c>
      <c r="F17" s="58">
        <f>[1]本部!F16</f>
        <v>0</v>
      </c>
      <c r="G17" s="58">
        <f>[1]よつば!F16</f>
        <v>0</v>
      </c>
      <c r="H17" s="58">
        <f>[1]つばさ!F16</f>
        <v>0</v>
      </c>
      <c r="I17" s="58">
        <f>[1]実結!F16</f>
        <v>0</v>
      </c>
      <c r="J17" s="58">
        <f>[1]来夢家!F16</f>
        <v>0</v>
      </c>
      <c r="K17" s="58">
        <f>[1]相談!F16</f>
        <v>0</v>
      </c>
      <c r="L17" s="59">
        <f t="shared" si="2"/>
        <v>0</v>
      </c>
      <c r="M17" s="60">
        <v>0</v>
      </c>
      <c r="N17" s="61">
        <f t="shared" si="0"/>
        <v>0</v>
      </c>
    </row>
    <row r="18" spans="1:14" s="26" customFormat="1" ht="24" customHeight="1" x14ac:dyDescent="0.15">
      <c r="A18" s="36"/>
      <c r="B18" s="28"/>
      <c r="C18" s="44"/>
      <c r="D18" s="56"/>
      <c r="E18" s="62" t="s">
        <v>27</v>
      </c>
      <c r="F18" s="58">
        <f>[1]本部!F17</f>
        <v>0</v>
      </c>
      <c r="G18" s="58">
        <f>[1]よつば!F17</f>
        <v>0</v>
      </c>
      <c r="H18" s="58">
        <f>[1]つばさ!F17</f>
        <v>0</v>
      </c>
      <c r="I18" s="58">
        <f>[1]実結!F17</f>
        <v>0</v>
      </c>
      <c r="J18" s="58">
        <f>[1]来夢家!F17</f>
        <v>0</v>
      </c>
      <c r="K18" s="58">
        <f>[1]相談!F17</f>
        <v>0</v>
      </c>
      <c r="L18" s="59">
        <f t="shared" si="2"/>
        <v>0</v>
      </c>
      <c r="M18" s="60">
        <v>0</v>
      </c>
      <c r="N18" s="61">
        <f t="shared" si="0"/>
        <v>0</v>
      </c>
    </row>
    <row r="19" spans="1:14" s="26" customFormat="1" ht="24" customHeight="1" x14ac:dyDescent="0.15">
      <c r="A19" s="36"/>
      <c r="B19" s="28"/>
      <c r="C19" s="44"/>
      <c r="D19" s="56"/>
      <c r="E19" s="62" t="s">
        <v>28</v>
      </c>
      <c r="F19" s="58">
        <f>[1]本部!F18</f>
        <v>0</v>
      </c>
      <c r="G19" s="58">
        <f>[1]よつば!F18</f>
        <v>0</v>
      </c>
      <c r="H19" s="58">
        <f>[1]つばさ!F18</f>
        <v>0</v>
      </c>
      <c r="I19" s="58">
        <f>[1]実結!F18</f>
        <v>0</v>
      </c>
      <c r="J19" s="58">
        <f>[1]来夢家!F18</f>
        <v>0</v>
      </c>
      <c r="K19" s="58">
        <f>[1]相談!F18</f>
        <v>1026000</v>
      </c>
      <c r="L19" s="59">
        <f t="shared" si="2"/>
        <v>1026000</v>
      </c>
      <c r="M19" s="60">
        <v>0</v>
      </c>
      <c r="N19" s="61">
        <f t="shared" si="0"/>
        <v>1026000</v>
      </c>
    </row>
    <row r="20" spans="1:14" s="26" customFormat="1" ht="24" customHeight="1" x14ac:dyDescent="0.15">
      <c r="A20" s="36"/>
      <c r="B20" s="28"/>
      <c r="C20" s="44"/>
      <c r="D20" s="63"/>
      <c r="E20" s="62" t="s">
        <v>29</v>
      </c>
      <c r="F20" s="58">
        <f>[1]本部!F19</f>
        <v>0</v>
      </c>
      <c r="G20" s="58">
        <f>[1]よつば!F19</f>
        <v>0</v>
      </c>
      <c r="H20" s="58">
        <f>[1]つばさ!F19</f>
        <v>0</v>
      </c>
      <c r="I20" s="58">
        <f>[1]実結!F19</f>
        <v>0</v>
      </c>
      <c r="J20" s="58">
        <f>[1]来夢家!F19</f>
        <v>0</v>
      </c>
      <c r="K20" s="58">
        <f>[1]相談!F19</f>
        <v>0</v>
      </c>
      <c r="L20" s="59">
        <f t="shared" si="2"/>
        <v>0</v>
      </c>
      <c r="M20" s="60">
        <v>0</v>
      </c>
      <c r="N20" s="61">
        <f t="shared" si="0"/>
        <v>0</v>
      </c>
    </row>
    <row r="21" spans="1:14" s="26" customFormat="1" ht="24" customHeight="1" x14ac:dyDescent="0.15">
      <c r="A21" s="36"/>
      <c r="B21" s="28"/>
      <c r="C21" s="44"/>
      <c r="D21" s="54" t="s">
        <v>30</v>
      </c>
      <c r="E21" s="46"/>
      <c r="F21" s="40">
        <f>[1]本部!F20</f>
        <v>0</v>
      </c>
      <c r="G21" s="40">
        <f>[1]よつば!F20</f>
        <v>0</v>
      </c>
      <c r="H21" s="40">
        <f>[1]つばさ!F20</f>
        <v>0</v>
      </c>
      <c r="I21" s="40">
        <f>[1]実結!F20</f>
        <v>0</v>
      </c>
      <c r="J21" s="40">
        <f>[1]来夢家!F20</f>
        <v>0</v>
      </c>
      <c r="K21" s="40">
        <f>[1]相談!F20</f>
        <v>1883000</v>
      </c>
      <c r="L21" s="41">
        <f>SUM(F21:K21)</f>
        <v>1883000</v>
      </c>
      <c r="M21" s="42">
        <f>SUM(M22:M26)</f>
        <v>0</v>
      </c>
      <c r="N21" s="43">
        <f t="shared" si="0"/>
        <v>1883000</v>
      </c>
    </row>
    <row r="22" spans="1:14" s="26" customFormat="1" ht="24" customHeight="1" x14ac:dyDescent="0.15">
      <c r="A22" s="36"/>
      <c r="B22" s="28"/>
      <c r="C22" s="44"/>
      <c r="D22" s="64"/>
      <c r="E22" s="65" t="s">
        <v>31</v>
      </c>
      <c r="F22" s="58">
        <f>[1]本部!F21</f>
        <v>0</v>
      </c>
      <c r="G22" s="58">
        <f>[1]よつば!F21</f>
        <v>0</v>
      </c>
      <c r="H22" s="58">
        <f>[1]つばさ!F21</f>
        <v>0</v>
      </c>
      <c r="I22" s="58">
        <f>[1]実結!F21</f>
        <v>0</v>
      </c>
      <c r="J22" s="58">
        <f>[1]来夢家!F21</f>
        <v>0</v>
      </c>
      <c r="K22" s="58">
        <f>[1]相談!F21</f>
        <v>0</v>
      </c>
      <c r="L22" s="59">
        <f>SUM(F22:K22)</f>
        <v>0</v>
      </c>
      <c r="M22" s="60">
        <v>0</v>
      </c>
      <c r="N22" s="61">
        <f t="shared" si="0"/>
        <v>0</v>
      </c>
    </row>
    <row r="23" spans="1:14" s="26" customFormat="1" ht="24" customHeight="1" x14ac:dyDescent="0.15">
      <c r="A23" s="36"/>
      <c r="B23" s="28"/>
      <c r="C23" s="44"/>
      <c r="D23" s="64"/>
      <c r="E23" s="65" t="s">
        <v>32</v>
      </c>
      <c r="F23" s="58">
        <f>[1]本部!F22</f>
        <v>0</v>
      </c>
      <c r="G23" s="58">
        <f>[1]よつば!F22</f>
        <v>0</v>
      </c>
      <c r="H23" s="58">
        <f>[1]つばさ!F22</f>
        <v>0</v>
      </c>
      <c r="I23" s="58">
        <f>[1]実結!F22</f>
        <v>0</v>
      </c>
      <c r="J23" s="58">
        <f>[1]来夢家!F22</f>
        <v>0</v>
      </c>
      <c r="K23" s="58">
        <f>[1]相談!F22</f>
        <v>0</v>
      </c>
      <c r="L23" s="59">
        <f t="shared" ref="L23:L26" si="3">SUM(F23:K23)</f>
        <v>0</v>
      </c>
      <c r="M23" s="60">
        <v>0</v>
      </c>
      <c r="N23" s="61">
        <f t="shared" si="0"/>
        <v>0</v>
      </c>
    </row>
    <row r="24" spans="1:14" s="26" customFormat="1" ht="24" customHeight="1" x14ac:dyDescent="0.15">
      <c r="A24" s="36"/>
      <c r="B24" s="28" t="s">
        <v>33</v>
      </c>
      <c r="C24" s="44"/>
      <c r="D24" s="64"/>
      <c r="E24" s="65" t="s">
        <v>34</v>
      </c>
      <c r="F24" s="58">
        <f>[1]本部!F23</f>
        <v>0</v>
      </c>
      <c r="G24" s="58">
        <f>[1]よつば!F23</f>
        <v>0</v>
      </c>
      <c r="H24" s="58">
        <f>[1]つばさ!F23</f>
        <v>0</v>
      </c>
      <c r="I24" s="58">
        <f>[1]実結!F23</f>
        <v>0</v>
      </c>
      <c r="J24" s="58">
        <f>[1]来夢家!F23</f>
        <v>0</v>
      </c>
      <c r="K24" s="58">
        <f>[1]相談!F23</f>
        <v>0</v>
      </c>
      <c r="L24" s="59">
        <f t="shared" si="3"/>
        <v>0</v>
      </c>
      <c r="M24" s="60">
        <v>0</v>
      </c>
      <c r="N24" s="61">
        <f t="shared" si="0"/>
        <v>0</v>
      </c>
    </row>
    <row r="25" spans="1:14" s="26" customFormat="1" ht="24" customHeight="1" x14ac:dyDescent="0.15">
      <c r="A25" s="36"/>
      <c r="B25" s="28"/>
      <c r="C25" s="44"/>
      <c r="D25" s="64"/>
      <c r="E25" s="65" t="s">
        <v>35</v>
      </c>
      <c r="F25" s="58">
        <f>[1]本部!F24</f>
        <v>0</v>
      </c>
      <c r="G25" s="58">
        <f>[1]よつば!F24</f>
        <v>0</v>
      </c>
      <c r="H25" s="58">
        <f>[1]つばさ!F24</f>
        <v>0</v>
      </c>
      <c r="I25" s="58">
        <f>[1]実結!F24</f>
        <v>0</v>
      </c>
      <c r="J25" s="58">
        <f>[1]来夢家!F24</f>
        <v>0</v>
      </c>
      <c r="K25" s="58">
        <f>[1]相談!F24</f>
        <v>1883000</v>
      </c>
      <c r="L25" s="59">
        <f t="shared" si="3"/>
        <v>1883000</v>
      </c>
      <c r="M25" s="60">
        <v>0</v>
      </c>
      <c r="N25" s="61">
        <f t="shared" si="0"/>
        <v>1883000</v>
      </c>
    </row>
    <row r="26" spans="1:14" s="26" customFormat="1" ht="24" customHeight="1" x14ac:dyDescent="0.15">
      <c r="A26" s="36"/>
      <c r="B26" s="28"/>
      <c r="C26" s="44"/>
      <c r="D26" s="66"/>
      <c r="E26" s="65" t="s">
        <v>36</v>
      </c>
      <c r="F26" s="58">
        <f>[1]本部!F25</f>
        <v>0</v>
      </c>
      <c r="G26" s="58">
        <f>[1]よつば!F25</f>
        <v>0</v>
      </c>
      <c r="H26" s="58">
        <f>[1]つばさ!F25</f>
        <v>0</v>
      </c>
      <c r="I26" s="58">
        <f>[1]実結!F25</f>
        <v>0</v>
      </c>
      <c r="J26" s="58">
        <f>[1]来夢家!F25</f>
        <v>0</v>
      </c>
      <c r="K26" s="58">
        <f>[1]相談!F25</f>
        <v>0</v>
      </c>
      <c r="L26" s="59">
        <f t="shared" si="3"/>
        <v>0</v>
      </c>
      <c r="M26" s="60">
        <v>0</v>
      </c>
      <c r="N26" s="61">
        <f t="shared" si="0"/>
        <v>0</v>
      </c>
    </row>
    <row r="27" spans="1:14" s="26" customFormat="1" ht="24" customHeight="1" x14ac:dyDescent="0.15">
      <c r="A27" s="36"/>
      <c r="B27" s="28"/>
      <c r="C27" s="44"/>
      <c r="D27" s="54" t="s">
        <v>37</v>
      </c>
      <c r="E27" s="46"/>
      <c r="F27" s="40">
        <f>[1]本部!F26</f>
        <v>0</v>
      </c>
      <c r="G27" s="40">
        <f>[1]よつば!F26</f>
        <v>8000</v>
      </c>
      <c r="H27" s="40">
        <f>[1]つばさ!F26</f>
        <v>5000</v>
      </c>
      <c r="I27" s="40">
        <f>[1]実結!F26</f>
        <v>7000</v>
      </c>
      <c r="J27" s="40">
        <f>[1]来夢家!F26</f>
        <v>0</v>
      </c>
      <c r="K27" s="40">
        <f>[1]相談!F26</f>
        <v>0</v>
      </c>
      <c r="L27" s="41">
        <f>SUM(F27:K27)</f>
        <v>20000</v>
      </c>
      <c r="M27" s="41">
        <v>0</v>
      </c>
      <c r="N27" s="43">
        <f t="shared" si="0"/>
        <v>20000</v>
      </c>
    </row>
    <row r="28" spans="1:14" s="26" customFormat="1" ht="24" customHeight="1" x14ac:dyDescent="0.15">
      <c r="A28" s="36"/>
      <c r="B28" s="28"/>
      <c r="C28" s="44"/>
      <c r="D28" s="54" t="s">
        <v>38</v>
      </c>
      <c r="E28" s="55"/>
      <c r="F28" s="40">
        <f>[1]本部!F27</f>
        <v>0</v>
      </c>
      <c r="G28" s="40">
        <f>[1]よつば!F27</f>
        <v>0</v>
      </c>
      <c r="H28" s="40">
        <f>[1]つばさ!F27</f>
        <v>0</v>
      </c>
      <c r="I28" s="40">
        <f>[1]実結!F27</f>
        <v>0</v>
      </c>
      <c r="J28" s="40">
        <f>[1]来夢家!F27</f>
        <v>1680000</v>
      </c>
      <c r="K28" s="40">
        <f>[1]相談!F27</f>
        <v>0</v>
      </c>
      <c r="L28" s="41">
        <f>SUM(F28:K28)</f>
        <v>1680000</v>
      </c>
      <c r="M28" s="42">
        <f>M29+M30+M31</f>
        <v>0</v>
      </c>
      <c r="N28" s="43">
        <f t="shared" si="0"/>
        <v>1680000</v>
      </c>
    </row>
    <row r="29" spans="1:14" s="26" customFormat="1" ht="24" customHeight="1" x14ac:dyDescent="0.15">
      <c r="A29" s="36"/>
      <c r="B29" s="28"/>
      <c r="C29" s="44"/>
      <c r="D29" s="67"/>
      <c r="E29" s="68" t="s">
        <v>39</v>
      </c>
      <c r="F29" s="58">
        <f>[1]本部!F28</f>
        <v>0</v>
      </c>
      <c r="G29" s="58">
        <f>[1]よつば!F28</f>
        <v>0</v>
      </c>
      <c r="H29" s="58">
        <f>[1]つばさ!F28</f>
        <v>0</v>
      </c>
      <c r="I29" s="58">
        <f>[1]実結!F28</f>
        <v>0</v>
      </c>
      <c r="J29" s="58">
        <f>[1]来夢家!F28</f>
        <v>1680000</v>
      </c>
      <c r="K29" s="58">
        <f>[1]相談!F28</f>
        <v>0</v>
      </c>
      <c r="L29" s="59">
        <f>SUM(F29:K29)</f>
        <v>1680000</v>
      </c>
      <c r="M29" s="60">
        <v>0</v>
      </c>
      <c r="N29" s="61">
        <f t="shared" si="0"/>
        <v>1680000</v>
      </c>
    </row>
    <row r="30" spans="1:14" s="26" customFormat="1" ht="24" customHeight="1" x14ac:dyDescent="0.15">
      <c r="A30" s="36"/>
      <c r="B30" s="28"/>
      <c r="C30" s="44"/>
      <c r="D30" s="67"/>
      <c r="E30" s="69" t="s">
        <v>40</v>
      </c>
      <c r="F30" s="58">
        <f>[1]本部!F29</f>
        <v>0</v>
      </c>
      <c r="G30" s="58">
        <f>[1]よつば!F29</f>
        <v>0</v>
      </c>
      <c r="H30" s="58">
        <f>[1]つばさ!F29</f>
        <v>0</v>
      </c>
      <c r="I30" s="58">
        <f>[1]実結!F29</f>
        <v>0</v>
      </c>
      <c r="J30" s="58">
        <f>[1]来夢家!F29</f>
        <v>0</v>
      </c>
      <c r="K30" s="58">
        <f>[1]相談!F29</f>
        <v>0</v>
      </c>
      <c r="L30" s="59">
        <f t="shared" ref="L30:L31" si="4">SUM(F30:K30)</f>
        <v>0</v>
      </c>
      <c r="M30" s="60">
        <v>0</v>
      </c>
      <c r="N30" s="61">
        <f t="shared" si="0"/>
        <v>0</v>
      </c>
    </row>
    <row r="31" spans="1:14" s="26" customFormat="1" ht="24" customHeight="1" x14ac:dyDescent="0.15">
      <c r="A31" s="36"/>
      <c r="B31" s="28"/>
      <c r="C31" s="44"/>
      <c r="D31" s="67"/>
      <c r="E31" s="69" t="s">
        <v>41</v>
      </c>
      <c r="F31" s="58">
        <f>[1]本部!F30</f>
        <v>0</v>
      </c>
      <c r="G31" s="58">
        <f>[1]よつば!F30</f>
        <v>0</v>
      </c>
      <c r="H31" s="58">
        <f>[1]つばさ!F30</f>
        <v>0</v>
      </c>
      <c r="I31" s="58">
        <f>[1]実結!F30</f>
        <v>0</v>
      </c>
      <c r="J31" s="58">
        <f>[1]来夢家!F30</f>
        <v>0</v>
      </c>
      <c r="K31" s="58">
        <f>[1]相談!F30</f>
        <v>0</v>
      </c>
      <c r="L31" s="59">
        <f t="shared" si="4"/>
        <v>0</v>
      </c>
      <c r="M31" s="60">
        <v>0</v>
      </c>
      <c r="N31" s="61">
        <f t="shared" si="0"/>
        <v>0</v>
      </c>
    </row>
    <row r="32" spans="1:14" s="26" customFormat="1" ht="24" customHeight="1" x14ac:dyDescent="0.15">
      <c r="A32" s="36"/>
      <c r="B32" s="28"/>
      <c r="C32" s="44"/>
      <c r="D32" s="45" t="s">
        <v>42</v>
      </c>
      <c r="E32" s="46"/>
      <c r="F32" s="40">
        <f>[1]本部!F31</f>
        <v>0</v>
      </c>
      <c r="G32" s="40">
        <f>[1]よつば!F31</f>
        <v>0</v>
      </c>
      <c r="H32" s="40">
        <f>[1]つばさ!F31</f>
        <v>0</v>
      </c>
      <c r="I32" s="40">
        <f>[1]実結!F31</f>
        <v>0</v>
      </c>
      <c r="J32" s="40">
        <f>[1]来夢家!F31</f>
        <v>8760000</v>
      </c>
      <c r="K32" s="40">
        <f>[1]相談!F31</f>
        <v>0</v>
      </c>
      <c r="L32" s="41">
        <f>SUM(F32:K32)</f>
        <v>8760000</v>
      </c>
      <c r="M32" s="42">
        <v>0</v>
      </c>
      <c r="N32" s="43">
        <f t="shared" si="0"/>
        <v>8760000</v>
      </c>
    </row>
    <row r="33" spans="1:14" s="26" customFormat="1" ht="24" customHeight="1" x14ac:dyDescent="0.15">
      <c r="A33" s="36"/>
      <c r="B33" s="28"/>
      <c r="C33" s="44"/>
      <c r="D33" s="54" t="s">
        <v>43</v>
      </c>
      <c r="E33" s="55"/>
      <c r="F33" s="40">
        <f>[1]本部!F32</f>
        <v>0</v>
      </c>
      <c r="G33" s="40">
        <f>[1]よつば!F32</f>
        <v>0</v>
      </c>
      <c r="H33" s="40">
        <f>[1]つばさ!F32</f>
        <v>0</v>
      </c>
      <c r="I33" s="40">
        <f>[1]実結!F32</f>
        <v>0</v>
      </c>
      <c r="J33" s="40">
        <f>[1]来夢家!F32</f>
        <v>2400000</v>
      </c>
      <c r="K33" s="40">
        <f>[1]相談!F32</f>
        <v>0</v>
      </c>
      <c r="L33" s="41">
        <f>SUM(F33:K33)</f>
        <v>2400000</v>
      </c>
      <c r="M33" s="41">
        <v>0</v>
      </c>
      <c r="N33" s="43">
        <f t="shared" si="0"/>
        <v>2400000</v>
      </c>
    </row>
    <row r="34" spans="1:14" s="26" customFormat="1" ht="24" customHeight="1" x14ac:dyDescent="0.15">
      <c r="A34" s="36"/>
      <c r="B34" s="28"/>
      <c r="C34" s="44"/>
      <c r="D34" s="56"/>
      <c r="E34" s="68" t="s">
        <v>44</v>
      </c>
      <c r="F34" s="58">
        <f>[1]本部!F33</f>
        <v>0</v>
      </c>
      <c r="G34" s="58">
        <f>[1]よつば!F33</f>
        <v>0</v>
      </c>
      <c r="H34" s="58">
        <f>[1]つばさ!F33</f>
        <v>0</v>
      </c>
      <c r="I34" s="58">
        <f>[1]実結!F33</f>
        <v>0</v>
      </c>
      <c r="J34" s="58">
        <f>[1]来夢家!F33</f>
        <v>2400000</v>
      </c>
      <c r="K34" s="58">
        <f>[1]相談!F33</f>
        <v>0</v>
      </c>
      <c r="L34" s="59">
        <f>SUM(F34:K34)</f>
        <v>2400000</v>
      </c>
      <c r="M34" s="60">
        <v>0</v>
      </c>
      <c r="N34" s="61">
        <f t="shared" si="0"/>
        <v>2400000</v>
      </c>
    </row>
    <row r="35" spans="1:14" s="26" customFormat="1" ht="24" customHeight="1" x14ac:dyDescent="0.15">
      <c r="A35" s="36"/>
      <c r="B35" s="28"/>
      <c r="C35" s="44"/>
      <c r="D35" s="56"/>
      <c r="E35" s="68" t="s">
        <v>45</v>
      </c>
      <c r="F35" s="58">
        <f>[1]本部!F34</f>
        <v>0</v>
      </c>
      <c r="G35" s="58">
        <f>[1]よつば!F34</f>
        <v>0</v>
      </c>
      <c r="H35" s="58">
        <f>[1]つばさ!F34</f>
        <v>0</v>
      </c>
      <c r="I35" s="58">
        <f>[1]実結!F34</f>
        <v>0</v>
      </c>
      <c r="J35" s="58">
        <f>[1]来夢家!F34</f>
        <v>0</v>
      </c>
      <c r="K35" s="58">
        <f>[1]相談!F34</f>
        <v>0</v>
      </c>
      <c r="L35" s="59">
        <f t="shared" ref="L35:L39" si="5">SUM(F35:K35)</f>
        <v>0</v>
      </c>
      <c r="M35" s="60">
        <v>0</v>
      </c>
      <c r="N35" s="61">
        <f t="shared" si="0"/>
        <v>0</v>
      </c>
    </row>
    <row r="36" spans="1:14" s="26" customFormat="1" ht="24" customHeight="1" x14ac:dyDescent="0.15">
      <c r="A36" s="36"/>
      <c r="B36" s="28"/>
      <c r="C36" s="44"/>
      <c r="D36" s="56"/>
      <c r="E36" s="68" t="s">
        <v>46</v>
      </c>
      <c r="F36" s="58">
        <f>[1]本部!F35</f>
        <v>0</v>
      </c>
      <c r="G36" s="58">
        <f>[1]よつば!F35</f>
        <v>0</v>
      </c>
      <c r="H36" s="58">
        <f>[1]つばさ!F35</f>
        <v>0</v>
      </c>
      <c r="I36" s="58">
        <f>[1]実結!F35</f>
        <v>0</v>
      </c>
      <c r="J36" s="58">
        <f>[1]来夢家!F35</f>
        <v>0</v>
      </c>
      <c r="K36" s="58">
        <f>[1]相談!F35</f>
        <v>0</v>
      </c>
      <c r="L36" s="59">
        <f t="shared" si="5"/>
        <v>0</v>
      </c>
      <c r="M36" s="60">
        <v>0</v>
      </c>
      <c r="N36" s="61">
        <f t="shared" si="0"/>
        <v>0</v>
      </c>
    </row>
    <row r="37" spans="1:14" s="26" customFormat="1" ht="24" customHeight="1" x14ac:dyDescent="0.15">
      <c r="A37" s="36"/>
      <c r="B37" s="28"/>
      <c r="C37" s="44"/>
      <c r="D37" s="56"/>
      <c r="E37" s="68" t="s">
        <v>47</v>
      </c>
      <c r="F37" s="58">
        <f>[1]本部!F36</f>
        <v>0</v>
      </c>
      <c r="G37" s="58">
        <f>[1]よつば!F36</f>
        <v>0</v>
      </c>
      <c r="H37" s="58">
        <f>[1]つばさ!F36</f>
        <v>0</v>
      </c>
      <c r="I37" s="58">
        <f>[1]実結!F36</f>
        <v>0</v>
      </c>
      <c r="J37" s="58">
        <f>[1]来夢家!F36</f>
        <v>0</v>
      </c>
      <c r="K37" s="58">
        <f>[1]相談!F36</f>
        <v>0</v>
      </c>
      <c r="L37" s="59">
        <f t="shared" si="5"/>
        <v>0</v>
      </c>
      <c r="M37" s="60">
        <v>0</v>
      </c>
      <c r="N37" s="61">
        <f t="shared" si="0"/>
        <v>0</v>
      </c>
    </row>
    <row r="38" spans="1:14" s="26" customFormat="1" ht="24" customHeight="1" x14ac:dyDescent="0.15">
      <c r="A38" s="36"/>
      <c r="B38" s="28"/>
      <c r="C38" s="44"/>
      <c r="D38" s="63"/>
      <c r="E38" s="70" t="s">
        <v>43</v>
      </c>
      <c r="F38" s="58">
        <f>[1]本部!F37</f>
        <v>0</v>
      </c>
      <c r="G38" s="58">
        <f>[1]よつば!F37</f>
        <v>0</v>
      </c>
      <c r="H38" s="58">
        <f>[1]つばさ!F37</f>
        <v>0</v>
      </c>
      <c r="I38" s="58">
        <f>[1]実結!F37</f>
        <v>0</v>
      </c>
      <c r="J38" s="58">
        <f>[1]来夢家!F37</f>
        <v>0</v>
      </c>
      <c r="K38" s="58">
        <f>[1]相談!F37</f>
        <v>0</v>
      </c>
      <c r="L38" s="59">
        <f t="shared" si="5"/>
        <v>0</v>
      </c>
      <c r="M38" s="60">
        <v>0</v>
      </c>
      <c r="N38" s="61">
        <f t="shared" si="0"/>
        <v>0</v>
      </c>
    </row>
    <row r="39" spans="1:14" s="26" customFormat="1" ht="24" customHeight="1" x14ac:dyDescent="0.15">
      <c r="A39" s="36"/>
      <c r="B39" s="28"/>
      <c r="C39" s="50" t="s">
        <v>48</v>
      </c>
      <c r="D39" s="51"/>
      <c r="E39" s="52"/>
      <c r="F39" s="32">
        <f>[1]本部!F38</f>
        <v>0</v>
      </c>
      <c r="G39" s="32">
        <f>[1]よつば!F38</f>
        <v>0</v>
      </c>
      <c r="H39" s="32">
        <f>[1]つばさ!F38</f>
        <v>0</v>
      </c>
      <c r="I39" s="32">
        <f>[1]実結!F38</f>
        <v>0</v>
      </c>
      <c r="J39" s="32">
        <f>[1]来夢家!F38</f>
        <v>0</v>
      </c>
      <c r="K39" s="32">
        <f>[1]相談!F38</f>
        <v>0</v>
      </c>
      <c r="L39" s="59">
        <f t="shared" si="5"/>
        <v>0</v>
      </c>
      <c r="M39" s="71">
        <f>M40+M41</f>
        <v>0</v>
      </c>
      <c r="N39" s="35">
        <f t="shared" si="0"/>
        <v>0</v>
      </c>
    </row>
    <row r="40" spans="1:14" s="26" customFormat="1" ht="24" customHeight="1" x14ac:dyDescent="0.15">
      <c r="A40" s="36"/>
      <c r="B40" s="28"/>
      <c r="C40" s="53"/>
      <c r="D40" s="54" t="s">
        <v>49</v>
      </c>
      <c r="E40" s="55"/>
      <c r="F40" s="40">
        <f>[1]本部!F39</f>
        <v>0</v>
      </c>
      <c r="G40" s="40">
        <f>[1]よつば!F39</f>
        <v>0</v>
      </c>
      <c r="H40" s="40">
        <f>[1]つばさ!F39</f>
        <v>0</v>
      </c>
      <c r="I40" s="40">
        <f>[1]実結!F39</f>
        <v>0</v>
      </c>
      <c r="J40" s="40">
        <f>[1]来夢家!F39</f>
        <v>0</v>
      </c>
      <c r="K40" s="40">
        <f>[1]相談!F39</f>
        <v>0</v>
      </c>
      <c r="L40" s="41">
        <f>SUM(F40:K40)</f>
        <v>0</v>
      </c>
      <c r="M40" s="42">
        <v>0</v>
      </c>
      <c r="N40" s="43">
        <f t="shared" si="0"/>
        <v>0</v>
      </c>
    </row>
    <row r="41" spans="1:14" s="26" customFormat="1" ht="24" customHeight="1" x14ac:dyDescent="0.15">
      <c r="A41" s="36"/>
      <c r="B41" s="28"/>
      <c r="C41" s="53"/>
      <c r="D41" s="54" t="s">
        <v>43</v>
      </c>
      <c r="E41" s="55"/>
      <c r="F41" s="40">
        <f>[1]本部!F40</f>
        <v>0</v>
      </c>
      <c r="G41" s="40">
        <f>[1]よつば!F40</f>
        <v>0</v>
      </c>
      <c r="H41" s="40">
        <f>[1]つばさ!F40</f>
        <v>0</v>
      </c>
      <c r="I41" s="40">
        <f>[1]実結!F40</f>
        <v>0</v>
      </c>
      <c r="J41" s="40">
        <f>[1]来夢家!F40</f>
        <v>0</v>
      </c>
      <c r="K41" s="40">
        <f>[1]相談!F40</f>
        <v>0</v>
      </c>
      <c r="L41" s="41">
        <f>SUM(F41:K41)</f>
        <v>0</v>
      </c>
      <c r="M41" s="42">
        <f>SUM(M42:M46)</f>
        <v>0</v>
      </c>
      <c r="N41" s="43">
        <f t="shared" si="0"/>
        <v>0</v>
      </c>
    </row>
    <row r="42" spans="1:14" s="26" customFormat="1" ht="24" customHeight="1" x14ac:dyDescent="0.15">
      <c r="A42" s="36"/>
      <c r="B42" s="28"/>
      <c r="C42" s="53"/>
      <c r="D42" s="56"/>
      <c r="E42" s="68" t="s">
        <v>44</v>
      </c>
      <c r="F42" s="58">
        <f>[1]本部!F41</f>
        <v>0</v>
      </c>
      <c r="G42" s="58">
        <f>[1]よつば!F41</f>
        <v>0</v>
      </c>
      <c r="H42" s="58">
        <f>[1]つばさ!F41</f>
        <v>0</v>
      </c>
      <c r="I42" s="58">
        <f>[1]実結!F41</f>
        <v>0</v>
      </c>
      <c r="J42" s="58">
        <f>[1]来夢家!F41</f>
        <v>0</v>
      </c>
      <c r="K42" s="58">
        <f>[1]相談!F41</f>
        <v>0</v>
      </c>
      <c r="L42" s="59">
        <f>SUM(F42:K42)</f>
        <v>0</v>
      </c>
      <c r="M42" s="60">
        <v>0</v>
      </c>
      <c r="N42" s="61">
        <f t="shared" si="0"/>
        <v>0</v>
      </c>
    </row>
    <row r="43" spans="1:14" s="26" customFormat="1" ht="24" customHeight="1" x14ac:dyDescent="0.15">
      <c r="A43" s="36"/>
      <c r="B43" s="28"/>
      <c r="C43" s="53"/>
      <c r="D43" s="56"/>
      <c r="E43" s="68" t="s">
        <v>45</v>
      </c>
      <c r="F43" s="58">
        <f>[1]本部!F42</f>
        <v>0</v>
      </c>
      <c r="G43" s="58">
        <f>[1]よつば!F42</f>
        <v>0</v>
      </c>
      <c r="H43" s="58">
        <f>[1]つばさ!F42</f>
        <v>0</v>
      </c>
      <c r="I43" s="58">
        <f>[1]実結!F42</f>
        <v>0</v>
      </c>
      <c r="J43" s="58">
        <f>[1]来夢家!F42</f>
        <v>0</v>
      </c>
      <c r="K43" s="58">
        <f>[1]相談!F42</f>
        <v>0</v>
      </c>
      <c r="L43" s="59">
        <f t="shared" ref="L43:L46" si="6">SUM(F43:K43)</f>
        <v>0</v>
      </c>
      <c r="M43" s="60">
        <v>0</v>
      </c>
      <c r="N43" s="61">
        <f t="shared" si="0"/>
        <v>0</v>
      </c>
    </row>
    <row r="44" spans="1:14" s="26" customFormat="1" ht="24" customHeight="1" x14ac:dyDescent="0.15">
      <c r="A44" s="36"/>
      <c r="B44" s="28"/>
      <c r="C44" s="53"/>
      <c r="D44" s="56"/>
      <c r="E44" s="68" t="s">
        <v>46</v>
      </c>
      <c r="F44" s="58">
        <f>[1]本部!F43</f>
        <v>0</v>
      </c>
      <c r="G44" s="58">
        <f>[1]よつば!F43</f>
        <v>0</v>
      </c>
      <c r="H44" s="58">
        <f>[1]つばさ!F43</f>
        <v>0</v>
      </c>
      <c r="I44" s="58">
        <f>[1]実結!F43</f>
        <v>0</v>
      </c>
      <c r="J44" s="58">
        <f>[1]来夢家!F43</f>
        <v>0</v>
      </c>
      <c r="K44" s="58">
        <f>[1]相談!F43</f>
        <v>0</v>
      </c>
      <c r="L44" s="59">
        <f t="shared" si="6"/>
        <v>0</v>
      </c>
      <c r="M44" s="60">
        <v>0</v>
      </c>
      <c r="N44" s="61">
        <f t="shared" si="0"/>
        <v>0</v>
      </c>
    </row>
    <row r="45" spans="1:14" s="26" customFormat="1" ht="24" customHeight="1" x14ac:dyDescent="0.15">
      <c r="A45" s="36"/>
      <c r="B45" s="28"/>
      <c r="C45" s="53"/>
      <c r="D45" s="72"/>
      <c r="E45" s="68" t="s">
        <v>47</v>
      </c>
      <c r="F45" s="58">
        <f>[1]本部!F44</f>
        <v>0</v>
      </c>
      <c r="G45" s="58">
        <f>[1]よつば!F44</f>
        <v>0</v>
      </c>
      <c r="H45" s="58">
        <f>[1]つばさ!F44</f>
        <v>0</v>
      </c>
      <c r="I45" s="58">
        <f>[1]実結!F44</f>
        <v>0</v>
      </c>
      <c r="J45" s="58">
        <f>[1]来夢家!F44</f>
        <v>0</v>
      </c>
      <c r="K45" s="58">
        <f>[1]相談!F44</f>
        <v>0</v>
      </c>
      <c r="L45" s="59">
        <f t="shared" si="6"/>
        <v>0</v>
      </c>
      <c r="M45" s="60">
        <v>0</v>
      </c>
      <c r="N45" s="61">
        <f t="shared" si="0"/>
        <v>0</v>
      </c>
    </row>
    <row r="46" spans="1:14" s="26" customFormat="1" ht="24" customHeight="1" x14ac:dyDescent="0.15">
      <c r="A46" s="36"/>
      <c r="B46" s="28"/>
      <c r="C46" s="53"/>
      <c r="D46" s="73"/>
      <c r="E46" s="70" t="s">
        <v>43</v>
      </c>
      <c r="F46" s="58">
        <f>[1]本部!F45</f>
        <v>0</v>
      </c>
      <c r="G46" s="58">
        <f>[1]よつば!F45</f>
        <v>0</v>
      </c>
      <c r="H46" s="58">
        <f>[1]つばさ!F45</f>
        <v>0</v>
      </c>
      <c r="I46" s="58">
        <f>[1]実結!F45</f>
        <v>0</v>
      </c>
      <c r="J46" s="58">
        <f>[1]来夢家!F45</f>
        <v>0</v>
      </c>
      <c r="K46" s="58">
        <f>[1]相談!F45</f>
        <v>0</v>
      </c>
      <c r="L46" s="59">
        <f t="shared" si="6"/>
        <v>0</v>
      </c>
      <c r="M46" s="60">
        <v>0</v>
      </c>
      <c r="N46" s="61">
        <f t="shared" si="0"/>
        <v>0</v>
      </c>
    </row>
    <row r="47" spans="1:14" s="26" customFormat="1" ht="24" customHeight="1" x14ac:dyDescent="0.15">
      <c r="A47" s="36"/>
      <c r="B47" s="28"/>
      <c r="C47" s="74" t="s">
        <v>50</v>
      </c>
      <c r="D47" s="75"/>
      <c r="E47" s="76"/>
      <c r="F47" s="32">
        <f>[1]本部!F46</f>
        <v>0</v>
      </c>
      <c r="G47" s="32">
        <f>[1]よつば!F46</f>
        <v>0</v>
      </c>
      <c r="H47" s="32">
        <f>[1]つばさ!F46</f>
        <v>0</v>
      </c>
      <c r="I47" s="32">
        <f>[1]実結!F46</f>
        <v>0</v>
      </c>
      <c r="J47" s="32">
        <f>[1]来夢家!F46</f>
        <v>0</v>
      </c>
      <c r="K47" s="32">
        <f>[1]相談!F46</f>
        <v>0</v>
      </c>
      <c r="L47" s="33">
        <f>SUM(F47:K47)</f>
        <v>0</v>
      </c>
      <c r="M47" s="71">
        <v>0</v>
      </c>
      <c r="N47" s="35">
        <f t="shared" si="0"/>
        <v>0</v>
      </c>
    </row>
    <row r="48" spans="1:14" s="26" customFormat="1" ht="24" customHeight="1" x14ac:dyDescent="0.15">
      <c r="A48" s="36"/>
      <c r="B48" s="28"/>
      <c r="C48" s="74" t="s">
        <v>51</v>
      </c>
      <c r="D48" s="75"/>
      <c r="E48" s="76"/>
      <c r="F48" s="32">
        <f>[1]本部!F47</f>
        <v>30000</v>
      </c>
      <c r="G48" s="32">
        <f>[1]よつば!F47</f>
        <v>10000</v>
      </c>
      <c r="H48" s="32">
        <f>[1]つばさ!F47</f>
        <v>10000</v>
      </c>
      <c r="I48" s="32">
        <f>[1]実結!F47</f>
        <v>10000</v>
      </c>
      <c r="J48" s="32">
        <f>[1]来夢家!F47</f>
        <v>0</v>
      </c>
      <c r="K48" s="32">
        <f>[1]相談!F47</f>
        <v>0</v>
      </c>
      <c r="L48" s="33">
        <f t="shared" ref="L48:L50" si="7">SUM(F48:K48)</f>
        <v>60000</v>
      </c>
      <c r="M48" s="71">
        <v>0</v>
      </c>
      <c r="N48" s="35">
        <f t="shared" si="0"/>
        <v>60000</v>
      </c>
    </row>
    <row r="49" spans="1:14" s="26" customFormat="1" ht="24" customHeight="1" x14ac:dyDescent="0.15">
      <c r="A49" s="36"/>
      <c r="B49" s="28"/>
      <c r="C49" s="74" t="s">
        <v>52</v>
      </c>
      <c r="D49" s="75"/>
      <c r="E49" s="76"/>
      <c r="F49" s="32">
        <f>[1]本部!F48</f>
        <v>1000</v>
      </c>
      <c r="G49" s="32">
        <f>[1]よつば!F48</f>
        <v>0</v>
      </c>
      <c r="H49" s="32">
        <f>[1]つばさ!F48</f>
        <v>0</v>
      </c>
      <c r="I49" s="32">
        <f>[1]実結!F48</f>
        <v>0</v>
      </c>
      <c r="J49" s="32">
        <f>[1]来夢家!F48</f>
        <v>0</v>
      </c>
      <c r="K49" s="32">
        <f>[1]相談!F48</f>
        <v>0</v>
      </c>
      <c r="L49" s="33">
        <f t="shared" si="7"/>
        <v>1000</v>
      </c>
      <c r="M49" s="71">
        <v>0</v>
      </c>
      <c r="N49" s="35">
        <f t="shared" si="0"/>
        <v>1000</v>
      </c>
    </row>
    <row r="50" spans="1:14" s="26" customFormat="1" ht="24" customHeight="1" x14ac:dyDescent="0.15">
      <c r="A50" s="36"/>
      <c r="B50" s="28"/>
      <c r="C50" s="74" t="s">
        <v>53</v>
      </c>
      <c r="D50" s="77"/>
      <c r="E50" s="78"/>
      <c r="F50" s="32">
        <f>[1]本部!F49</f>
        <v>0</v>
      </c>
      <c r="G50" s="32">
        <f>[1]よつば!F49</f>
        <v>525000</v>
      </c>
      <c r="H50" s="32">
        <f>[1]つばさ!F49</f>
        <v>301000</v>
      </c>
      <c r="I50" s="32">
        <f>[1]実結!F49</f>
        <v>2675000</v>
      </c>
      <c r="J50" s="32">
        <f>[1]来夢家!F49</f>
        <v>896000</v>
      </c>
      <c r="K50" s="32">
        <f>[1]相談!F49</f>
        <v>0</v>
      </c>
      <c r="L50" s="33">
        <f t="shared" si="7"/>
        <v>4397000</v>
      </c>
      <c r="M50" s="71">
        <v>0</v>
      </c>
      <c r="N50" s="35">
        <f t="shared" si="0"/>
        <v>4397000</v>
      </c>
    </row>
    <row r="51" spans="1:14" s="26" customFormat="1" ht="24" customHeight="1" x14ac:dyDescent="0.15">
      <c r="A51" s="36"/>
      <c r="B51" s="28"/>
      <c r="C51" s="53" t="s">
        <v>17</v>
      </c>
      <c r="D51" s="54" t="s">
        <v>54</v>
      </c>
      <c r="E51" s="55"/>
      <c r="F51" s="40">
        <f>[1]本部!F50</f>
        <v>0</v>
      </c>
      <c r="G51" s="40">
        <f>[1]よつば!F50</f>
        <v>75000</v>
      </c>
      <c r="H51" s="40">
        <f>[1]つばさ!F50</f>
        <v>1000</v>
      </c>
      <c r="I51" s="40">
        <f>[1]実結!F50</f>
        <v>75000</v>
      </c>
      <c r="J51" s="40">
        <f>[1]来夢家!F50</f>
        <v>0</v>
      </c>
      <c r="K51" s="40">
        <f>[1]相談!F50</f>
        <v>0</v>
      </c>
      <c r="L51" s="41">
        <f>SUM(F51:K51)</f>
        <v>151000</v>
      </c>
      <c r="M51" s="42">
        <v>0</v>
      </c>
      <c r="N51" s="43">
        <f t="shared" si="0"/>
        <v>151000</v>
      </c>
    </row>
    <row r="52" spans="1:14" s="26" customFormat="1" ht="24" customHeight="1" x14ac:dyDescent="0.15">
      <c r="A52" s="36"/>
      <c r="B52" s="28"/>
      <c r="C52" s="53" t="s">
        <v>17</v>
      </c>
      <c r="D52" s="54" t="s">
        <v>55</v>
      </c>
      <c r="E52" s="55"/>
      <c r="F52" s="40">
        <f>[1]本部!F51</f>
        <v>0</v>
      </c>
      <c r="G52" s="40">
        <f>[1]よつば!F51</f>
        <v>0</v>
      </c>
      <c r="H52" s="40">
        <f>[1]つばさ!F51</f>
        <v>0</v>
      </c>
      <c r="I52" s="40">
        <f>[1]実結!F51</f>
        <v>0</v>
      </c>
      <c r="J52" s="40">
        <f>[1]来夢家!F51</f>
        <v>883000</v>
      </c>
      <c r="K52" s="40">
        <f>[1]相談!F51</f>
        <v>0</v>
      </c>
      <c r="L52" s="41">
        <f t="shared" ref="L52:L53" si="8">SUM(F52:K52)</f>
        <v>883000</v>
      </c>
      <c r="M52" s="42">
        <v>0</v>
      </c>
      <c r="N52" s="43">
        <f t="shared" si="0"/>
        <v>883000</v>
      </c>
    </row>
    <row r="53" spans="1:14" s="26" customFormat="1" ht="24" customHeight="1" x14ac:dyDescent="0.15">
      <c r="A53" s="36"/>
      <c r="B53" s="28"/>
      <c r="C53" s="53"/>
      <c r="D53" s="54" t="s">
        <v>56</v>
      </c>
      <c r="E53" s="55"/>
      <c r="F53" s="40">
        <f>[1]本部!F52</f>
        <v>0</v>
      </c>
      <c r="G53" s="40">
        <f>[1]よつば!F52</f>
        <v>450000</v>
      </c>
      <c r="H53" s="40">
        <f>[1]つばさ!F52</f>
        <v>300000</v>
      </c>
      <c r="I53" s="40">
        <f>[1]実結!F52</f>
        <v>2600000</v>
      </c>
      <c r="J53" s="40">
        <f>[1]来夢家!F52</f>
        <v>13000</v>
      </c>
      <c r="K53" s="40">
        <f>[1]相談!F52</f>
        <v>0</v>
      </c>
      <c r="L53" s="41">
        <f t="shared" si="8"/>
        <v>3363000</v>
      </c>
      <c r="M53" s="42">
        <v>0</v>
      </c>
      <c r="N53" s="43">
        <f t="shared" si="0"/>
        <v>3363000</v>
      </c>
    </row>
    <row r="54" spans="1:14" s="26" customFormat="1" ht="24" customHeight="1" x14ac:dyDescent="0.15">
      <c r="A54" s="36"/>
      <c r="B54" s="28"/>
      <c r="C54" s="74" t="s">
        <v>57</v>
      </c>
      <c r="D54" s="75"/>
      <c r="E54" s="76"/>
      <c r="F54" s="32">
        <f>[1]本部!F53</f>
        <v>0</v>
      </c>
      <c r="G54" s="32">
        <f>[1]よつば!F53</f>
        <v>0</v>
      </c>
      <c r="H54" s="32">
        <f>[1]つばさ!F53</f>
        <v>0</v>
      </c>
      <c r="I54" s="32">
        <f>[1]実結!F53</f>
        <v>0</v>
      </c>
      <c r="J54" s="32">
        <f>[1]来夢家!F53</f>
        <v>0</v>
      </c>
      <c r="K54" s="32">
        <f>[1]相談!F53</f>
        <v>0</v>
      </c>
      <c r="L54" s="33">
        <f>SUM(F54:K54)</f>
        <v>0</v>
      </c>
      <c r="M54" s="71">
        <f>M55+M56+M57</f>
        <v>0</v>
      </c>
      <c r="N54" s="35">
        <f t="shared" si="0"/>
        <v>0</v>
      </c>
    </row>
    <row r="55" spans="1:14" s="26" customFormat="1" ht="24" hidden="1" customHeight="1" x14ac:dyDescent="0.15">
      <c r="A55" s="36"/>
      <c r="B55" s="28"/>
      <c r="C55" s="53" t="s">
        <v>17</v>
      </c>
      <c r="D55" s="54" t="s">
        <v>58</v>
      </c>
      <c r="E55" s="55"/>
      <c r="F55" s="32">
        <f>[1]本部!F54</f>
        <v>0</v>
      </c>
      <c r="G55" s="32">
        <f>[1]よつば!F54</f>
        <v>0</v>
      </c>
      <c r="H55" s="32">
        <f>[1]つばさ!F54</f>
        <v>0</v>
      </c>
      <c r="I55" s="32">
        <f>[1]実結!F54</f>
        <v>0</v>
      </c>
      <c r="J55" s="32">
        <f>[1]来夢家!F54</f>
        <v>0</v>
      </c>
      <c r="K55" s="32">
        <f>[1]相談!F54</f>
        <v>0</v>
      </c>
      <c r="L55" s="33">
        <f t="shared" ref="L55:L57" si="9">SUM(F55:J55)</f>
        <v>0</v>
      </c>
      <c r="M55" s="68">
        <v>0</v>
      </c>
      <c r="N55" s="35">
        <f t="shared" si="0"/>
        <v>0</v>
      </c>
    </row>
    <row r="56" spans="1:14" s="26" customFormat="1" ht="24" hidden="1" customHeight="1" x14ac:dyDescent="0.15">
      <c r="A56" s="36"/>
      <c r="B56" s="28"/>
      <c r="C56" s="44"/>
      <c r="D56" s="54" t="s">
        <v>59</v>
      </c>
      <c r="E56" s="55"/>
      <c r="F56" s="32">
        <f>[1]本部!F55</f>
        <v>0</v>
      </c>
      <c r="G56" s="32">
        <f>[1]よつば!F55</f>
        <v>0</v>
      </c>
      <c r="H56" s="32">
        <f>[1]つばさ!F55</f>
        <v>0</v>
      </c>
      <c r="I56" s="32">
        <f>[1]実結!F55</f>
        <v>0</v>
      </c>
      <c r="J56" s="32">
        <f>[1]来夢家!F55</f>
        <v>0</v>
      </c>
      <c r="K56" s="32">
        <f>[1]相談!F55</f>
        <v>0</v>
      </c>
      <c r="L56" s="33">
        <f t="shared" si="9"/>
        <v>0</v>
      </c>
      <c r="M56" s="68">
        <v>0</v>
      </c>
      <c r="N56" s="35">
        <f t="shared" si="0"/>
        <v>0</v>
      </c>
    </row>
    <row r="57" spans="1:14" s="26" customFormat="1" ht="24" hidden="1" customHeight="1" x14ac:dyDescent="0.15">
      <c r="A57" s="36"/>
      <c r="B57" s="28"/>
      <c r="C57" s="44"/>
      <c r="D57" s="54" t="s">
        <v>60</v>
      </c>
      <c r="E57" s="55"/>
      <c r="F57" s="32">
        <f>[1]本部!F56</f>
        <v>0</v>
      </c>
      <c r="G57" s="32">
        <f>[1]よつば!F56</f>
        <v>0</v>
      </c>
      <c r="H57" s="32">
        <f>[1]つばさ!F56</f>
        <v>0</v>
      </c>
      <c r="I57" s="32">
        <f>[1]実結!F56</f>
        <v>0</v>
      </c>
      <c r="J57" s="32">
        <f>[1]来夢家!F56</f>
        <v>0</v>
      </c>
      <c r="K57" s="32">
        <f>[1]相談!F56</f>
        <v>0</v>
      </c>
      <c r="L57" s="33">
        <f t="shared" si="9"/>
        <v>0</v>
      </c>
      <c r="M57" s="68">
        <v>0</v>
      </c>
      <c r="N57" s="35">
        <f t="shared" si="0"/>
        <v>0</v>
      </c>
    </row>
    <row r="58" spans="1:14" s="26" customFormat="1" ht="24" customHeight="1" x14ac:dyDescent="0.15">
      <c r="A58" s="36"/>
      <c r="B58" s="79"/>
      <c r="C58" s="80" t="s">
        <v>61</v>
      </c>
      <c r="D58" s="81"/>
      <c r="E58" s="82"/>
      <c r="F58" s="83">
        <f>[1]本部!F57</f>
        <v>31000</v>
      </c>
      <c r="G58" s="83">
        <f>[1]よつば!F57</f>
        <v>83562000</v>
      </c>
      <c r="H58" s="83">
        <f>[1]つばさ!F57</f>
        <v>71914000</v>
      </c>
      <c r="I58" s="83">
        <f>[1]実結!F57</f>
        <v>61077000</v>
      </c>
      <c r="J58" s="83">
        <f>[1]来夢家!F57</f>
        <v>73234000</v>
      </c>
      <c r="K58" s="83">
        <f>[1]相談!F57</f>
        <v>2909000</v>
      </c>
      <c r="L58" s="84">
        <f>SUM(F58:K58)</f>
        <v>292727000</v>
      </c>
      <c r="M58" s="85">
        <f>M7+M11+M39+M47+M48+M49+M50+M54</f>
        <v>0</v>
      </c>
      <c r="N58" s="86">
        <f t="shared" si="0"/>
        <v>292727000</v>
      </c>
    </row>
    <row r="59" spans="1:14" s="26" customFormat="1" ht="24" customHeight="1" x14ac:dyDescent="0.15">
      <c r="A59" s="36"/>
      <c r="B59" s="87" t="s">
        <v>62</v>
      </c>
      <c r="C59" s="29" t="s">
        <v>63</v>
      </c>
      <c r="D59" s="30"/>
      <c r="E59" s="31"/>
      <c r="F59" s="32">
        <f>[1]本部!F58</f>
        <v>290000</v>
      </c>
      <c r="G59" s="32">
        <f>[1]よつば!F58</f>
        <v>62376000</v>
      </c>
      <c r="H59" s="32">
        <f>[1]つばさ!F58</f>
        <v>53889000</v>
      </c>
      <c r="I59" s="32">
        <f>[1]実結!F58</f>
        <v>43643000</v>
      </c>
      <c r="J59" s="32">
        <f>[1]来夢家!F58</f>
        <v>56817000</v>
      </c>
      <c r="K59" s="32">
        <f>[1]相談!F58</f>
        <v>4918000</v>
      </c>
      <c r="L59" s="33">
        <f>SUM(F59:K59)</f>
        <v>221933000</v>
      </c>
      <c r="M59" s="71">
        <f>M60+M61+M62+M63+M64+M65</f>
        <v>0</v>
      </c>
      <c r="N59" s="35">
        <f t="shared" si="0"/>
        <v>221933000</v>
      </c>
    </row>
    <row r="60" spans="1:14" s="26" customFormat="1" ht="24" customHeight="1" outlineLevel="1" x14ac:dyDescent="0.15">
      <c r="A60" s="36"/>
      <c r="B60" s="88"/>
      <c r="C60" s="53" t="s">
        <v>17</v>
      </c>
      <c r="D60" s="89" t="s">
        <v>64</v>
      </c>
      <c r="E60" s="90"/>
      <c r="F60" s="58">
        <f>[1]本部!F59</f>
        <v>290000</v>
      </c>
      <c r="G60" s="58">
        <f>[1]よつば!F59</f>
        <v>0</v>
      </c>
      <c r="H60" s="58">
        <f>[1]つばさ!F59</f>
        <v>0</v>
      </c>
      <c r="I60" s="58">
        <f>[1]実結!F59</f>
        <v>0</v>
      </c>
      <c r="J60" s="58">
        <f>[1]来夢家!F59</f>
        <v>0</v>
      </c>
      <c r="K60" s="58">
        <f>[1]相談!F59</f>
        <v>0</v>
      </c>
      <c r="L60" s="59">
        <f>SUM(F60:K60)</f>
        <v>290000</v>
      </c>
      <c r="M60" s="68">
        <v>0</v>
      </c>
      <c r="N60" s="61">
        <f t="shared" si="0"/>
        <v>290000</v>
      </c>
    </row>
    <row r="61" spans="1:14" s="26" customFormat="1" ht="24" customHeight="1" outlineLevel="1" x14ac:dyDescent="0.15">
      <c r="A61" s="36"/>
      <c r="B61" s="88"/>
      <c r="C61" s="53" t="s">
        <v>17</v>
      </c>
      <c r="D61" s="89" t="s">
        <v>65</v>
      </c>
      <c r="E61" s="90"/>
      <c r="F61" s="58">
        <f>[1]本部!F60</f>
        <v>0</v>
      </c>
      <c r="G61" s="58">
        <f>[1]よつば!F60</f>
        <v>16272000</v>
      </c>
      <c r="H61" s="58">
        <f>[1]つばさ!F60</f>
        <v>14117000</v>
      </c>
      <c r="I61" s="58">
        <f>[1]実結!F60</f>
        <v>13644000</v>
      </c>
      <c r="J61" s="58">
        <f>[1]来夢家!F60</f>
        <v>17733000</v>
      </c>
      <c r="K61" s="58">
        <f>[1]相談!F60</f>
        <v>0</v>
      </c>
      <c r="L61" s="59">
        <f t="shared" ref="L61:L65" si="10">SUM(F61:K61)</f>
        <v>61766000</v>
      </c>
      <c r="M61" s="68">
        <v>0</v>
      </c>
      <c r="N61" s="61">
        <f t="shared" si="0"/>
        <v>61766000</v>
      </c>
    </row>
    <row r="62" spans="1:14" s="26" customFormat="1" ht="24" customHeight="1" outlineLevel="1" x14ac:dyDescent="0.15">
      <c r="A62" s="36"/>
      <c r="B62" s="88"/>
      <c r="C62" s="53" t="s">
        <v>17</v>
      </c>
      <c r="D62" s="89" t="s">
        <v>66</v>
      </c>
      <c r="E62" s="90"/>
      <c r="F62" s="58">
        <f>[1]本部!F61</f>
        <v>0</v>
      </c>
      <c r="G62" s="58">
        <f>[1]よつば!F61</f>
        <v>5060000</v>
      </c>
      <c r="H62" s="58">
        <f>[1]つばさ!F61</f>
        <v>4725000</v>
      </c>
      <c r="I62" s="58">
        <f>[1]実結!F61</f>
        <v>4432000</v>
      </c>
      <c r="J62" s="58">
        <f>[1]来夢家!F61</f>
        <v>5168000</v>
      </c>
      <c r="K62" s="58">
        <f>[1]相談!F61</f>
        <v>0</v>
      </c>
      <c r="L62" s="59">
        <f t="shared" si="10"/>
        <v>19385000</v>
      </c>
      <c r="M62" s="68">
        <v>0</v>
      </c>
      <c r="N62" s="61">
        <f t="shared" si="0"/>
        <v>19385000</v>
      </c>
    </row>
    <row r="63" spans="1:14" s="26" customFormat="1" ht="24" customHeight="1" outlineLevel="1" x14ac:dyDescent="0.15">
      <c r="A63" s="36"/>
      <c r="B63" s="88"/>
      <c r="C63" s="53" t="s">
        <v>17</v>
      </c>
      <c r="D63" s="89" t="s">
        <v>67</v>
      </c>
      <c r="E63" s="90"/>
      <c r="F63" s="58">
        <f>[1]本部!F62</f>
        <v>0</v>
      </c>
      <c r="G63" s="58">
        <f>[1]よつば!F62</f>
        <v>31480000</v>
      </c>
      <c r="H63" s="58">
        <f>[1]つばさ!F62</f>
        <v>27346000</v>
      </c>
      <c r="I63" s="58">
        <f>[1]実結!F62</f>
        <v>19854000</v>
      </c>
      <c r="J63" s="58">
        <f>[1]来夢家!F62</f>
        <v>25900000</v>
      </c>
      <c r="K63" s="58">
        <f>[1]相談!F62</f>
        <v>4153000</v>
      </c>
      <c r="L63" s="59">
        <f t="shared" si="10"/>
        <v>108733000</v>
      </c>
      <c r="M63" s="68">
        <v>0</v>
      </c>
      <c r="N63" s="61">
        <f t="shared" si="0"/>
        <v>108733000</v>
      </c>
    </row>
    <row r="64" spans="1:14" s="26" customFormat="1" ht="24" customHeight="1" outlineLevel="1" x14ac:dyDescent="0.15">
      <c r="A64" s="36"/>
      <c r="B64" s="88"/>
      <c r="C64" s="53" t="s">
        <v>17</v>
      </c>
      <c r="D64" s="89" t="s">
        <v>68</v>
      </c>
      <c r="E64" s="90"/>
      <c r="F64" s="58">
        <f>[1]本部!F63</f>
        <v>0</v>
      </c>
      <c r="G64" s="58">
        <f>[1]よつば!F63</f>
        <v>1602000</v>
      </c>
      <c r="H64" s="58">
        <f>[1]つばさ!F63</f>
        <v>1469000</v>
      </c>
      <c r="I64" s="58">
        <f>[1]実結!F63</f>
        <v>1068000</v>
      </c>
      <c r="J64" s="58">
        <f>[1]来夢家!F63</f>
        <v>1602000</v>
      </c>
      <c r="K64" s="58">
        <f>[1]相談!F63</f>
        <v>134000</v>
      </c>
      <c r="L64" s="59">
        <f t="shared" si="10"/>
        <v>5875000</v>
      </c>
      <c r="M64" s="68">
        <v>0</v>
      </c>
      <c r="N64" s="61">
        <f t="shared" si="0"/>
        <v>5875000</v>
      </c>
    </row>
    <row r="65" spans="1:14" s="26" customFormat="1" ht="24" customHeight="1" outlineLevel="1" x14ac:dyDescent="0.15">
      <c r="A65" s="36"/>
      <c r="B65" s="88"/>
      <c r="C65" s="47" t="s">
        <v>17</v>
      </c>
      <c r="D65" s="89" t="s">
        <v>69</v>
      </c>
      <c r="E65" s="90"/>
      <c r="F65" s="58">
        <f>[1]本部!F64</f>
        <v>0</v>
      </c>
      <c r="G65" s="58">
        <f>[1]よつば!F64</f>
        <v>7962000</v>
      </c>
      <c r="H65" s="58">
        <f>[1]つばさ!F64</f>
        <v>6232000</v>
      </c>
      <c r="I65" s="58">
        <f>[1]実結!F64</f>
        <v>4645000</v>
      </c>
      <c r="J65" s="58">
        <f>[1]来夢家!F64</f>
        <v>6414000</v>
      </c>
      <c r="K65" s="58">
        <f>[1]相談!F64</f>
        <v>631000</v>
      </c>
      <c r="L65" s="59">
        <f t="shared" si="10"/>
        <v>25884000</v>
      </c>
      <c r="M65" s="68">
        <v>0</v>
      </c>
      <c r="N65" s="61">
        <f t="shared" si="0"/>
        <v>25884000</v>
      </c>
    </row>
    <row r="66" spans="1:14" s="26" customFormat="1" ht="24" customHeight="1" x14ac:dyDescent="0.15">
      <c r="A66" s="36"/>
      <c r="B66" s="88"/>
      <c r="C66" s="91" t="s">
        <v>70</v>
      </c>
      <c r="D66" s="92"/>
      <c r="E66" s="93"/>
      <c r="F66" s="32">
        <f>[1]本部!F65</f>
        <v>0</v>
      </c>
      <c r="G66" s="32">
        <f>[1]よつば!F65</f>
        <v>4240000</v>
      </c>
      <c r="H66" s="32">
        <f>[1]つばさ!F65</f>
        <v>4207000</v>
      </c>
      <c r="I66" s="32">
        <f>[1]実結!F65</f>
        <v>5616000</v>
      </c>
      <c r="J66" s="32">
        <f>[1]来夢家!F65</f>
        <v>6753000</v>
      </c>
      <c r="K66" s="32">
        <f>[1]相談!F65</f>
        <v>396000</v>
      </c>
      <c r="L66" s="33">
        <f>SUM(F66:K66)</f>
        <v>21212000</v>
      </c>
      <c r="M66" s="71">
        <f>SUM(M67:M88)</f>
        <v>0</v>
      </c>
      <c r="N66" s="35">
        <f t="shared" si="0"/>
        <v>21212000</v>
      </c>
    </row>
    <row r="67" spans="1:14" s="26" customFormat="1" ht="24" customHeight="1" outlineLevel="1" x14ac:dyDescent="0.15">
      <c r="A67" s="36"/>
      <c r="B67" s="88"/>
      <c r="C67" s="53" t="s">
        <v>17</v>
      </c>
      <c r="D67" s="89" t="s">
        <v>71</v>
      </c>
      <c r="E67" s="90"/>
      <c r="F67" s="58">
        <f>[1]本部!F66</f>
        <v>0</v>
      </c>
      <c r="G67" s="58">
        <f>[1]よつば!F66</f>
        <v>103000</v>
      </c>
      <c r="H67" s="58">
        <f>[1]つばさ!F66</f>
        <v>95000</v>
      </c>
      <c r="I67" s="58">
        <f>[1]実結!F66</f>
        <v>97000</v>
      </c>
      <c r="J67" s="58">
        <f>[1]来夢家!F66</f>
        <v>3968000</v>
      </c>
      <c r="K67" s="58">
        <f>[1]相談!F66</f>
        <v>0</v>
      </c>
      <c r="L67" s="59">
        <f>SUM(F67:K67)</f>
        <v>4263000</v>
      </c>
      <c r="M67" s="68">
        <v>0</v>
      </c>
      <c r="N67" s="61">
        <f t="shared" si="0"/>
        <v>4263000</v>
      </c>
    </row>
    <row r="68" spans="1:14" s="26" customFormat="1" ht="24" customHeight="1" outlineLevel="1" x14ac:dyDescent="0.15">
      <c r="A68" s="36"/>
      <c r="B68" s="88"/>
      <c r="C68" s="53" t="s">
        <v>17</v>
      </c>
      <c r="D68" s="89" t="s">
        <v>72</v>
      </c>
      <c r="E68" s="90"/>
      <c r="F68" s="58">
        <f>[1]本部!F67</f>
        <v>0</v>
      </c>
      <c r="G68" s="58">
        <f>[1]よつば!F67</f>
        <v>0</v>
      </c>
      <c r="H68" s="58">
        <f>[1]つばさ!F67</f>
        <v>0</v>
      </c>
      <c r="I68" s="58">
        <f>[1]実結!F67</f>
        <v>0</v>
      </c>
      <c r="J68" s="58">
        <f>[1]来夢家!F67</f>
        <v>0</v>
      </c>
      <c r="K68" s="58">
        <f>[1]相談!F67</f>
        <v>0</v>
      </c>
      <c r="L68" s="59">
        <f t="shared" ref="L68:L88" si="11">SUM(F68:K68)</f>
        <v>0</v>
      </c>
      <c r="M68" s="68">
        <v>0</v>
      </c>
      <c r="N68" s="61">
        <f t="shared" si="0"/>
        <v>0</v>
      </c>
    </row>
    <row r="69" spans="1:14" s="26" customFormat="1" ht="24" customHeight="1" outlineLevel="1" x14ac:dyDescent="0.15">
      <c r="A69" s="36"/>
      <c r="B69" s="88"/>
      <c r="C69" s="53" t="s">
        <v>17</v>
      </c>
      <c r="D69" s="89" t="s">
        <v>73</v>
      </c>
      <c r="E69" s="90"/>
      <c r="F69" s="58">
        <f>[1]本部!F68</f>
        <v>0</v>
      </c>
      <c r="G69" s="58">
        <f>[1]よつば!F68</f>
        <v>0</v>
      </c>
      <c r="H69" s="58">
        <f>[1]つばさ!F68</f>
        <v>0</v>
      </c>
      <c r="I69" s="58">
        <f>[1]実結!F68</f>
        <v>0</v>
      </c>
      <c r="J69" s="58">
        <f>[1]来夢家!F68</f>
        <v>0</v>
      </c>
      <c r="K69" s="58">
        <f>[1]相談!F68</f>
        <v>0</v>
      </c>
      <c r="L69" s="59">
        <f t="shared" si="11"/>
        <v>0</v>
      </c>
      <c r="M69" s="68">
        <v>0</v>
      </c>
      <c r="N69" s="61">
        <f t="shared" si="0"/>
        <v>0</v>
      </c>
    </row>
    <row r="70" spans="1:14" s="26" customFormat="1" ht="24" customHeight="1" outlineLevel="1" x14ac:dyDescent="0.15">
      <c r="A70" s="36"/>
      <c r="B70" s="88"/>
      <c r="C70" s="53" t="s">
        <v>17</v>
      </c>
      <c r="D70" s="89" t="s">
        <v>74</v>
      </c>
      <c r="E70" s="90"/>
      <c r="F70" s="58">
        <f>[1]本部!F69</f>
        <v>0</v>
      </c>
      <c r="G70" s="58">
        <f>[1]よつば!F69</f>
        <v>285000</v>
      </c>
      <c r="H70" s="58">
        <f>[1]つばさ!F69</f>
        <v>259000</v>
      </c>
      <c r="I70" s="58">
        <f>[1]実結!F69</f>
        <v>282000</v>
      </c>
      <c r="J70" s="58">
        <f>[1]来夢家!F69</f>
        <v>185000</v>
      </c>
      <c r="K70" s="58">
        <f>[1]相談!F69</f>
        <v>0</v>
      </c>
      <c r="L70" s="59">
        <f t="shared" si="11"/>
        <v>1011000</v>
      </c>
      <c r="M70" s="68">
        <v>0</v>
      </c>
      <c r="N70" s="61">
        <f t="shared" si="0"/>
        <v>1011000</v>
      </c>
    </row>
    <row r="71" spans="1:14" s="26" customFormat="1" ht="24" customHeight="1" outlineLevel="1" x14ac:dyDescent="0.15">
      <c r="A71" s="36"/>
      <c r="B71" s="88"/>
      <c r="C71" s="53" t="s">
        <v>17</v>
      </c>
      <c r="D71" s="89" t="s">
        <v>75</v>
      </c>
      <c r="E71" s="90"/>
      <c r="F71" s="58">
        <f>[1]本部!F70</f>
        <v>0</v>
      </c>
      <c r="G71" s="58">
        <f>[1]よつば!F70</f>
        <v>0</v>
      </c>
      <c r="H71" s="58">
        <f>[1]つばさ!F70</f>
        <v>0</v>
      </c>
      <c r="I71" s="58">
        <f>[1]実結!F70</f>
        <v>0</v>
      </c>
      <c r="J71" s="58">
        <f>[1]来夢家!F70</f>
        <v>0</v>
      </c>
      <c r="K71" s="58">
        <f>[1]相談!F70</f>
        <v>0</v>
      </c>
      <c r="L71" s="59">
        <f t="shared" si="11"/>
        <v>0</v>
      </c>
      <c r="M71" s="68">
        <v>0</v>
      </c>
      <c r="N71" s="61">
        <f t="shared" si="0"/>
        <v>0</v>
      </c>
    </row>
    <row r="72" spans="1:14" s="26" customFormat="1" ht="24" customHeight="1" outlineLevel="1" x14ac:dyDescent="0.15">
      <c r="A72" s="36"/>
      <c r="B72" s="88"/>
      <c r="C72" s="53" t="s">
        <v>17</v>
      </c>
      <c r="D72" s="89" t="s">
        <v>76</v>
      </c>
      <c r="E72" s="90"/>
      <c r="F72" s="58">
        <f>[1]本部!F71</f>
        <v>0</v>
      </c>
      <c r="G72" s="58">
        <f>[1]よつば!F71</f>
        <v>0</v>
      </c>
      <c r="H72" s="58">
        <f>[1]つばさ!F71</f>
        <v>0</v>
      </c>
      <c r="I72" s="58">
        <f>[1]実結!F71</f>
        <v>0</v>
      </c>
      <c r="J72" s="58">
        <f>[1]来夢家!F71</f>
        <v>0</v>
      </c>
      <c r="K72" s="58">
        <f>[1]相談!F71</f>
        <v>0</v>
      </c>
      <c r="L72" s="59">
        <f t="shared" si="11"/>
        <v>0</v>
      </c>
      <c r="M72" s="68">
        <v>0</v>
      </c>
      <c r="N72" s="61">
        <f t="shared" ref="N72:N135" si="12">M72+L72</f>
        <v>0</v>
      </c>
    </row>
    <row r="73" spans="1:14" s="26" customFormat="1" ht="24" customHeight="1" outlineLevel="1" x14ac:dyDescent="0.15">
      <c r="A73" s="36"/>
      <c r="B73" s="88"/>
      <c r="C73" s="53" t="s">
        <v>17</v>
      </c>
      <c r="D73" s="89" t="s">
        <v>77</v>
      </c>
      <c r="E73" s="90"/>
      <c r="F73" s="58">
        <f>[1]本部!F72</f>
        <v>0</v>
      </c>
      <c r="G73" s="58">
        <f>[1]よつば!F72</f>
        <v>570000</v>
      </c>
      <c r="H73" s="58">
        <f>[1]つばさ!F72</f>
        <v>480000</v>
      </c>
      <c r="I73" s="58">
        <f>[1]実結!F72</f>
        <v>340000</v>
      </c>
      <c r="J73" s="58">
        <f>[1]来夢家!F72</f>
        <v>140000</v>
      </c>
      <c r="K73" s="58">
        <f>[1]相談!F72</f>
        <v>0</v>
      </c>
      <c r="L73" s="59">
        <f t="shared" si="11"/>
        <v>1530000</v>
      </c>
      <c r="M73" s="68">
        <v>0</v>
      </c>
      <c r="N73" s="61">
        <f t="shared" si="12"/>
        <v>1530000</v>
      </c>
    </row>
    <row r="74" spans="1:14" s="26" customFormat="1" ht="24" customHeight="1" outlineLevel="1" x14ac:dyDescent="0.15">
      <c r="A74" s="36"/>
      <c r="B74" s="88"/>
      <c r="C74" s="53" t="s">
        <v>17</v>
      </c>
      <c r="D74" s="89" t="s">
        <v>78</v>
      </c>
      <c r="E74" s="90"/>
      <c r="F74" s="58">
        <f>[1]本部!F73</f>
        <v>0</v>
      </c>
      <c r="G74" s="58">
        <f>[1]よつば!F73</f>
        <v>59000</v>
      </c>
      <c r="H74" s="58">
        <f>[1]つばさ!F73</f>
        <v>33000</v>
      </c>
      <c r="I74" s="58">
        <f>[1]実結!F73</f>
        <v>46000</v>
      </c>
      <c r="J74" s="58">
        <f>[1]来夢家!F73</f>
        <v>84000</v>
      </c>
      <c r="K74" s="58">
        <f>[1]相談!F73</f>
        <v>0</v>
      </c>
      <c r="L74" s="59">
        <f t="shared" si="11"/>
        <v>222000</v>
      </c>
      <c r="M74" s="68">
        <v>0</v>
      </c>
      <c r="N74" s="61">
        <f t="shared" si="12"/>
        <v>222000</v>
      </c>
    </row>
    <row r="75" spans="1:14" s="26" customFormat="1" ht="24" customHeight="1" outlineLevel="1" x14ac:dyDescent="0.15">
      <c r="A75" s="36"/>
      <c r="B75" s="88"/>
      <c r="C75" s="53" t="s">
        <v>17</v>
      </c>
      <c r="D75" s="89" t="s">
        <v>79</v>
      </c>
      <c r="E75" s="90"/>
      <c r="F75" s="58">
        <f>[1]本部!F74</f>
        <v>0</v>
      </c>
      <c r="G75" s="58">
        <f>[1]よつば!F74</f>
        <v>0</v>
      </c>
      <c r="H75" s="58">
        <f>[1]つばさ!F74</f>
        <v>0</v>
      </c>
      <c r="I75" s="58">
        <f>[1]実結!F74</f>
        <v>0</v>
      </c>
      <c r="J75" s="58">
        <f>[1]来夢家!F74</f>
        <v>0</v>
      </c>
      <c r="K75" s="58">
        <f>[1]相談!F74</f>
        <v>0</v>
      </c>
      <c r="L75" s="59">
        <f t="shared" si="11"/>
        <v>0</v>
      </c>
      <c r="M75" s="68">
        <v>0</v>
      </c>
      <c r="N75" s="61">
        <f t="shared" si="12"/>
        <v>0</v>
      </c>
    </row>
    <row r="76" spans="1:14" s="26" customFormat="1" ht="24" customHeight="1" outlineLevel="1" x14ac:dyDescent="0.15">
      <c r="A76" s="36"/>
      <c r="B76" s="88"/>
      <c r="C76" s="53" t="s">
        <v>17</v>
      </c>
      <c r="D76" s="89" t="s">
        <v>80</v>
      </c>
      <c r="E76" s="90"/>
      <c r="F76" s="58">
        <f>[1]本部!F75</f>
        <v>0</v>
      </c>
      <c r="G76" s="58">
        <f>[1]よつば!F75</f>
        <v>680000</v>
      </c>
      <c r="H76" s="58">
        <f>[1]つばさ!F75</f>
        <v>544000</v>
      </c>
      <c r="I76" s="58">
        <f>[1]実結!F75</f>
        <v>612000</v>
      </c>
      <c r="J76" s="58">
        <f>[1]来夢家!F75</f>
        <v>0</v>
      </c>
      <c r="K76" s="58">
        <f>[1]相談!F75</f>
        <v>0</v>
      </c>
      <c r="L76" s="59">
        <f t="shared" si="11"/>
        <v>1836000</v>
      </c>
      <c r="M76" s="68">
        <v>0</v>
      </c>
      <c r="N76" s="61">
        <f t="shared" si="12"/>
        <v>1836000</v>
      </c>
    </row>
    <row r="77" spans="1:14" s="26" customFormat="1" ht="24" customHeight="1" outlineLevel="1" x14ac:dyDescent="0.15">
      <c r="A77" s="36"/>
      <c r="B77" s="88"/>
      <c r="C77" s="53"/>
      <c r="D77" s="89" t="s">
        <v>81</v>
      </c>
      <c r="E77" s="90"/>
      <c r="F77" s="58">
        <f>[1]本部!F76</f>
        <v>0</v>
      </c>
      <c r="G77" s="58">
        <f>[1]よつば!F76</f>
        <v>550000</v>
      </c>
      <c r="H77" s="58">
        <f>[1]つばさ!F76</f>
        <v>402000</v>
      </c>
      <c r="I77" s="58">
        <f>[1]実結!F76</f>
        <v>387000</v>
      </c>
      <c r="J77" s="58">
        <f>[1]来夢家!F76</f>
        <v>1648000</v>
      </c>
      <c r="K77" s="58">
        <f>[1]相談!F76</f>
        <v>4000</v>
      </c>
      <c r="L77" s="59">
        <f t="shared" si="11"/>
        <v>2991000</v>
      </c>
      <c r="M77" s="68">
        <v>0</v>
      </c>
      <c r="N77" s="61">
        <f t="shared" si="12"/>
        <v>2991000</v>
      </c>
    </row>
    <row r="78" spans="1:14" s="26" customFormat="1" ht="24" customHeight="1" outlineLevel="1" x14ac:dyDescent="0.15">
      <c r="A78" s="36"/>
      <c r="B78" s="88"/>
      <c r="C78" s="53" t="s">
        <v>17</v>
      </c>
      <c r="D78" s="89" t="s">
        <v>82</v>
      </c>
      <c r="E78" s="90"/>
      <c r="F78" s="58">
        <f>[1]本部!F77</f>
        <v>0</v>
      </c>
      <c r="G78" s="58">
        <f>[1]よつば!F77</f>
        <v>0</v>
      </c>
      <c r="H78" s="58">
        <f>[1]つばさ!F77</f>
        <v>0</v>
      </c>
      <c r="I78" s="58">
        <f>[1]実結!F77</f>
        <v>0</v>
      </c>
      <c r="J78" s="58">
        <f>[1]来夢家!F77</f>
        <v>0</v>
      </c>
      <c r="K78" s="58">
        <f>[1]相談!F77</f>
        <v>0</v>
      </c>
      <c r="L78" s="59">
        <f t="shared" si="11"/>
        <v>0</v>
      </c>
      <c r="M78" s="68">
        <v>0</v>
      </c>
      <c r="N78" s="61">
        <f t="shared" si="12"/>
        <v>0</v>
      </c>
    </row>
    <row r="79" spans="1:14" s="26" customFormat="1" ht="24" customHeight="1" x14ac:dyDescent="0.15">
      <c r="A79" s="36"/>
      <c r="B79" s="88"/>
      <c r="C79" s="53" t="s">
        <v>17</v>
      </c>
      <c r="D79" s="89" t="s">
        <v>83</v>
      </c>
      <c r="E79" s="90"/>
      <c r="F79" s="58">
        <f>[1]本部!F78</f>
        <v>0</v>
      </c>
      <c r="G79" s="58">
        <f>[1]よつば!F78</f>
        <v>200000</v>
      </c>
      <c r="H79" s="58">
        <f>[1]つばさ!F78</f>
        <v>200000</v>
      </c>
      <c r="I79" s="58">
        <f>[1]実結!F78</f>
        <v>200000</v>
      </c>
      <c r="J79" s="58">
        <f>[1]来夢家!F78</f>
        <v>120000</v>
      </c>
      <c r="K79" s="58">
        <f>[1]相談!F78</f>
        <v>0</v>
      </c>
      <c r="L79" s="59">
        <f t="shared" si="11"/>
        <v>720000</v>
      </c>
      <c r="M79" s="68">
        <v>0</v>
      </c>
      <c r="N79" s="61">
        <f t="shared" si="12"/>
        <v>720000</v>
      </c>
    </row>
    <row r="80" spans="1:14" s="26" customFormat="1" ht="24" customHeight="1" outlineLevel="1" x14ac:dyDescent="0.15">
      <c r="A80" s="36"/>
      <c r="B80" s="88"/>
      <c r="C80" s="53" t="s">
        <v>17</v>
      </c>
      <c r="D80" s="89" t="s">
        <v>84</v>
      </c>
      <c r="E80" s="90"/>
      <c r="F80" s="58">
        <f>[1]本部!F79</f>
        <v>0</v>
      </c>
      <c r="G80" s="58">
        <f>[1]よつば!F79</f>
        <v>368000</v>
      </c>
      <c r="H80" s="58">
        <f>[1]つばさ!F79</f>
        <v>598000</v>
      </c>
      <c r="I80" s="58">
        <f>[1]実結!F79</f>
        <v>443000</v>
      </c>
      <c r="J80" s="58">
        <f>[1]来夢家!F79</f>
        <v>234000</v>
      </c>
      <c r="K80" s="58">
        <f>[1]相談!F79</f>
        <v>70000</v>
      </c>
      <c r="L80" s="59">
        <f t="shared" si="11"/>
        <v>1713000</v>
      </c>
      <c r="M80" s="68">
        <v>0</v>
      </c>
      <c r="N80" s="61">
        <f t="shared" si="12"/>
        <v>1713000</v>
      </c>
    </row>
    <row r="81" spans="1:14" s="26" customFormat="1" ht="24" customHeight="1" outlineLevel="1" x14ac:dyDescent="0.15">
      <c r="A81" s="36"/>
      <c r="B81" s="88"/>
      <c r="C81" s="53" t="s">
        <v>17</v>
      </c>
      <c r="D81" s="89" t="s">
        <v>85</v>
      </c>
      <c r="E81" s="90"/>
      <c r="F81" s="58">
        <f>[1]本部!F80</f>
        <v>0</v>
      </c>
      <c r="G81" s="58">
        <f>[1]よつば!F80</f>
        <v>321000</v>
      </c>
      <c r="H81" s="58">
        <f>[1]つばさ!F80</f>
        <v>321000</v>
      </c>
      <c r="I81" s="58">
        <f>[1]実結!F80</f>
        <v>321000</v>
      </c>
      <c r="J81" s="58">
        <f>[1]来夢家!F80</f>
        <v>164000</v>
      </c>
      <c r="K81" s="58">
        <f>[1]相談!F80</f>
        <v>132000</v>
      </c>
      <c r="L81" s="59">
        <f t="shared" si="11"/>
        <v>1259000</v>
      </c>
      <c r="M81" s="68">
        <v>0</v>
      </c>
      <c r="N81" s="61">
        <f t="shared" si="12"/>
        <v>1259000</v>
      </c>
    </row>
    <row r="82" spans="1:14" s="26" customFormat="1" ht="24" customHeight="1" outlineLevel="1" x14ac:dyDescent="0.15">
      <c r="A82" s="36"/>
      <c r="B82" s="88"/>
      <c r="C82" s="53" t="s">
        <v>17</v>
      </c>
      <c r="D82" s="89" t="s">
        <v>86</v>
      </c>
      <c r="E82" s="90"/>
      <c r="F82" s="58">
        <f>[1]本部!F81</f>
        <v>0</v>
      </c>
      <c r="G82" s="58">
        <f>[1]よつば!F81</f>
        <v>230000</v>
      </c>
      <c r="H82" s="58">
        <f>[1]つばさ!F81</f>
        <v>230000</v>
      </c>
      <c r="I82" s="58">
        <f>[1]実結!F81</f>
        <v>1760000</v>
      </c>
      <c r="J82" s="58">
        <f>[1]来夢家!F81</f>
        <v>0</v>
      </c>
      <c r="K82" s="58">
        <f>[1]相談!F81</f>
        <v>0</v>
      </c>
      <c r="L82" s="59">
        <f t="shared" si="11"/>
        <v>2220000</v>
      </c>
      <c r="M82" s="68">
        <v>0</v>
      </c>
      <c r="N82" s="61">
        <f t="shared" si="12"/>
        <v>2220000</v>
      </c>
    </row>
    <row r="83" spans="1:14" s="26" customFormat="1" ht="24" customHeight="1" outlineLevel="1" x14ac:dyDescent="0.15">
      <c r="A83" s="36"/>
      <c r="B83" s="88" t="s">
        <v>87</v>
      </c>
      <c r="C83" s="53" t="s">
        <v>17</v>
      </c>
      <c r="D83" s="89" t="s">
        <v>88</v>
      </c>
      <c r="E83" s="90"/>
      <c r="F83" s="58">
        <f>[1]本部!F82</f>
        <v>0</v>
      </c>
      <c r="G83" s="58">
        <f>[1]よつば!F82</f>
        <v>0</v>
      </c>
      <c r="H83" s="58">
        <f>[1]つばさ!F82</f>
        <v>0</v>
      </c>
      <c r="I83" s="58">
        <f>[1]実結!F82</f>
        <v>0</v>
      </c>
      <c r="J83" s="58">
        <f>[1]来夢家!F82</f>
        <v>0</v>
      </c>
      <c r="K83" s="58">
        <f>[1]相談!F82</f>
        <v>0</v>
      </c>
      <c r="L83" s="59">
        <f t="shared" si="11"/>
        <v>0</v>
      </c>
      <c r="M83" s="68">
        <v>0</v>
      </c>
      <c r="N83" s="61">
        <f t="shared" si="12"/>
        <v>0</v>
      </c>
    </row>
    <row r="84" spans="1:14" s="26" customFormat="1" ht="24" customHeight="1" outlineLevel="1" x14ac:dyDescent="0.15">
      <c r="A84" s="36"/>
      <c r="B84" s="88"/>
      <c r="C84" s="53"/>
      <c r="D84" s="89" t="s">
        <v>89</v>
      </c>
      <c r="E84" s="90"/>
      <c r="F84" s="58">
        <f>[1]本部!F83</f>
        <v>0</v>
      </c>
      <c r="G84" s="58">
        <f>[1]よつば!F83</f>
        <v>0</v>
      </c>
      <c r="H84" s="58">
        <f>[1]つばさ!F83</f>
        <v>0</v>
      </c>
      <c r="I84" s="58">
        <f>[1]実結!F83</f>
        <v>0</v>
      </c>
      <c r="J84" s="58">
        <f>[1]来夢家!F83</f>
        <v>0</v>
      </c>
      <c r="K84" s="58">
        <f>[1]相談!F83</f>
        <v>0</v>
      </c>
      <c r="L84" s="59">
        <f t="shared" si="11"/>
        <v>0</v>
      </c>
      <c r="M84" s="68">
        <v>0</v>
      </c>
      <c r="N84" s="61">
        <f t="shared" si="12"/>
        <v>0</v>
      </c>
    </row>
    <row r="85" spans="1:14" s="26" customFormat="1" ht="24" customHeight="1" outlineLevel="1" x14ac:dyDescent="0.15">
      <c r="A85" s="36"/>
      <c r="B85" s="88"/>
      <c r="C85" s="53"/>
      <c r="D85" s="89" t="s">
        <v>90</v>
      </c>
      <c r="E85" s="90"/>
      <c r="F85" s="58">
        <f>[1]本部!F84</f>
        <v>0</v>
      </c>
      <c r="G85" s="58">
        <f>[1]よつば!F84</f>
        <v>858000</v>
      </c>
      <c r="H85" s="58">
        <f>[1]つばさ!F84</f>
        <v>1035000</v>
      </c>
      <c r="I85" s="58">
        <f>[1]実結!F84</f>
        <v>1114000</v>
      </c>
      <c r="J85" s="58">
        <f>[1]来夢家!F84</f>
        <v>190000</v>
      </c>
      <c r="K85" s="58">
        <f>[1]相談!F84</f>
        <v>190000</v>
      </c>
      <c r="L85" s="59">
        <f t="shared" si="11"/>
        <v>3387000</v>
      </c>
      <c r="M85" s="68">
        <v>0</v>
      </c>
      <c r="N85" s="61">
        <f t="shared" si="12"/>
        <v>3387000</v>
      </c>
    </row>
    <row r="86" spans="1:14" s="26" customFormat="1" ht="24" customHeight="1" outlineLevel="1" x14ac:dyDescent="0.15">
      <c r="A86" s="36"/>
      <c r="B86" s="88"/>
      <c r="C86" s="53"/>
      <c r="D86" s="89" t="s">
        <v>91</v>
      </c>
      <c r="E86" s="90"/>
      <c r="F86" s="58">
        <f>[1]本部!F85</f>
        <v>0</v>
      </c>
      <c r="G86" s="58">
        <f>[1]よつば!F85</f>
        <v>0</v>
      </c>
      <c r="H86" s="58">
        <f>[1]つばさ!F85</f>
        <v>0</v>
      </c>
      <c r="I86" s="58">
        <f>[1]実結!F85</f>
        <v>0</v>
      </c>
      <c r="J86" s="58">
        <f>[1]来夢家!F85</f>
        <v>0</v>
      </c>
      <c r="K86" s="58">
        <f>[1]相談!F85</f>
        <v>0</v>
      </c>
      <c r="L86" s="59">
        <f t="shared" si="11"/>
        <v>0</v>
      </c>
      <c r="M86" s="68">
        <v>0</v>
      </c>
      <c r="N86" s="61">
        <f t="shared" si="12"/>
        <v>0</v>
      </c>
    </row>
    <row r="87" spans="1:14" s="26" customFormat="1" ht="24" customHeight="1" outlineLevel="1" x14ac:dyDescent="0.15">
      <c r="A87" s="36"/>
      <c r="B87" s="88"/>
      <c r="C87" s="53"/>
      <c r="D87" s="89" t="s">
        <v>92</v>
      </c>
      <c r="E87" s="90"/>
      <c r="F87" s="58">
        <f>[1]本部!F86</f>
        <v>0</v>
      </c>
      <c r="G87" s="58">
        <f>[1]よつば!F86</f>
        <v>0</v>
      </c>
      <c r="H87" s="58">
        <f>[1]つばさ!F86</f>
        <v>0</v>
      </c>
      <c r="I87" s="58">
        <f>[1]実結!F86</f>
        <v>0</v>
      </c>
      <c r="J87" s="58">
        <f>[1]来夢家!F86</f>
        <v>0</v>
      </c>
      <c r="K87" s="58">
        <f>[1]相談!F86</f>
        <v>0</v>
      </c>
      <c r="L87" s="59">
        <f t="shared" si="11"/>
        <v>0</v>
      </c>
      <c r="M87" s="68">
        <v>0</v>
      </c>
      <c r="N87" s="61">
        <f t="shared" si="12"/>
        <v>0</v>
      </c>
    </row>
    <row r="88" spans="1:14" s="26" customFormat="1" ht="24" customHeight="1" outlineLevel="1" x14ac:dyDescent="0.15">
      <c r="A88" s="36"/>
      <c r="B88" s="88"/>
      <c r="C88" s="53"/>
      <c r="D88" s="89" t="s">
        <v>93</v>
      </c>
      <c r="E88" s="90"/>
      <c r="F88" s="58">
        <f>[1]本部!F87</f>
        <v>0</v>
      </c>
      <c r="G88" s="58">
        <f>[1]よつば!F87</f>
        <v>16000</v>
      </c>
      <c r="H88" s="58">
        <f>[1]つばさ!F87</f>
        <v>10000</v>
      </c>
      <c r="I88" s="58">
        <f>[1]実結!F87</f>
        <v>14000</v>
      </c>
      <c r="J88" s="58">
        <f>[1]来夢家!F87</f>
        <v>20000</v>
      </c>
      <c r="K88" s="58">
        <f>[1]相談!F87</f>
        <v>0</v>
      </c>
      <c r="L88" s="59">
        <f t="shared" si="11"/>
        <v>60000</v>
      </c>
      <c r="M88" s="68">
        <v>0</v>
      </c>
      <c r="N88" s="61">
        <f t="shared" si="12"/>
        <v>60000</v>
      </c>
    </row>
    <row r="89" spans="1:14" s="26" customFormat="1" ht="24" customHeight="1" x14ac:dyDescent="0.15">
      <c r="A89" s="36"/>
      <c r="B89" s="88"/>
      <c r="C89" s="94" t="s">
        <v>94</v>
      </c>
      <c r="D89" s="95"/>
      <c r="E89" s="96"/>
      <c r="F89" s="32">
        <f>[1]本部!F88</f>
        <v>8345000</v>
      </c>
      <c r="G89" s="32">
        <f>[1]よつば!F88</f>
        <v>2726000</v>
      </c>
      <c r="H89" s="32">
        <f>[1]つばさ!F88</f>
        <v>2370000</v>
      </c>
      <c r="I89" s="32">
        <f>[1]実結!F88</f>
        <v>2216000</v>
      </c>
      <c r="J89" s="32">
        <f>[1]来夢家!F88</f>
        <v>2650000</v>
      </c>
      <c r="K89" s="32">
        <f>[1]相談!F88</f>
        <v>343000</v>
      </c>
      <c r="L89" s="33">
        <f>SUM(F89:K89)</f>
        <v>18650000</v>
      </c>
      <c r="M89" s="71">
        <f>SUM(M90:M111)</f>
        <v>0</v>
      </c>
      <c r="N89" s="35">
        <f t="shared" si="12"/>
        <v>18650000</v>
      </c>
    </row>
    <row r="90" spans="1:14" s="26" customFormat="1" ht="24" customHeight="1" outlineLevel="1" x14ac:dyDescent="0.15">
      <c r="A90" s="36"/>
      <c r="B90" s="88"/>
      <c r="C90" s="53" t="s">
        <v>17</v>
      </c>
      <c r="D90" s="89" t="s">
        <v>95</v>
      </c>
      <c r="E90" s="90"/>
      <c r="F90" s="58">
        <f>[1]本部!F89</f>
        <v>40000</v>
      </c>
      <c r="G90" s="58">
        <f>[1]よつば!F89</f>
        <v>267000</v>
      </c>
      <c r="H90" s="58">
        <f>[1]つばさ!F89</f>
        <v>287000</v>
      </c>
      <c r="I90" s="58">
        <f>[1]実結!F89</f>
        <v>390000</v>
      </c>
      <c r="J90" s="58">
        <f>[1]来夢家!F89</f>
        <v>350000</v>
      </c>
      <c r="K90" s="58">
        <f>[1]相談!F89</f>
        <v>60000</v>
      </c>
      <c r="L90" s="59">
        <f>SUM(F90:K90)</f>
        <v>1394000</v>
      </c>
      <c r="M90" s="68">
        <v>0</v>
      </c>
      <c r="N90" s="61">
        <f t="shared" si="12"/>
        <v>1394000</v>
      </c>
    </row>
    <row r="91" spans="1:14" s="26" customFormat="1" ht="24" customHeight="1" outlineLevel="1" x14ac:dyDescent="0.15">
      <c r="A91" s="36"/>
      <c r="B91" s="88"/>
      <c r="C91" s="53" t="s">
        <v>17</v>
      </c>
      <c r="D91" s="89" t="s">
        <v>96</v>
      </c>
      <c r="E91" s="90"/>
      <c r="F91" s="58">
        <f>[1]本部!F90</f>
        <v>0</v>
      </c>
      <c r="G91" s="58">
        <f>[1]よつば!F90</f>
        <v>0</v>
      </c>
      <c r="H91" s="58">
        <f>[1]つばさ!F90</f>
        <v>0</v>
      </c>
      <c r="I91" s="58">
        <f>[1]実結!F90</f>
        <v>0</v>
      </c>
      <c r="J91" s="58">
        <f>[1]来夢家!F90</f>
        <v>0</v>
      </c>
      <c r="K91" s="58">
        <f>[1]相談!F90</f>
        <v>0</v>
      </c>
      <c r="L91" s="59">
        <f t="shared" ref="L91:L111" si="13">SUM(F91:K91)</f>
        <v>0</v>
      </c>
      <c r="M91" s="68">
        <v>0</v>
      </c>
      <c r="N91" s="61">
        <f t="shared" si="12"/>
        <v>0</v>
      </c>
    </row>
    <row r="92" spans="1:14" s="26" customFormat="1" ht="24" customHeight="1" outlineLevel="1" x14ac:dyDescent="0.15">
      <c r="A92" s="36"/>
      <c r="B92" s="88"/>
      <c r="C92" s="53" t="s">
        <v>17</v>
      </c>
      <c r="D92" s="89" t="s">
        <v>97</v>
      </c>
      <c r="E92" s="90"/>
      <c r="F92" s="58">
        <f>[1]本部!F91</f>
        <v>0</v>
      </c>
      <c r="G92" s="58">
        <f>[1]よつば!F91</f>
        <v>100000</v>
      </c>
      <c r="H92" s="58">
        <f>[1]つばさ!F91</f>
        <v>100000</v>
      </c>
      <c r="I92" s="58">
        <f>[1]実結!F91</f>
        <v>100000</v>
      </c>
      <c r="J92" s="58">
        <f>[1]来夢家!F91</f>
        <v>100000</v>
      </c>
      <c r="K92" s="58">
        <f>[1]相談!F91</f>
        <v>10000</v>
      </c>
      <c r="L92" s="59">
        <f t="shared" si="13"/>
        <v>410000</v>
      </c>
      <c r="M92" s="68">
        <v>0</v>
      </c>
      <c r="N92" s="61">
        <f t="shared" si="12"/>
        <v>410000</v>
      </c>
    </row>
    <row r="93" spans="1:14" s="26" customFormat="1" ht="24" customHeight="1" outlineLevel="1" x14ac:dyDescent="0.15">
      <c r="A93" s="36"/>
      <c r="B93" s="88"/>
      <c r="C93" s="53" t="s">
        <v>17</v>
      </c>
      <c r="D93" s="97" t="s">
        <v>98</v>
      </c>
      <c r="E93" s="98"/>
      <c r="F93" s="58">
        <f>[1]本部!F92</f>
        <v>0</v>
      </c>
      <c r="G93" s="58">
        <f>[1]よつば!F92</f>
        <v>152000</v>
      </c>
      <c r="H93" s="58">
        <f>[1]つばさ!F92</f>
        <v>152000</v>
      </c>
      <c r="I93" s="58">
        <f>[1]実結!F92</f>
        <v>152000</v>
      </c>
      <c r="J93" s="58">
        <f>[1]来夢家!F92</f>
        <v>110000</v>
      </c>
      <c r="K93" s="58">
        <f>[1]相談!F92</f>
        <v>15000</v>
      </c>
      <c r="L93" s="59">
        <f t="shared" si="13"/>
        <v>581000</v>
      </c>
      <c r="M93" s="68">
        <v>0</v>
      </c>
      <c r="N93" s="61">
        <f t="shared" si="12"/>
        <v>581000</v>
      </c>
    </row>
    <row r="94" spans="1:14" s="26" customFormat="1" ht="24" customHeight="1" outlineLevel="1" x14ac:dyDescent="0.15">
      <c r="A94" s="36"/>
      <c r="B94" s="88"/>
      <c r="C94" s="53" t="s">
        <v>17</v>
      </c>
      <c r="D94" s="89" t="s">
        <v>99</v>
      </c>
      <c r="E94" s="90"/>
      <c r="F94" s="58">
        <f>[1]本部!F93</f>
        <v>124000</v>
      </c>
      <c r="G94" s="58">
        <f>[1]よつば!F93</f>
        <v>200000</v>
      </c>
      <c r="H94" s="58">
        <f>[1]つばさ!F93</f>
        <v>200000</v>
      </c>
      <c r="I94" s="58">
        <f>[1]実結!F93</f>
        <v>200000</v>
      </c>
      <c r="J94" s="58">
        <f>[1]来夢家!F93</f>
        <v>200000</v>
      </c>
      <c r="K94" s="58">
        <f>[1]相談!F93</f>
        <v>100000</v>
      </c>
      <c r="L94" s="59">
        <f t="shared" si="13"/>
        <v>1024000</v>
      </c>
      <c r="M94" s="68">
        <v>0</v>
      </c>
      <c r="N94" s="61">
        <f t="shared" si="12"/>
        <v>1024000</v>
      </c>
    </row>
    <row r="95" spans="1:14" s="26" customFormat="1" ht="24" customHeight="1" outlineLevel="1" x14ac:dyDescent="0.15">
      <c r="A95" s="36"/>
      <c r="B95" s="88"/>
      <c r="C95" s="53" t="s">
        <v>17</v>
      </c>
      <c r="D95" s="89" t="s">
        <v>100</v>
      </c>
      <c r="E95" s="90"/>
      <c r="F95" s="58">
        <f>[1]本部!F94</f>
        <v>0</v>
      </c>
      <c r="G95" s="58">
        <f>[1]よつば!F94</f>
        <v>0</v>
      </c>
      <c r="H95" s="58">
        <f>[1]つばさ!F94</f>
        <v>0</v>
      </c>
      <c r="I95" s="58">
        <f>[1]実結!F94</f>
        <v>0</v>
      </c>
      <c r="J95" s="58">
        <f>[1]来夢家!F94</f>
        <v>0</v>
      </c>
      <c r="K95" s="58">
        <f>[1]相談!F94</f>
        <v>0</v>
      </c>
      <c r="L95" s="59">
        <f t="shared" si="13"/>
        <v>0</v>
      </c>
      <c r="M95" s="68">
        <v>0</v>
      </c>
      <c r="N95" s="61">
        <f t="shared" si="12"/>
        <v>0</v>
      </c>
    </row>
    <row r="96" spans="1:14" s="26" customFormat="1" ht="24" customHeight="1" outlineLevel="1" x14ac:dyDescent="0.15">
      <c r="A96" s="36"/>
      <c r="B96" s="88"/>
      <c r="C96" s="53" t="s">
        <v>17</v>
      </c>
      <c r="D96" s="89" t="s">
        <v>81</v>
      </c>
      <c r="E96" s="90"/>
      <c r="F96" s="58">
        <f>[1]本部!F95</f>
        <v>0</v>
      </c>
      <c r="G96" s="58">
        <f>[1]よつば!F95</f>
        <v>0</v>
      </c>
      <c r="H96" s="58">
        <f>[1]つばさ!F95</f>
        <v>0</v>
      </c>
      <c r="I96" s="58">
        <f>[1]実結!F95</f>
        <v>0</v>
      </c>
      <c r="J96" s="58">
        <f>[1]来夢家!F95</f>
        <v>0</v>
      </c>
      <c r="K96" s="58">
        <f>[1]相談!F95</f>
        <v>0</v>
      </c>
      <c r="L96" s="59">
        <f t="shared" si="13"/>
        <v>0</v>
      </c>
      <c r="M96" s="68">
        <v>0</v>
      </c>
      <c r="N96" s="61">
        <f t="shared" si="12"/>
        <v>0</v>
      </c>
    </row>
    <row r="97" spans="1:14" s="26" customFormat="1" ht="24" customHeight="1" outlineLevel="1" x14ac:dyDescent="0.15">
      <c r="A97" s="36"/>
      <c r="B97" s="88"/>
      <c r="C97" s="53" t="s">
        <v>17</v>
      </c>
      <c r="D97" s="89" t="s">
        <v>82</v>
      </c>
      <c r="E97" s="90"/>
      <c r="F97" s="58">
        <f>[1]本部!F96</f>
        <v>0</v>
      </c>
      <c r="G97" s="58">
        <f>[1]よつば!F96</f>
        <v>0</v>
      </c>
      <c r="H97" s="58">
        <f>[1]つばさ!F96</f>
        <v>0</v>
      </c>
      <c r="I97" s="58">
        <f>[1]実結!F96</f>
        <v>0</v>
      </c>
      <c r="J97" s="58">
        <f>[1]来夢家!F96</f>
        <v>0</v>
      </c>
      <c r="K97" s="58">
        <f>[1]相談!F96</f>
        <v>0</v>
      </c>
      <c r="L97" s="59">
        <f t="shared" si="13"/>
        <v>0</v>
      </c>
      <c r="M97" s="68">
        <v>0</v>
      </c>
      <c r="N97" s="61">
        <f t="shared" si="12"/>
        <v>0</v>
      </c>
    </row>
    <row r="98" spans="1:14" s="26" customFormat="1" ht="24" customHeight="1" outlineLevel="1" x14ac:dyDescent="0.15">
      <c r="A98" s="36"/>
      <c r="B98" s="88"/>
      <c r="C98" s="53"/>
      <c r="D98" s="89" t="s">
        <v>101</v>
      </c>
      <c r="E98" s="90"/>
      <c r="F98" s="58">
        <f>[1]本部!F97</f>
        <v>0</v>
      </c>
      <c r="G98" s="58">
        <f>[1]よつば!F97</f>
        <v>500000</v>
      </c>
      <c r="H98" s="58">
        <f>[1]つばさ!F97</f>
        <v>500000</v>
      </c>
      <c r="I98" s="58">
        <f>[1]実結!F97</f>
        <v>500000</v>
      </c>
      <c r="J98" s="58">
        <f>[1]来夢家!F97</f>
        <v>300000</v>
      </c>
      <c r="K98" s="58">
        <f>[1]相談!F97</f>
        <v>10000</v>
      </c>
      <c r="L98" s="59">
        <f t="shared" si="13"/>
        <v>1810000</v>
      </c>
      <c r="M98" s="68">
        <v>0</v>
      </c>
      <c r="N98" s="61">
        <f t="shared" si="12"/>
        <v>1810000</v>
      </c>
    </row>
    <row r="99" spans="1:14" s="26" customFormat="1" ht="24" customHeight="1" outlineLevel="1" x14ac:dyDescent="0.15">
      <c r="A99" s="36"/>
      <c r="B99" s="88"/>
      <c r="C99" s="53" t="s">
        <v>17</v>
      </c>
      <c r="D99" s="89" t="s">
        <v>102</v>
      </c>
      <c r="E99" s="90"/>
      <c r="F99" s="58">
        <f>[1]本部!F98</f>
        <v>111000</v>
      </c>
      <c r="G99" s="58">
        <f>[1]よつば!F98</f>
        <v>165000</v>
      </c>
      <c r="H99" s="58">
        <f>[1]つばさ!F98</f>
        <v>157000</v>
      </c>
      <c r="I99" s="58">
        <f>[1]実結!F98</f>
        <v>158000</v>
      </c>
      <c r="J99" s="58">
        <f>[1]来夢家!F98</f>
        <v>381000</v>
      </c>
      <c r="K99" s="58">
        <f>[1]相談!F98</f>
        <v>93000</v>
      </c>
      <c r="L99" s="59">
        <f t="shared" si="13"/>
        <v>1065000</v>
      </c>
      <c r="M99" s="68">
        <v>0</v>
      </c>
      <c r="N99" s="61">
        <f t="shared" si="12"/>
        <v>1065000</v>
      </c>
    </row>
    <row r="100" spans="1:14" s="26" customFormat="1" ht="24" customHeight="1" outlineLevel="1" x14ac:dyDescent="0.15">
      <c r="A100" s="36"/>
      <c r="B100" s="88"/>
      <c r="C100" s="53" t="s">
        <v>17</v>
      </c>
      <c r="D100" s="89" t="s">
        <v>103</v>
      </c>
      <c r="E100" s="90"/>
      <c r="F100" s="58">
        <f>[1]本部!F99</f>
        <v>63000</v>
      </c>
      <c r="G100" s="58">
        <f>[1]よつば!F99</f>
        <v>0</v>
      </c>
      <c r="H100" s="58">
        <f>[1]つばさ!F99</f>
        <v>0</v>
      </c>
      <c r="I100" s="58">
        <f>[1]実結!F99</f>
        <v>0</v>
      </c>
      <c r="J100" s="58">
        <f>[1]来夢家!F99</f>
        <v>0</v>
      </c>
      <c r="K100" s="58">
        <f>[1]相談!F99</f>
        <v>0</v>
      </c>
      <c r="L100" s="59">
        <f t="shared" si="13"/>
        <v>63000</v>
      </c>
      <c r="M100" s="68">
        <v>0</v>
      </c>
      <c r="N100" s="61">
        <f t="shared" si="12"/>
        <v>63000</v>
      </c>
    </row>
    <row r="101" spans="1:14" s="26" customFormat="1" ht="24" customHeight="1" outlineLevel="1" x14ac:dyDescent="0.15">
      <c r="A101" s="36"/>
      <c r="B101" s="88"/>
      <c r="C101" s="53" t="s">
        <v>17</v>
      </c>
      <c r="D101" s="89" t="s">
        <v>104</v>
      </c>
      <c r="E101" s="90"/>
      <c r="F101" s="58">
        <f>[1]本部!F100</f>
        <v>12000</v>
      </c>
      <c r="G101" s="58">
        <f>[1]よつば!F100</f>
        <v>0</v>
      </c>
      <c r="H101" s="58">
        <f>[1]つばさ!F100</f>
        <v>0</v>
      </c>
      <c r="I101" s="58">
        <f>[1]実結!F100</f>
        <v>0</v>
      </c>
      <c r="J101" s="58">
        <f>[1]来夢家!F100</f>
        <v>0</v>
      </c>
      <c r="K101" s="58">
        <f>[1]相談!F100</f>
        <v>0</v>
      </c>
      <c r="L101" s="59">
        <f t="shared" si="13"/>
        <v>12000</v>
      </c>
      <c r="M101" s="68">
        <v>0</v>
      </c>
      <c r="N101" s="61">
        <f t="shared" si="12"/>
        <v>12000</v>
      </c>
    </row>
    <row r="102" spans="1:14" s="26" customFormat="1" ht="24" customHeight="1" outlineLevel="1" x14ac:dyDescent="0.15">
      <c r="A102" s="36"/>
      <c r="B102" s="88"/>
      <c r="C102" s="53"/>
      <c r="D102" s="89" t="s">
        <v>92</v>
      </c>
      <c r="E102" s="90"/>
      <c r="F102" s="58">
        <f>[1]本部!F101</f>
        <v>1395000</v>
      </c>
      <c r="G102" s="58">
        <f>[1]よつば!F101</f>
        <v>114000</v>
      </c>
      <c r="H102" s="58">
        <f>[1]つばさ!F101</f>
        <v>343000</v>
      </c>
      <c r="I102" s="58">
        <f>[1]実結!F101</f>
        <v>143000</v>
      </c>
      <c r="J102" s="58">
        <f>[1]来夢家!F101</f>
        <v>165000</v>
      </c>
      <c r="K102" s="58">
        <f>[1]相談!F101</f>
        <v>0</v>
      </c>
      <c r="L102" s="59">
        <f t="shared" si="13"/>
        <v>2160000</v>
      </c>
      <c r="M102" s="68">
        <v>0</v>
      </c>
      <c r="N102" s="61">
        <f t="shared" si="12"/>
        <v>2160000</v>
      </c>
    </row>
    <row r="103" spans="1:14" s="26" customFormat="1" ht="24" customHeight="1" outlineLevel="1" x14ac:dyDescent="0.15">
      <c r="A103" s="36"/>
      <c r="B103" s="88"/>
      <c r="C103" s="53" t="s">
        <v>17</v>
      </c>
      <c r="D103" s="89" t="s">
        <v>105</v>
      </c>
      <c r="E103" s="90"/>
      <c r="F103" s="58">
        <f>[1]本部!F102</f>
        <v>1016000</v>
      </c>
      <c r="G103" s="58">
        <f>[1]よつば!F102</f>
        <v>90000</v>
      </c>
      <c r="H103" s="58">
        <f>[1]つばさ!F102</f>
        <v>27000</v>
      </c>
      <c r="I103" s="58">
        <f>[1]実結!F102</f>
        <v>23000</v>
      </c>
      <c r="J103" s="58">
        <f>[1]来夢家!F102</f>
        <v>46000</v>
      </c>
      <c r="K103" s="58">
        <f>[1]相談!F102</f>
        <v>17000</v>
      </c>
      <c r="L103" s="59">
        <f t="shared" si="13"/>
        <v>1219000</v>
      </c>
      <c r="M103" s="68">
        <v>0</v>
      </c>
      <c r="N103" s="61">
        <f t="shared" si="12"/>
        <v>1219000</v>
      </c>
    </row>
    <row r="104" spans="1:14" s="26" customFormat="1" ht="24" customHeight="1" outlineLevel="1" x14ac:dyDescent="0.15">
      <c r="A104" s="36"/>
      <c r="B104" s="88"/>
      <c r="C104" s="53" t="s">
        <v>17</v>
      </c>
      <c r="D104" s="89" t="s">
        <v>84</v>
      </c>
      <c r="E104" s="90"/>
      <c r="F104" s="58">
        <f>[1]本部!F103</f>
        <v>0</v>
      </c>
      <c r="G104" s="58">
        <f>[1]よつば!F103</f>
        <v>0</v>
      </c>
      <c r="H104" s="58">
        <f>[1]つばさ!F103</f>
        <v>0</v>
      </c>
      <c r="I104" s="58">
        <f>[1]実結!F103</f>
        <v>0</v>
      </c>
      <c r="J104" s="58">
        <f>[1]来夢家!F103</f>
        <v>0</v>
      </c>
      <c r="K104" s="58">
        <f>[1]相談!F103</f>
        <v>0</v>
      </c>
      <c r="L104" s="59">
        <f t="shared" si="13"/>
        <v>0</v>
      </c>
      <c r="M104" s="68">
        <v>0</v>
      </c>
      <c r="N104" s="61">
        <f t="shared" si="12"/>
        <v>0</v>
      </c>
    </row>
    <row r="105" spans="1:14" s="26" customFormat="1" ht="24" customHeight="1" outlineLevel="1" x14ac:dyDescent="0.15">
      <c r="A105" s="36"/>
      <c r="B105" s="88"/>
      <c r="C105" s="53" t="s">
        <v>17</v>
      </c>
      <c r="D105" s="89" t="s">
        <v>85</v>
      </c>
      <c r="E105" s="90"/>
      <c r="F105" s="58">
        <f>[1]本部!F104</f>
        <v>0</v>
      </c>
      <c r="G105" s="58">
        <f>[1]よつば!F104</f>
        <v>0</v>
      </c>
      <c r="H105" s="58">
        <f>[1]つばさ!F104</f>
        <v>0</v>
      </c>
      <c r="I105" s="58">
        <f>[1]実結!F104</f>
        <v>0</v>
      </c>
      <c r="J105" s="58">
        <f>[1]来夢家!F104</f>
        <v>0</v>
      </c>
      <c r="K105" s="58">
        <f>[1]相談!F104</f>
        <v>0</v>
      </c>
      <c r="L105" s="59">
        <f t="shared" si="13"/>
        <v>0</v>
      </c>
      <c r="M105" s="68">
        <v>0</v>
      </c>
      <c r="N105" s="61">
        <f t="shared" si="12"/>
        <v>0</v>
      </c>
    </row>
    <row r="106" spans="1:14" s="26" customFormat="1" ht="24" customHeight="1" outlineLevel="1" x14ac:dyDescent="0.15">
      <c r="A106" s="36"/>
      <c r="B106" s="88"/>
      <c r="C106" s="53" t="s">
        <v>17</v>
      </c>
      <c r="D106" s="89" t="s">
        <v>106</v>
      </c>
      <c r="E106" s="90"/>
      <c r="F106" s="58">
        <f>[1]本部!F105</f>
        <v>0</v>
      </c>
      <c r="G106" s="58">
        <f>[1]よつば!F105</f>
        <v>552000</v>
      </c>
      <c r="H106" s="58">
        <f>[1]つばさ!F105</f>
        <v>120000</v>
      </c>
      <c r="I106" s="58">
        <f>[1]実結!F105</f>
        <v>0</v>
      </c>
      <c r="J106" s="58">
        <f>[1]来夢家!F105</f>
        <v>600000</v>
      </c>
      <c r="K106" s="58">
        <f>[1]相談!F105</f>
        <v>0</v>
      </c>
      <c r="L106" s="59">
        <f t="shared" si="13"/>
        <v>1272000</v>
      </c>
      <c r="M106" s="68">
        <v>0</v>
      </c>
      <c r="N106" s="61">
        <f t="shared" si="12"/>
        <v>1272000</v>
      </c>
    </row>
    <row r="107" spans="1:14" s="26" customFormat="1" ht="24" customHeight="1" outlineLevel="1" x14ac:dyDescent="0.15">
      <c r="A107" s="36"/>
      <c r="B107" s="88"/>
      <c r="C107" s="53" t="s">
        <v>17</v>
      </c>
      <c r="D107" s="89" t="s">
        <v>107</v>
      </c>
      <c r="E107" s="90"/>
      <c r="F107" s="58">
        <f>[1]本部!F106</f>
        <v>3925000</v>
      </c>
      <c r="G107" s="58">
        <f>[1]よつば!F106</f>
        <v>223000</v>
      </c>
      <c r="H107" s="58">
        <f>[1]つばさ!F106</f>
        <v>60000</v>
      </c>
      <c r="I107" s="58">
        <f>[1]実結!F106</f>
        <v>96000</v>
      </c>
      <c r="J107" s="58">
        <f>[1]来夢家!F106</f>
        <v>18000</v>
      </c>
      <c r="K107" s="58">
        <f>[1]相談!F106</f>
        <v>8000</v>
      </c>
      <c r="L107" s="59">
        <f t="shared" si="13"/>
        <v>4330000</v>
      </c>
      <c r="M107" s="68">
        <v>0</v>
      </c>
      <c r="N107" s="61">
        <f t="shared" si="12"/>
        <v>4330000</v>
      </c>
    </row>
    <row r="108" spans="1:14" s="26" customFormat="1" ht="24" customHeight="1" outlineLevel="1" x14ac:dyDescent="0.15">
      <c r="A108" s="36"/>
      <c r="B108" s="88"/>
      <c r="C108" s="53" t="s">
        <v>17</v>
      </c>
      <c r="D108" s="89" t="s">
        <v>108</v>
      </c>
      <c r="E108" s="90"/>
      <c r="F108" s="58">
        <f>[1]本部!F107</f>
        <v>1096000</v>
      </c>
      <c r="G108" s="58">
        <f>[1]よつば!F107</f>
        <v>113000</v>
      </c>
      <c r="H108" s="58">
        <f>[1]つばさ!F107</f>
        <v>164000</v>
      </c>
      <c r="I108" s="58">
        <f>[1]実結!F107</f>
        <v>164000</v>
      </c>
      <c r="J108" s="58">
        <f>[1]来夢家!F107</f>
        <v>130000</v>
      </c>
      <c r="K108" s="58">
        <f>[1]相談!F107</f>
        <v>0</v>
      </c>
      <c r="L108" s="59">
        <f t="shared" si="13"/>
        <v>1667000</v>
      </c>
      <c r="M108" s="68">
        <v>0</v>
      </c>
      <c r="N108" s="61">
        <f t="shared" si="12"/>
        <v>1667000</v>
      </c>
    </row>
    <row r="109" spans="1:14" s="26" customFormat="1" ht="24" customHeight="1" outlineLevel="1" x14ac:dyDescent="0.15">
      <c r="A109" s="36"/>
      <c r="B109" s="88"/>
      <c r="C109" s="53"/>
      <c r="D109" s="89" t="s">
        <v>109</v>
      </c>
      <c r="E109" s="90"/>
      <c r="F109" s="58">
        <f>[1]本部!F108</f>
        <v>50000</v>
      </c>
      <c r="G109" s="58">
        <f>[1]よつば!F108</f>
        <v>40000</v>
      </c>
      <c r="H109" s="58">
        <f>[1]つばさ!F108</f>
        <v>40000</v>
      </c>
      <c r="I109" s="58">
        <f>[1]実結!F108</f>
        <v>40000</v>
      </c>
      <c r="J109" s="58">
        <f>[1]来夢家!F108</f>
        <v>50000</v>
      </c>
      <c r="K109" s="58">
        <f>[1]相談!F108</f>
        <v>0</v>
      </c>
      <c r="L109" s="59">
        <f t="shared" si="13"/>
        <v>220000</v>
      </c>
      <c r="M109" s="68">
        <v>0</v>
      </c>
      <c r="N109" s="61">
        <f t="shared" si="12"/>
        <v>220000</v>
      </c>
    </row>
    <row r="110" spans="1:14" s="26" customFormat="1" ht="24" customHeight="1" outlineLevel="1" x14ac:dyDescent="0.15">
      <c r="A110" s="36"/>
      <c r="B110" s="88"/>
      <c r="C110" s="53"/>
      <c r="D110" s="89" t="s">
        <v>110</v>
      </c>
      <c r="E110" s="90"/>
      <c r="F110" s="58">
        <f>[1]本部!F109</f>
        <v>113000</v>
      </c>
      <c r="G110" s="58">
        <f>[1]よつば!F109</f>
        <v>70000</v>
      </c>
      <c r="H110" s="58">
        <f>[1]つばさ!F109</f>
        <v>70000</v>
      </c>
      <c r="I110" s="58">
        <f>[1]実結!F109</f>
        <v>70000</v>
      </c>
      <c r="J110" s="58">
        <f>[1]来夢家!F109</f>
        <v>20000</v>
      </c>
      <c r="K110" s="58">
        <f>[1]相談!F109</f>
        <v>20000</v>
      </c>
      <c r="L110" s="59">
        <f t="shared" si="13"/>
        <v>363000</v>
      </c>
      <c r="M110" s="68">
        <v>0</v>
      </c>
      <c r="N110" s="61">
        <f t="shared" si="12"/>
        <v>363000</v>
      </c>
    </row>
    <row r="111" spans="1:14" s="26" customFormat="1" ht="24" customHeight="1" outlineLevel="1" x14ac:dyDescent="0.15">
      <c r="A111" s="36"/>
      <c r="B111" s="88"/>
      <c r="C111" s="53"/>
      <c r="D111" s="89" t="s">
        <v>93</v>
      </c>
      <c r="E111" s="90"/>
      <c r="F111" s="58">
        <f>[1]本部!F110</f>
        <v>400000</v>
      </c>
      <c r="G111" s="58">
        <f>[1]よつば!F110</f>
        <v>140000</v>
      </c>
      <c r="H111" s="58">
        <f>[1]つばさ!F110</f>
        <v>150000</v>
      </c>
      <c r="I111" s="58">
        <f>[1]実結!F110</f>
        <v>180000</v>
      </c>
      <c r="J111" s="58">
        <f>[1]来夢家!F110</f>
        <v>180000</v>
      </c>
      <c r="K111" s="58">
        <f>[1]相談!F110</f>
        <v>10000</v>
      </c>
      <c r="L111" s="59">
        <f t="shared" si="13"/>
        <v>1060000</v>
      </c>
      <c r="M111" s="68">
        <v>0</v>
      </c>
      <c r="N111" s="61">
        <f t="shared" si="12"/>
        <v>1060000</v>
      </c>
    </row>
    <row r="112" spans="1:14" s="26" customFormat="1" ht="24" customHeight="1" x14ac:dyDescent="0.15">
      <c r="A112" s="36"/>
      <c r="B112" s="88"/>
      <c r="C112" s="29" t="s">
        <v>111</v>
      </c>
      <c r="D112" s="30"/>
      <c r="E112" s="31"/>
      <c r="F112" s="32">
        <f>[1]本部!F111</f>
        <v>0</v>
      </c>
      <c r="G112" s="32">
        <f>[1]よつば!F111</f>
        <v>0</v>
      </c>
      <c r="H112" s="32">
        <f>[1]つばさ!F111</f>
        <v>0</v>
      </c>
      <c r="I112" s="32">
        <f>[1]実結!F111</f>
        <v>0</v>
      </c>
      <c r="J112" s="32">
        <f>[1]来夢家!F111</f>
        <v>0</v>
      </c>
      <c r="K112" s="32">
        <f>[1]相談!F111</f>
        <v>0</v>
      </c>
      <c r="L112" s="33">
        <f>SUM(F112:K112)</f>
        <v>0</v>
      </c>
      <c r="M112" s="71">
        <f>SUM(M113:M114)</f>
        <v>0</v>
      </c>
      <c r="N112" s="35">
        <f t="shared" si="12"/>
        <v>0</v>
      </c>
    </row>
    <row r="113" spans="1:14" s="26" customFormat="1" ht="24" customHeight="1" x14ac:dyDescent="0.15">
      <c r="A113" s="36"/>
      <c r="B113" s="88"/>
      <c r="C113" s="99"/>
      <c r="D113" s="89" t="s">
        <v>112</v>
      </c>
      <c r="E113" s="90"/>
      <c r="F113" s="58">
        <f>[1]本部!F112</f>
        <v>0</v>
      </c>
      <c r="G113" s="58">
        <f>[1]よつば!F112</f>
        <v>0</v>
      </c>
      <c r="H113" s="58">
        <f>[1]つばさ!F112</f>
        <v>0</v>
      </c>
      <c r="I113" s="58">
        <f>[1]実結!F112</f>
        <v>0</v>
      </c>
      <c r="J113" s="58">
        <f>[1]来夢家!F112</f>
        <v>0</v>
      </c>
      <c r="K113" s="58">
        <f>[1]相談!F112</f>
        <v>0</v>
      </c>
      <c r="L113" s="59">
        <f>SUM(F113:K113)</f>
        <v>0</v>
      </c>
      <c r="M113" s="60">
        <v>0</v>
      </c>
      <c r="N113" s="61">
        <f t="shared" si="12"/>
        <v>0</v>
      </c>
    </row>
    <row r="114" spans="1:14" s="26" customFormat="1" ht="24" customHeight="1" x14ac:dyDescent="0.15">
      <c r="A114" s="36"/>
      <c r="B114" s="88"/>
      <c r="C114" s="47" t="s">
        <v>17</v>
      </c>
      <c r="D114" s="89" t="s">
        <v>113</v>
      </c>
      <c r="E114" s="90"/>
      <c r="F114" s="58">
        <f>[1]本部!F113</f>
        <v>0</v>
      </c>
      <c r="G114" s="58">
        <f>[1]よつば!F113</f>
        <v>0</v>
      </c>
      <c r="H114" s="58">
        <f>[1]つばさ!F113</f>
        <v>0</v>
      </c>
      <c r="I114" s="58">
        <f>[1]実結!F113</f>
        <v>0</v>
      </c>
      <c r="J114" s="58">
        <f>[1]来夢家!F113</f>
        <v>0</v>
      </c>
      <c r="K114" s="58">
        <f>[1]相談!F113</f>
        <v>0</v>
      </c>
      <c r="L114" s="59">
        <f>SUM(F114:K114)</f>
        <v>0</v>
      </c>
      <c r="M114" s="60">
        <v>0</v>
      </c>
      <c r="N114" s="61">
        <f t="shared" si="12"/>
        <v>0</v>
      </c>
    </row>
    <row r="115" spans="1:14" s="26" customFormat="1" ht="24" customHeight="1" x14ac:dyDescent="0.15">
      <c r="A115" s="36"/>
      <c r="B115" s="88"/>
      <c r="C115" s="29" t="s">
        <v>114</v>
      </c>
      <c r="D115" s="30"/>
      <c r="E115" s="31"/>
      <c r="F115" s="32">
        <f>[1]本部!F114</f>
        <v>0</v>
      </c>
      <c r="G115" s="32">
        <f>[1]よつば!F114</f>
        <v>0</v>
      </c>
      <c r="H115" s="32">
        <f>[1]つばさ!F114</f>
        <v>0</v>
      </c>
      <c r="I115" s="32">
        <f>[1]実結!F114</f>
        <v>0</v>
      </c>
      <c r="J115" s="32">
        <f>[1]来夢家!F114</f>
        <v>0</v>
      </c>
      <c r="K115" s="32">
        <f>[1]相談!F114</f>
        <v>0</v>
      </c>
      <c r="L115" s="33">
        <f>SUM(F115:K115)</f>
        <v>0</v>
      </c>
      <c r="M115" s="71">
        <v>0</v>
      </c>
      <c r="N115" s="35">
        <f t="shared" si="12"/>
        <v>0</v>
      </c>
    </row>
    <row r="116" spans="1:14" s="26" customFormat="1" ht="24" customHeight="1" x14ac:dyDescent="0.15">
      <c r="A116" s="36"/>
      <c r="B116" s="88"/>
      <c r="C116" s="29" t="s">
        <v>115</v>
      </c>
      <c r="D116" s="30"/>
      <c r="E116" s="31"/>
      <c r="F116" s="32">
        <f>[1]本部!F115</f>
        <v>0</v>
      </c>
      <c r="G116" s="32">
        <f>[1]よつば!F115</f>
        <v>255000</v>
      </c>
      <c r="H116" s="32">
        <f>[1]つばさ!F115</f>
        <v>575000</v>
      </c>
      <c r="I116" s="32">
        <f>[1]実結!F115</f>
        <v>425000</v>
      </c>
      <c r="J116" s="32">
        <f>[1]来夢家!F115</f>
        <v>524000</v>
      </c>
      <c r="K116" s="32">
        <f>[1]相談!F115</f>
        <v>0</v>
      </c>
      <c r="L116" s="33">
        <f t="shared" ref="L116:L117" si="14">SUM(F116:K116)</f>
        <v>1779000</v>
      </c>
      <c r="M116" s="71">
        <v>0</v>
      </c>
      <c r="N116" s="35">
        <f t="shared" si="12"/>
        <v>1779000</v>
      </c>
    </row>
    <row r="117" spans="1:14" s="26" customFormat="1" ht="24" customHeight="1" x14ac:dyDescent="0.15">
      <c r="A117" s="36"/>
      <c r="B117" s="88"/>
      <c r="C117" s="100" t="s">
        <v>116</v>
      </c>
      <c r="D117" s="101"/>
      <c r="E117" s="102"/>
      <c r="F117" s="32">
        <f>[1]本部!F116</f>
        <v>0</v>
      </c>
      <c r="G117" s="32">
        <f>[1]よつば!F116</f>
        <v>0</v>
      </c>
      <c r="H117" s="32">
        <f>[1]つばさ!F116</f>
        <v>0</v>
      </c>
      <c r="I117" s="32">
        <f>[1]実結!F116</f>
        <v>0</v>
      </c>
      <c r="J117" s="32">
        <f>[1]来夢家!F116</f>
        <v>883000</v>
      </c>
      <c r="K117" s="32">
        <f>[1]相談!F116</f>
        <v>0</v>
      </c>
      <c r="L117" s="33">
        <f t="shared" si="14"/>
        <v>883000</v>
      </c>
      <c r="M117" s="71">
        <f>SUM(M118:M119)</f>
        <v>0</v>
      </c>
      <c r="N117" s="35">
        <f t="shared" si="12"/>
        <v>883000</v>
      </c>
    </row>
    <row r="118" spans="1:14" s="26" customFormat="1" ht="24" customHeight="1" x14ac:dyDescent="0.15">
      <c r="A118" s="36"/>
      <c r="B118" s="88"/>
      <c r="C118" s="99"/>
      <c r="D118" s="103" t="s">
        <v>117</v>
      </c>
      <c r="E118" s="104"/>
      <c r="F118" s="58">
        <f>[1]本部!F117</f>
        <v>0</v>
      </c>
      <c r="G118" s="58">
        <f>[1]よつば!F117</f>
        <v>0</v>
      </c>
      <c r="H118" s="58">
        <f>[1]つばさ!F117</f>
        <v>0</v>
      </c>
      <c r="I118" s="58">
        <f>[1]実結!F117</f>
        <v>0</v>
      </c>
      <c r="J118" s="58">
        <f>[1]来夢家!F117</f>
        <v>883000</v>
      </c>
      <c r="K118" s="58">
        <f>[1]相談!F117</f>
        <v>0</v>
      </c>
      <c r="L118" s="59">
        <f>SUM(F118:K118)</f>
        <v>883000</v>
      </c>
      <c r="M118" s="60">
        <v>0</v>
      </c>
      <c r="N118" s="61">
        <f t="shared" si="12"/>
        <v>883000</v>
      </c>
    </row>
    <row r="119" spans="1:14" s="26" customFormat="1" ht="24" customHeight="1" x14ac:dyDescent="0.15">
      <c r="A119" s="36"/>
      <c r="B119" s="88"/>
      <c r="C119" s="47" t="s">
        <v>17</v>
      </c>
      <c r="D119" s="89" t="s">
        <v>93</v>
      </c>
      <c r="E119" s="90"/>
      <c r="F119" s="58">
        <f>[1]本部!F118</f>
        <v>0</v>
      </c>
      <c r="G119" s="58">
        <f>[1]よつば!F118</f>
        <v>0</v>
      </c>
      <c r="H119" s="58">
        <f>[1]つばさ!F118</f>
        <v>0</v>
      </c>
      <c r="I119" s="58">
        <f>[1]実結!F118</f>
        <v>0</v>
      </c>
      <c r="J119" s="58">
        <f>[1]来夢家!F118</f>
        <v>0</v>
      </c>
      <c r="K119" s="58">
        <f>[1]相談!F118</f>
        <v>0</v>
      </c>
      <c r="L119" s="59">
        <f>SUM(F119:K119)</f>
        <v>0</v>
      </c>
      <c r="M119" s="60">
        <v>0</v>
      </c>
      <c r="N119" s="61">
        <f t="shared" si="12"/>
        <v>0</v>
      </c>
    </row>
    <row r="120" spans="1:14" s="26" customFormat="1" ht="24" customHeight="1" x14ac:dyDescent="0.15">
      <c r="A120" s="36"/>
      <c r="B120" s="88"/>
      <c r="C120" s="74" t="s">
        <v>118</v>
      </c>
      <c r="D120" s="75"/>
      <c r="E120" s="105"/>
      <c r="F120" s="32">
        <f>[1]本部!F119</f>
        <v>0</v>
      </c>
      <c r="G120" s="32">
        <f>[1]よつば!F119</f>
        <v>0</v>
      </c>
      <c r="H120" s="32">
        <f>[1]つばさ!F119</f>
        <v>0</v>
      </c>
      <c r="I120" s="32">
        <f>[1]実結!F119</f>
        <v>0</v>
      </c>
      <c r="J120" s="32">
        <f>[1]来夢家!F119</f>
        <v>0</v>
      </c>
      <c r="K120" s="32">
        <f>[1]相談!F119</f>
        <v>0</v>
      </c>
      <c r="L120" s="33">
        <f>SUM(F120:K120)</f>
        <v>0</v>
      </c>
      <c r="M120" s="71">
        <f>SUM(M121:M124)</f>
        <v>0</v>
      </c>
      <c r="N120" s="35">
        <f t="shared" si="12"/>
        <v>0</v>
      </c>
    </row>
    <row r="121" spans="1:14" s="26" customFormat="1" ht="24" customHeight="1" x14ac:dyDescent="0.15">
      <c r="A121" s="36"/>
      <c r="B121" s="88"/>
      <c r="C121" s="99"/>
      <c r="D121" s="89" t="s">
        <v>119</v>
      </c>
      <c r="E121" s="90"/>
      <c r="F121" s="58">
        <f>[1]本部!F120</f>
        <v>0</v>
      </c>
      <c r="G121" s="58">
        <f>[1]よつば!F120</f>
        <v>0</v>
      </c>
      <c r="H121" s="58">
        <f>[1]つばさ!F120</f>
        <v>0</v>
      </c>
      <c r="I121" s="58">
        <f>[1]実結!F120</f>
        <v>0</v>
      </c>
      <c r="J121" s="58">
        <f>[1]来夢家!F120</f>
        <v>0</v>
      </c>
      <c r="K121" s="58">
        <f>[1]相談!F120</f>
        <v>0</v>
      </c>
      <c r="L121" s="59">
        <f>SUM(F121:K121)</f>
        <v>0</v>
      </c>
      <c r="M121" s="60">
        <v>0</v>
      </c>
      <c r="N121" s="61">
        <f t="shared" si="12"/>
        <v>0</v>
      </c>
    </row>
    <row r="122" spans="1:14" s="26" customFormat="1" ht="24" customHeight="1" x14ac:dyDescent="0.15">
      <c r="A122" s="36"/>
      <c r="B122" s="88"/>
      <c r="C122" s="99"/>
      <c r="D122" s="89" t="s">
        <v>120</v>
      </c>
      <c r="E122" s="90"/>
      <c r="F122" s="58">
        <f>[1]本部!F121</f>
        <v>0</v>
      </c>
      <c r="G122" s="58">
        <f>[1]よつば!F121</f>
        <v>0</v>
      </c>
      <c r="H122" s="58">
        <f>[1]つばさ!F121</f>
        <v>0</v>
      </c>
      <c r="I122" s="58">
        <f>[1]実結!F121</f>
        <v>0</v>
      </c>
      <c r="J122" s="58">
        <f>[1]来夢家!F121</f>
        <v>0</v>
      </c>
      <c r="K122" s="58">
        <f>[1]相談!F121</f>
        <v>0</v>
      </c>
      <c r="L122" s="59">
        <f t="shared" ref="L122:L137" si="15">SUM(F122:K122)</f>
        <v>0</v>
      </c>
      <c r="M122" s="60">
        <v>0</v>
      </c>
      <c r="N122" s="61">
        <f t="shared" si="12"/>
        <v>0</v>
      </c>
    </row>
    <row r="123" spans="1:14" s="26" customFormat="1" ht="24" customHeight="1" x14ac:dyDescent="0.15">
      <c r="A123" s="36"/>
      <c r="B123" s="88"/>
      <c r="C123" s="53" t="s">
        <v>17</v>
      </c>
      <c r="D123" s="89" t="s">
        <v>121</v>
      </c>
      <c r="E123" s="90"/>
      <c r="F123" s="58">
        <f>[1]本部!F122</f>
        <v>0</v>
      </c>
      <c r="G123" s="58">
        <f>[1]よつば!F122</f>
        <v>0</v>
      </c>
      <c r="H123" s="58">
        <f>[1]つばさ!F122</f>
        <v>0</v>
      </c>
      <c r="I123" s="58">
        <f>[1]実結!F122</f>
        <v>0</v>
      </c>
      <c r="J123" s="58">
        <f>[1]来夢家!F122</f>
        <v>0</v>
      </c>
      <c r="K123" s="58">
        <f>[1]相談!F122</f>
        <v>0</v>
      </c>
      <c r="L123" s="59">
        <f t="shared" si="15"/>
        <v>0</v>
      </c>
      <c r="M123" s="60">
        <v>0</v>
      </c>
      <c r="N123" s="61">
        <f t="shared" si="12"/>
        <v>0</v>
      </c>
    </row>
    <row r="124" spans="1:14" s="26" customFormat="1" ht="24" customHeight="1" x14ac:dyDescent="0.15">
      <c r="A124" s="36"/>
      <c r="B124" s="88"/>
      <c r="C124" s="47" t="s">
        <v>17</v>
      </c>
      <c r="D124" s="89" t="s">
        <v>122</v>
      </c>
      <c r="E124" s="90"/>
      <c r="F124" s="58">
        <f>[1]本部!F123</f>
        <v>0</v>
      </c>
      <c r="G124" s="58">
        <f>[1]よつば!F123</f>
        <v>0</v>
      </c>
      <c r="H124" s="58">
        <f>[1]つばさ!F123</f>
        <v>0</v>
      </c>
      <c r="I124" s="58">
        <f>[1]実結!F123</f>
        <v>0</v>
      </c>
      <c r="J124" s="58">
        <f>[1]来夢家!F123</f>
        <v>0</v>
      </c>
      <c r="K124" s="58">
        <f>[1]相談!F123</f>
        <v>0</v>
      </c>
      <c r="L124" s="59">
        <f t="shared" si="15"/>
        <v>0</v>
      </c>
      <c r="M124" s="60">
        <v>0</v>
      </c>
      <c r="N124" s="61">
        <f t="shared" si="12"/>
        <v>0</v>
      </c>
    </row>
    <row r="125" spans="1:14" s="26" customFormat="1" ht="24" customHeight="1" x14ac:dyDescent="0.15">
      <c r="A125" s="36"/>
      <c r="B125" s="106"/>
      <c r="C125" s="107" t="s">
        <v>123</v>
      </c>
      <c r="D125" s="82"/>
      <c r="E125" s="82"/>
      <c r="F125" s="83">
        <f>[1]本部!F124</f>
        <v>8635000</v>
      </c>
      <c r="G125" s="83">
        <f>[1]よつば!F124</f>
        <v>69597000</v>
      </c>
      <c r="H125" s="83">
        <f>[1]つばさ!F124</f>
        <v>61041000</v>
      </c>
      <c r="I125" s="83">
        <f>[1]実結!F124</f>
        <v>51900000</v>
      </c>
      <c r="J125" s="83">
        <f>[1]来夢家!F124</f>
        <v>67627000</v>
      </c>
      <c r="K125" s="83">
        <f>[1]相談!F124</f>
        <v>5657000</v>
      </c>
      <c r="L125" s="84">
        <f t="shared" si="15"/>
        <v>264457000</v>
      </c>
      <c r="M125" s="85">
        <f>M59+M66+M89+M112+M115+M116+M117+M120</f>
        <v>0</v>
      </c>
      <c r="N125" s="86">
        <f t="shared" si="12"/>
        <v>264457000</v>
      </c>
    </row>
    <row r="126" spans="1:14" s="26" customFormat="1" ht="24" customHeight="1" x14ac:dyDescent="0.15">
      <c r="A126" s="108"/>
      <c r="B126" s="109" t="s">
        <v>124</v>
      </c>
      <c r="C126" s="110"/>
      <c r="D126" s="110"/>
      <c r="E126" s="111"/>
      <c r="F126" s="112">
        <f>[1]本部!F125</f>
        <v>-8604000</v>
      </c>
      <c r="G126" s="112">
        <f>[1]よつば!F125</f>
        <v>13965000</v>
      </c>
      <c r="H126" s="112">
        <f>[1]つばさ!F125</f>
        <v>10873000</v>
      </c>
      <c r="I126" s="112">
        <f>[1]実結!F125</f>
        <v>9177000</v>
      </c>
      <c r="J126" s="112">
        <f>[1]来夢家!F125</f>
        <v>5607000</v>
      </c>
      <c r="K126" s="112">
        <f>[1]相談!F125</f>
        <v>-2748000</v>
      </c>
      <c r="L126" s="113">
        <f t="shared" si="15"/>
        <v>28270000</v>
      </c>
      <c r="M126" s="114">
        <f>M58-M125</f>
        <v>0</v>
      </c>
      <c r="N126" s="115">
        <f t="shared" si="12"/>
        <v>28270000</v>
      </c>
    </row>
    <row r="127" spans="1:14" s="26" customFormat="1" ht="24" customHeight="1" x14ac:dyDescent="0.15">
      <c r="A127" s="116" t="s">
        <v>125</v>
      </c>
      <c r="B127" s="117" t="s">
        <v>126</v>
      </c>
      <c r="C127" s="118" t="s">
        <v>127</v>
      </c>
      <c r="D127" s="119"/>
      <c r="E127" s="105"/>
      <c r="F127" s="32">
        <f>[1]本部!F126</f>
        <v>0</v>
      </c>
      <c r="G127" s="32">
        <f>[1]よつば!F126</f>
        <v>2500000</v>
      </c>
      <c r="H127" s="32">
        <f>[1]つばさ!F126</f>
        <v>0</v>
      </c>
      <c r="I127" s="32">
        <f>[1]実結!F126</f>
        <v>0</v>
      </c>
      <c r="J127" s="32">
        <f>[1]来夢家!F126</f>
        <v>0</v>
      </c>
      <c r="K127" s="32">
        <f>[1]相談!F126</f>
        <v>0</v>
      </c>
      <c r="L127" s="33">
        <f t="shared" si="15"/>
        <v>2500000</v>
      </c>
      <c r="M127" s="71">
        <f>SUM(M128:M129)</f>
        <v>0</v>
      </c>
      <c r="N127" s="35">
        <f t="shared" si="12"/>
        <v>2500000</v>
      </c>
    </row>
    <row r="128" spans="1:14" s="26" customFormat="1" ht="24" customHeight="1" x14ac:dyDescent="0.15">
      <c r="A128" s="120"/>
      <c r="B128" s="121"/>
      <c r="C128" s="53" t="s">
        <v>17</v>
      </c>
      <c r="D128" s="89" t="s">
        <v>127</v>
      </c>
      <c r="E128" s="90"/>
      <c r="F128" s="58">
        <f>[1]本部!F127</f>
        <v>0</v>
      </c>
      <c r="G128" s="58">
        <f>[1]よつば!F127</f>
        <v>2500000</v>
      </c>
      <c r="H128" s="58">
        <f>[1]つばさ!F127</f>
        <v>0</v>
      </c>
      <c r="I128" s="58">
        <f>[1]実結!F127</f>
        <v>0</v>
      </c>
      <c r="J128" s="58">
        <f>[1]来夢家!F127</f>
        <v>0</v>
      </c>
      <c r="K128" s="58">
        <f>[1]相談!F127</f>
        <v>0</v>
      </c>
      <c r="L128" s="59">
        <f t="shared" si="15"/>
        <v>2500000</v>
      </c>
      <c r="M128" s="60">
        <v>0</v>
      </c>
      <c r="N128" s="61">
        <f t="shared" si="12"/>
        <v>2500000</v>
      </c>
    </row>
    <row r="129" spans="1:14" s="26" customFormat="1" ht="24" customHeight="1" x14ac:dyDescent="0.15">
      <c r="A129" s="120"/>
      <c r="B129" s="121"/>
      <c r="C129" s="47" t="s">
        <v>17</v>
      </c>
      <c r="D129" s="89" t="s">
        <v>128</v>
      </c>
      <c r="E129" s="90"/>
      <c r="F129" s="58">
        <f>[1]本部!F128</f>
        <v>0</v>
      </c>
      <c r="G129" s="58">
        <f>[1]よつば!F128</f>
        <v>0</v>
      </c>
      <c r="H129" s="58">
        <f>[1]つばさ!F128</f>
        <v>0</v>
      </c>
      <c r="I129" s="58">
        <f>[1]実結!F128</f>
        <v>0</v>
      </c>
      <c r="J129" s="58">
        <f>[1]来夢家!F128</f>
        <v>0</v>
      </c>
      <c r="K129" s="58">
        <f>[1]相談!F128</f>
        <v>0</v>
      </c>
      <c r="L129" s="59">
        <f t="shared" si="15"/>
        <v>0</v>
      </c>
      <c r="M129" s="60">
        <v>0</v>
      </c>
      <c r="N129" s="61">
        <f t="shared" si="12"/>
        <v>0</v>
      </c>
    </row>
    <row r="130" spans="1:14" s="26" customFormat="1" ht="24" customHeight="1" x14ac:dyDescent="0.15">
      <c r="A130" s="120"/>
      <c r="B130" s="121"/>
      <c r="C130" s="74" t="s">
        <v>129</v>
      </c>
      <c r="D130" s="75"/>
      <c r="E130" s="76"/>
      <c r="F130" s="32">
        <f>[1]本部!F129</f>
        <v>0</v>
      </c>
      <c r="G130" s="32">
        <f>[1]よつば!F129</f>
        <v>0</v>
      </c>
      <c r="H130" s="32">
        <f>[1]つばさ!F129</f>
        <v>0</v>
      </c>
      <c r="I130" s="32">
        <f>[1]実結!F129</f>
        <v>0</v>
      </c>
      <c r="J130" s="32">
        <f>[1]来夢家!F129</f>
        <v>0</v>
      </c>
      <c r="K130" s="32">
        <f>[1]相談!F129</f>
        <v>0</v>
      </c>
      <c r="L130" s="33">
        <f t="shared" si="15"/>
        <v>0</v>
      </c>
      <c r="M130" s="71">
        <f>SUM(M131:M132)</f>
        <v>0</v>
      </c>
      <c r="N130" s="35">
        <f t="shared" si="12"/>
        <v>0</v>
      </c>
    </row>
    <row r="131" spans="1:14" s="26" customFormat="1" ht="24" customHeight="1" x14ac:dyDescent="0.15">
      <c r="A131" s="120"/>
      <c r="B131" s="121"/>
      <c r="C131" s="53" t="s">
        <v>17</v>
      </c>
      <c r="D131" s="89" t="s">
        <v>129</v>
      </c>
      <c r="E131" s="90"/>
      <c r="F131" s="58">
        <f>[1]本部!F130</f>
        <v>0</v>
      </c>
      <c r="G131" s="58">
        <f>[1]よつば!F130</f>
        <v>0</v>
      </c>
      <c r="H131" s="58">
        <f>[1]つばさ!F130</f>
        <v>0</v>
      </c>
      <c r="I131" s="58">
        <f>[1]実結!F130</f>
        <v>0</v>
      </c>
      <c r="J131" s="58">
        <f>[1]来夢家!F130</f>
        <v>0</v>
      </c>
      <c r="K131" s="58">
        <f>[1]相談!F130</f>
        <v>0</v>
      </c>
      <c r="L131" s="59">
        <f t="shared" si="15"/>
        <v>0</v>
      </c>
      <c r="M131" s="60">
        <v>0</v>
      </c>
      <c r="N131" s="61">
        <f t="shared" si="12"/>
        <v>0</v>
      </c>
    </row>
    <row r="132" spans="1:14" s="26" customFormat="1" ht="24" customHeight="1" x14ac:dyDescent="0.15">
      <c r="A132" s="120"/>
      <c r="B132" s="121"/>
      <c r="C132" s="47" t="s">
        <v>17</v>
      </c>
      <c r="D132" s="89" t="s">
        <v>130</v>
      </c>
      <c r="E132" s="90"/>
      <c r="F132" s="58">
        <f>[1]本部!F131</f>
        <v>0</v>
      </c>
      <c r="G132" s="58">
        <f>[1]よつば!F131</f>
        <v>0</v>
      </c>
      <c r="H132" s="58">
        <f>[1]つばさ!F131</f>
        <v>0</v>
      </c>
      <c r="I132" s="58">
        <f>[1]実結!F131</f>
        <v>0</v>
      </c>
      <c r="J132" s="58">
        <f>[1]来夢家!F131</f>
        <v>0</v>
      </c>
      <c r="K132" s="58">
        <f>[1]相談!F131</f>
        <v>0</v>
      </c>
      <c r="L132" s="59">
        <f t="shared" si="15"/>
        <v>0</v>
      </c>
      <c r="M132" s="60">
        <v>0</v>
      </c>
      <c r="N132" s="61">
        <f t="shared" si="12"/>
        <v>0</v>
      </c>
    </row>
    <row r="133" spans="1:14" s="26" customFormat="1" ht="24" customHeight="1" x14ac:dyDescent="0.15">
      <c r="A133" s="120"/>
      <c r="B133" s="121"/>
      <c r="C133" s="74" t="s">
        <v>131</v>
      </c>
      <c r="D133" s="75"/>
      <c r="E133" s="76"/>
      <c r="F133" s="32">
        <f>[1]本部!F132</f>
        <v>0</v>
      </c>
      <c r="G133" s="32">
        <f>[1]よつば!F132</f>
        <v>0</v>
      </c>
      <c r="H133" s="32">
        <f>[1]つばさ!F132</f>
        <v>0</v>
      </c>
      <c r="I133" s="32">
        <f>[1]実結!F132</f>
        <v>0</v>
      </c>
      <c r="J133" s="32">
        <f>[1]来夢家!F132</f>
        <v>0</v>
      </c>
      <c r="K133" s="32">
        <f>[1]相談!F132</f>
        <v>0</v>
      </c>
      <c r="L133" s="33">
        <f t="shared" si="15"/>
        <v>0</v>
      </c>
      <c r="M133" s="71">
        <v>0</v>
      </c>
      <c r="N133" s="35">
        <f t="shared" si="12"/>
        <v>0</v>
      </c>
    </row>
    <row r="134" spans="1:14" s="26" customFormat="1" ht="24" customHeight="1" x14ac:dyDescent="0.15">
      <c r="A134" s="120"/>
      <c r="B134" s="121"/>
      <c r="C134" s="74" t="s">
        <v>132</v>
      </c>
      <c r="D134" s="75"/>
      <c r="E134" s="76"/>
      <c r="F134" s="32">
        <f>[1]本部!F133</f>
        <v>0</v>
      </c>
      <c r="G134" s="32">
        <f>[1]よつば!F133</f>
        <v>0</v>
      </c>
      <c r="H134" s="32">
        <f>[1]つばさ!F133</f>
        <v>0</v>
      </c>
      <c r="I134" s="32">
        <f>[1]実結!F133</f>
        <v>0</v>
      </c>
      <c r="J134" s="32">
        <f>[1]来夢家!F133</f>
        <v>0</v>
      </c>
      <c r="K134" s="32">
        <f>[1]相談!F133</f>
        <v>0</v>
      </c>
      <c r="L134" s="33">
        <f t="shared" si="15"/>
        <v>0</v>
      </c>
      <c r="M134" s="71">
        <f>SUM(M135:M137)</f>
        <v>0</v>
      </c>
      <c r="N134" s="35">
        <f t="shared" si="12"/>
        <v>0</v>
      </c>
    </row>
    <row r="135" spans="1:14" s="26" customFormat="1" ht="24" customHeight="1" x14ac:dyDescent="0.15">
      <c r="A135" s="120"/>
      <c r="B135" s="121"/>
      <c r="C135" s="53" t="s">
        <v>17</v>
      </c>
      <c r="D135" s="89" t="s">
        <v>133</v>
      </c>
      <c r="E135" s="90"/>
      <c r="F135" s="58">
        <f>[1]本部!F134</f>
        <v>0</v>
      </c>
      <c r="G135" s="58">
        <f>[1]よつば!F134</f>
        <v>0</v>
      </c>
      <c r="H135" s="58">
        <f>[1]つばさ!F134</f>
        <v>0</v>
      </c>
      <c r="I135" s="58">
        <f>[1]実結!F134</f>
        <v>0</v>
      </c>
      <c r="J135" s="58">
        <f>[1]来夢家!F134</f>
        <v>0</v>
      </c>
      <c r="K135" s="58">
        <f>[1]相談!F134</f>
        <v>0</v>
      </c>
      <c r="L135" s="59">
        <f t="shared" si="15"/>
        <v>0</v>
      </c>
      <c r="M135" s="60">
        <v>0</v>
      </c>
      <c r="N135" s="61">
        <f t="shared" si="12"/>
        <v>0</v>
      </c>
    </row>
    <row r="136" spans="1:14" s="26" customFormat="1" ht="24" customHeight="1" x14ac:dyDescent="0.15">
      <c r="A136" s="120"/>
      <c r="B136" s="121"/>
      <c r="C136" s="53" t="s">
        <v>17</v>
      </c>
      <c r="D136" s="89" t="s">
        <v>134</v>
      </c>
      <c r="E136" s="90"/>
      <c r="F136" s="58">
        <f>[1]本部!F135</f>
        <v>0</v>
      </c>
      <c r="G136" s="58">
        <f>[1]よつば!F135</f>
        <v>0</v>
      </c>
      <c r="H136" s="58">
        <f>[1]つばさ!F135</f>
        <v>0</v>
      </c>
      <c r="I136" s="58">
        <f>[1]実結!F135</f>
        <v>0</v>
      </c>
      <c r="J136" s="58">
        <f>[1]来夢家!F135</f>
        <v>0</v>
      </c>
      <c r="K136" s="58">
        <f>[1]相談!F135</f>
        <v>0</v>
      </c>
      <c r="L136" s="59">
        <f t="shared" si="15"/>
        <v>0</v>
      </c>
      <c r="M136" s="60">
        <v>0</v>
      </c>
      <c r="N136" s="61">
        <f t="shared" ref="N136:N190" si="16">M136+L136</f>
        <v>0</v>
      </c>
    </row>
    <row r="137" spans="1:14" s="26" customFormat="1" ht="24" customHeight="1" x14ac:dyDescent="0.15">
      <c r="A137" s="120"/>
      <c r="B137" s="121"/>
      <c r="C137" s="53"/>
      <c r="D137" s="89" t="s">
        <v>135</v>
      </c>
      <c r="E137" s="90"/>
      <c r="F137" s="58">
        <f>[1]本部!F136</f>
        <v>0</v>
      </c>
      <c r="G137" s="58">
        <f>[1]よつば!F136</f>
        <v>0</v>
      </c>
      <c r="H137" s="58">
        <f>[1]つばさ!F136</f>
        <v>0</v>
      </c>
      <c r="I137" s="58">
        <f>[1]実結!F136</f>
        <v>0</v>
      </c>
      <c r="J137" s="58">
        <f>[1]来夢家!F136</f>
        <v>0</v>
      </c>
      <c r="K137" s="58">
        <f>[1]相談!F136</f>
        <v>0</v>
      </c>
      <c r="L137" s="59">
        <f t="shared" si="15"/>
        <v>0</v>
      </c>
      <c r="M137" s="60">
        <v>0</v>
      </c>
      <c r="N137" s="61">
        <f t="shared" si="16"/>
        <v>0</v>
      </c>
    </row>
    <row r="138" spans="1:14" s="26" customFormat="1" ht="24" customHeight="1" x14ac:dyDescent="0.15">
      <c r="A138" s="120"/>
      <c r="B138" s="121"/>
      <c r="C138" s="74" t="s">
        <v>136</v>
      </c>
      <c r="D138" s="75"/>
      <c r="E138" s="76"/>
      <c r="F138" s="32">
        <f>[1]本部!F137</f>
        <v>0</v>
      </c>
      <c r="G138" s="32">
        <f>[1]よつば!F137</f>
        <v>0</v>
      </c>
      <c r="H138" s="32">
        <f>[1]つばさ!F137</f>
        <v>0</v>
      </c>
      <c r="I138" s="32">
        <f>[1]実結!F137</f>
        <v>0</v>
      </c>
      <c r="J138" s="32">
        <f>[1]来夢家!F137</f>
        <v>0</v>
      </c>
      <c r="K138" s="32">
        <f>[1]相談!F137</f>
        <v>0</v>
      </c>
      <c r="L138" s="33">
        <f>SUM(F138:K138)</f>
        <v>0</v>
      </c>
      <c r="M138" s="71">
        <v>0</v>
      </c>
      <c r="N138" s="35">
        <f t="shared" si="16"/>
        <v>0</v>
      </c>
    </row>
    <row r="139" spans="1:14" s="26" customFormat="1" ht="24" customHeight="1" x14ac:dyDescent="0.15">
      <c r="A139" s="120"/>
      <c r="B139" s="122"/>
      <c r="C139" s="123" t="s">
        <v>137</v>
      </c>
      <c r="D139" s="124"/>
      <c r="E139" s="125"/>
      <c r="F139" s="83">
        <f>[1]本部!F138</f>
        <v>0</v>
      </c>
      <c r="G139" s="83">
        <f>[1]よつば!F138</f>
        <v>2500000</v>
      </c>
      <c r="H139" s="83">
        <f>[1]つばさ!F138</f>
        <v>0</v>
      </c>
      <c r="I139" s="83">
        <f>[1]実結!F138</f>
        <v>0</v>
      </c>
      <c r="J139" s="83">
        <f>[1]来夢家!F138</f>
        <v>0</v>
      </c>
      <c r="K139" s="83">
        <f>[1]相談!F138</f>
        <v>0</v>
      </c>
      <c r="L139" s="84">
        <f>SUM(F139:K139)</f>
        <v>2500000</v>
      </c>
      <c r="M139" s="85">
        <f>M127+M130+M133+M134+M138</f>
        <v>0</v>
      </c>
      <c r="N139" s="86">
        <f t="shared" si="16"/>
        <v>2500000</v>
      </c>
    </row>
    <row r="140" spans="1:14" s="26" customFormat="1" ht="24" customHeight="1" x14ac:dyDescent="0.15">
      <c r="A140" s="120"/>
      <c r="B140" s="87" t="s">
        <v>138</v>
      </c>
      <c r="C140" s="118" t="s">
        <v>139</v>
      </c>
      <c r="D140" s="119"/>
      <c r="E140" s="105"/>
      <c r="F140" s="32">
        <f>[1]本部!F139</f>
        <v>0</v>
      </c>
      <c r="G140" s="32">
        <f>[1]よつば!F139</f>
        <v>0</v>
      </c>
      <c r="H140" s="32">
        <f>[1]つばさ!F139</f>
        <v>0</v>
      </c>
      <c r="I140" s="32">
        <f>[1]実結!F139</f>
        <v>0</v>
      </c>
      <c r="J140" s="32">
        <f>[1]来夢家!F139</f>
        <v>0</v>
      </c>
      <c r="K140" s="32">
        <f>[1]相談!F139</f>
        <v>0</v>
      </c>
      <c r="L140" s="33">
        <f>SUM(F140:K140)</f>
        <v>0</v>
      </c>
      <c r="M140" s="71">
        <v>0</v>
      </c>
      <c r="N140" s="35">
        <f t="shared" si="16"/>
        <v>0</v>
      </c>
    </row>
    <row r="141" spans="1:14" s="26" customFormat="1" ht="24" customHeight="1" x14ac:dyDescent="0.15">
      <c r="A141" s="120"/>
      <c r="B141" s="88"/>
      <c r="C141" s="74" t="s">
        <v>140</v>
      </c>
      <c r="D141" s="75"/>
      <c r="E141" s="76"/>
      <c r="F141" s="32">
        <f>[1]本部!F140</f>
        <v>0</v>
      </c>
      <c r="G141" s="32">
        <f>[1]よつば!F140</f>
        <v>3442000</v>
      </c>
      <c r="H141" s="32">
        <f>[1]つばさ!F140</f>
        <v>120000</v>
      </c>
      <c r="I141" s="32">
        <f>[1]実結!F140</f>
        <v>0</v>
      </c>
      <c r="J141" s="32">
        <f>[1]来夢家!F140</f>
        <v>240000</v>
      </c>
      <c r="K141" s="32">
        <f>[1]相談!F140</f>
        <v>0</v>
      </c>
      <c r="L141" s="33">
        <f>SUM(F141:K141)</f>
        <v>3802000</v>
      </c>
      <c r="M141" s="71">
        <f>SUM(M142:M148)</f>
        <v>0</v>
      </c>
      <c r="N141" s="35">
        <f t="shared" si="16"/>
        <v>3802000</v>
      </c>
    </row>
    <row r="142" spans="1:14" s="26" customFormat="1" ht="24" customHeight="1" x14ac:dyDescent="0.15">
      <c r="A142" s="120"/>
      <c r="B142" s="88"/>
      <c r="C142" s="53" t="s">
        <v>17</v>
      </c>
      <c r="D142" s="89" t="s">
        <v>141</v>
      </c>
      <c r="E142" s="90"/>
      <c r="F142" s="58">
        <f>[1]本部!F141</f>
        <v>0</v>
      </c>
      <c r="G142" s="58">
        <f>[1]よつば!F141</f>
        <v>0</v>
      </c>
      <c r="H142" s="58">
        <f>[1]つばさ!F141</f>
        <v>0</v>
      </c>
      <c r="I142" s="58">
        <f>[1]実結!F141</f>
        <v>0</v>
      </c>
      <c r="J142" s="58">
        <f>[1]来夢家!F141</f>
        <v>0</v>
      </c>
      <c r="K142" s="58">
        <f>[1]相談!F141</f>
        <v>0</v>
      </c>
      <c r="L142" s="59">
        <f>SUM(F142:K142)</f>
        <v>0</v>
      </c>
      <c r="M142" s="60">
        <v>0</v>
      </c>
      <c r="N142" s="61">
        <f t="shared" si="16"/>
        <v>0</v>
      </c>
    </row>
    <row r="143" spans="1:14" s="26" customFormat="1" ht="24" customHeight="1" x14ac:dyDescent="0.15">
      <c r="A143" s="120"/>
      <c r="B143" s="88"/>
      <c r="C143" s="53" t="s">
        <v>17</v>
      </c>
      <c r="D143" s="89" t="s">
        <v>142</v>
      </c>
      <c r="E143" s="90"/>
      <c r="F143" s="58">
        <f>[1]本部!F142</f>
        <v>0</v>
      </c>
      <c r="G143" s="58">
        <f>[1]よつば!F142</f>
        <v>0</v>
      </c>
      <c r="H143" s="58">
        <f>[1]つばさ!F142</f>
        <v>0</v>
      </c>
      <c r="I143" s="58">
        <f>[1]実結!F142</f>
        <v>0</v>
      </c>
      <c r="J143" s="58">
        <f>[1]来夢家!F142</f>
        <v>0</v>
      </c>
      <c r="K143" s="58">
        <f>[1]相談!F142</f>
        <v>0</v>
      </c>
      <c r="L143" s="59">
        <f t="shared" ref="L143:L148" si="17">SUM(F143:K143)</f>
        <v>0</v>
      </c>
      <c r="M143" s="60">
        <v>0</v>
      </c>
      <c r="N143" s="61">
        <f t="shared" si="16"/>
        <v>0</v>
      </c>
    </row>
    <row r="144" spans="1:14" s="26" customFormat="1" ht="24" customHeight="1" x14ac:dyDescent="0.15">
      <c r="A144" s="120"/>
      <c r="B144" s="88"/>
      <c r="C144" s="53" t="s">
        <v>17</v>
      </c>
      <c r="D144" s="89" t="s">
        <v>143</v>
      </c>
      <c r="E144" s="90"/>
      <c r="F144" s="58">
        <f>[1]本部!F143</f>
        <v>0</v>
      </c>
      <c r="G144" s="58">
        <f>[1]よつば!F143</f>
        <v>3202000</v>
      </c>
      <c r="H144" s="58">
        <f>[1]つばさ!F143</f>
        <v>0</v>
      </c>
      <c r="I144" s="58">
        <f>[1]実結!F143</f>
        <v>0</v>
      </c>
      <c r="J144" s="58">
        <f>[1]来夢家!F143</f>
        <v>0</v>
      </c>
      <c r="K144" s="58">
        <f>[1]相談!F143</f>
        <v>0</v>
      </c>
      <c r="L144" s="59">
        <f t="shared" si="17"/>
        <v>3202000</v>
      </c>
      <c r="M144" s="60">
        <v>0</v>
      </c>
      <c r="N144" s="61">
        <f t="shared" si="16"/>
        <v>3202000</v>
      </c>
    </row>
    <row r="145" spans="1:14" s="26" customFormat="1" ht="24" customHeight="1" x14ac:dyDescent="0.15">
      <c r="A145" s="120"/>
      <c r="B145" s="88"/>
      <c r="C145" s="53"/>
      <c r="D145" s="89" t="s">
        <v>144</v>
      </c>
      <c r="E145" s="90"/>
      <c r="F145" s="58">
        <f>[1]本部!F144</f>
        <v>0</v>
      </c>
      <c r="G145" s="58">
        <f>[1]よつば!F144</f>
        <v>240000</v>
      </c>
      <c r="H145" s="58">
        <f>[1]つばさ!F144</f>
        <v>120000</v>
      </c>
      <c r="I145" s="58">
        <f>[1]実結!F144</f>
        <v>0</v>
      </c>
      <c r="J145" s="58">
        <f>[1]来夢家!F144</f>
        <v>240000</v>
      </c>
      <c r="K145" s="58">
        <f>[1]相談!F144</f>
        <v>0</v>
      </c>
      <c r="L145" s="59">
        <f t="shared" si="17"/>
        <v>600000</v>
      </c>
      <c r="M145" s="60">
        <v>0</v>
      </c>
      <c r="N145" s="61">
        <f t="shared" si="16"/>
        <v>600000</v>
      </c>
    </row>
    <row r="146" spans="1:14" s="26" customFormat="1" ht="24" customHeight="1" x14ac:dyDescent="0.15">
      <c r="A146" s="120"/>
      <c r="B146" s="88"/>
      <c r="C146" s="53"/>
      <c r="D146" s="89" t="s">
        <v>145</v>
      </c>
      <c r="E146" s="90"/>
      <c r="F146" s="58">
        <f>[1]本部!F145</f>
        <v>0</v>
      </c>
      <c r="G146" s="58">
        <f>[1]よつば!F145</f>
        <v>0</v>
      </c>
      <c r="H146" s="58">
        <f>[1]つばさ!F145</f>
        <v>0</v>
      </c>
      <c r="I146" s="58">
        <f>[1]実結!F145</f>
        <v>0</v>
      </c>
      <c r="J146" s="58">
        <f>[1]来夢家!F145</f>
        <v>0</v>
      </c>
      <c r="K146" s="58">
        <f>[1]相談!F145</f>
        <v>0</v>
      </c>
      <c r="L146" s="59">
        <f t="shared" si="17"/>
        <v>0</v>
      </c>
      <c r="M146" s="60">
        <v>0</v>
      </c>
      <c r="N146" s="61">
        <f t="shared" si="16"/>
        <v>0</v>
      </c>
    </row>
    <row r="147" spans="1:14" s="26" customFormat="1" ht="24" customHeight="1" x14ac:dyDescent="0.15">
      <c r="A147" s="120"/>
      <c r="B147" s="88"/>
      <c r="C147" s="53"/>
      <c r="D147" s="89" t="s">
        <v>146</v>
      </c>
      <c r="E147" s="90"/>
      <c r="F147" s="58">
        <f>[1]本部!F146</f>
        <v>0</v>
      </c>
      <c r="G147" s="58">
        <f>[1]よつば!F146</f>
        <v>0</v>
      </c>
      <c r="H147" s="58">
        <f>[1]つばさ!F146</f>
        <v>0</v>
      </c>
      <c r="I147" s="58">
        <f>[1]実結!F146</f>
        <v>0</v>
      </c>
      <c r="J147" s="58">
        <f>[1]来夢家!F146</f>
        <v>0</v>
      </c>
      <c r="K147" s="58">
        <f>[1]相談!F146</f>
        <v>0</v>
      </c>
      <c r="L147" s="59">
        <f t="shared" si="17"/>
        <v>0</v>
      </c>
      <c r="M147" s="60">
        <v>0</v>
      </c>
      <c r="N147" s="61">
        <f t="shared" si="16"/>
        <v>0</v>
      </c>
    </row>
    <row r="148" spans="1:14" s="26" customFormat="1" ht="24" customHeight="1" x14ac:dyDescent="0.15">
      <c r="A148" s="120"/>
      <c r="B148" s="88"/>
      <c r="C148" s="53"/>
      <c r="D148" s="89" t="s">
        <v>147</v>
      </c>
      <c r="E148" s="90"/>
      <c r="F148" s="58">
        <f>[1]本部!F147</f>
        <v>0</v>
      </c>
      <c r="G148" s="58">
        <f>[1]よつば!F147</f>
        <v>0</v>
      </c>
      <c r="H148" s="58">
        <f>[1]つばさ!F147</f>
        <v>0</v>
      </c>
      <c r="I148" s="58">
        <f>[1]実結!F147</f>
        <v>0</v>
      </c>
      <c r="J148" s="58">
        <f>[1]来夢家!F147</f>
        <v>0</v>
      </c>
      <c r="K148" s="58">
        <f>[1]相談!F147</f>
        <v>0</v>
      </c>
      <c r="L148" s="59">
        <f t="shared" si="17"/>
        <v>0</v>
      </c>
      <c r="M148" s="60">
        <v>0</v>
      </c>
      <c r="N148" s="61">
        <f t="shared" si="16"/>
        <v>0</v>
      </c>
    </row>
    <row r="149" spans="1:14" s="26" customFormat="1" ht="24" customHeight="1" x14ac:dyDescent="0.15">
      <c r="A149" s="120"/>
      <c r="B149" s="88"/>
      <c r="C149" s="76" t="s">
        <v>148</v>
      </c>
      <c r="D149" s="119"/>
      <c r="E149" s="105"/>
      <c r="F149" s="32">
        <f>[1]本部!F148</f>
        <v>0</v>
      </c>
      <c r="G149" s="32">
        <f>[1]よつば!F148</f>
        <v>0</v>
      </c>
      <c r="H149" s="32">
        <f>[1]つばさ!F148</f>
        <v>0</v>
      </c>
      <c r="I149" s="32">
        <f>[1]実結!F148</f>
        <v>0</v>
      </c>
      <c r="J149" s="32">
        <f>[1]来夢家!F148</f>
        <v>0</v>
      </c>
      <c r="K149" s="32">
        <f>[1]相談!F148</f>
        <v>0</v>
      </c>
      <c r="L149" s="33">
        <f>SUM(F149:K149)</f>
        <v>0</v>
      </c>
      <c r="M149" s="71">
        <v>0</v>
      </c>
      <c r="N149" s="35">
        <f t="shared" si="16"/>
        <v>0</v>
      </c>
    </row>
    <row r="150" spans="1:14" s="26" customFormat="1" ht="24" customHeight="1" x14ac:dyDescent="0.15">
      <c r="A150" s="120"/>
      <c r="B150" s="88"/>
      <c r="C150" s="74" t="s">
        <v>149</v>
      </c>
      <c r="D150" s="119"/>
      <c r="E150" s="105"/>
      <c r="F150" s="32">
        <f>[1]本部!F149</f>
        <v>0</v>
      </c>
      <c r="G150" s="32">
        <f>[1]よつば!F149</f>
        <v>0</v>
      </c>
      <c r="H150" s="32">
        <f>[1]つばさ!F149</f>
        <v>0</v>
      </c>
      <c r="I150" s="32">
        <f>[1]実結!F149</f>
        <v>0</v>
      </c>
      <c r="J150" s="32">
        <f>[1]来夢家!F149</f>
        <v>0</v>
      </c>
      <c r="K150" s="32">
        <f>[1]相談!F149</f>
        <v>0</v>
      </c>
      <c r="L150" s="33">
        <f t="shared" ref="L150:L151" si="18">SUM(F150:K150)</f>
        <v>0</v>
      </c>
      <c r="M150" s="71">
        <v>0</v>
      </c>
      <c r="N150" s="35">
        <f t="shared" si="16"/>
        <v>0</v>
      </c>
    </row>
    <row r="151" spans="1:14" s="26" customFormat="1" ht="24" customHeight="1" x14ac:dyDescent="0.15">
      <c r="A151" s="120"/>
      <c r="B151" s="88"/>
      <c r="C151" s="74" t="s">
        <v>150</v>
      </c>
      <c r="D151" s="75"/>
      <c r="E151" s="76"/>
      <c r="F151" s="32">
        <f>[1]本部!F150</f>
        <v>0</v>
      </c>
      <c r="G151" s="32">
        <f>[1]よつば!F150</f>
        <v>0</v>
      </c>
      <c r="H151" s="32">
        <f>[1]つばさ!F150</f>
        <v>0</v>
      </c>
      <c r="I151" s="32">
        <f>[1]実結!F150</f>
        <v>0</v>
      </c>
      <c r="J151" s="32">
        <f>[1]来夢家!F150</f>
        <v>0</v>
      </c>
      <c r="K151" s="32">
        <f>[1]相談!F150</f>
        <v>0</v>
      </c>
      <c r="L151" s="33">
        <f t="shared" si="18"/>
        <v>0</v>
      </c>
      <c r="M151" s="71">
        <v>0</v>
      </c>
      <c r="N151" s="35">
        <f t="shared" si="16"/>
        <v>0</v>
      </c>
    </row>
    <row r="152" spans="1:14" s="26" customFormat="1" ht="24" customHeight="1" x14ac:dyDescent="0.15">
      <c r="A152" s="120"/>
      <c r="B152" s="106"/>
      <c r="C152" s="126" t="s">
        <v>151</v>
      </c>
      <c r="D152" s="127"/>
      <c r="E152" s="82"/>
      <c r="F152" s="83">
        <f>[1]本部!F151</f>
        <v>0</v>
      </c>
      <c r="G152" s="83">
        <f>[1]よつば!F151</f>
        <v>3442000</v>
      </c>
      <c r="H152" s="83">
        <f>[1]つばさ!F151</f>
        <v>120000</v>
      </c>
      <c r="I152" s="83">
        <f>[1]実結!F151</f>
        <v>0</v>
      </c>
      <c r="J152" s="83">
        <f>[1]来夢家!F151</f>
        <v>240000</v>
      </c>
      <c r="K152" s="83">
        <f>[1]相談!F151</f>
        <v>0</v>
      </c>
      <c r="L152" s="84">
        <f>SUM(F152:K152)</f>
        <v>3802000</v>
      </c>
      <c r="M152" s="85">
        <f>M140+M141+M149+M150+M151</f>
        <v>0</v>
      </c>
      <c r="N152" s="86">
        <f t="shared" si="16"/>
        <v>3802000</v>
      </c>
    </row>
    <row r="153" spans="1:14" s="26" customFormat="1" ht="24" customHeight="1" x14ac:dyDescent="0.15">
      <c r="A153" s="128"/>
      <c r="B153" s="129" t="s">
        <v>152</v>
      </c>
      <c r="C153" s="130"/>
      <c r="D153" s="130"/>
      <c r="E153" s="131"/>
      <c r="F153" s="40">
        <f>[1]本部!F152</f>
        <v>0</v>
      </c>
      <c r="G153" s="40">
        <f>[1]よつば!F152</f>
        <v>-942000</v>
      </c>
      <c r="H153" s="40">
        <f>[1]つばさ!F152</f>
        <v>-120000</v>
      </c>
      <c r="I153" s="40">
        <f>[1]実結!F152</f>
        <v>0</v>
      </c>
      <c r="J153" s="40">
        <f>[1]来夢家!F152</f>
        <v>-240000</v>
      </c>
      <c r="K153" s="40">
        <f>[1]相談!F152</f>
        <v>0</v>
      </c>
      <c r="L153" s="41">
        <f>SUM(F153:K153)</f>
        <v>-1302000</v>
      </c>
      <c r="M153" s="42">
        <f>M139-M152</f>
        <v>0</v>
      </c>
      <c r="N153" s="43">
        <f t="shared" si="16"/>
        <v>-1302000</v>
      </c>
    </row>
    <row r="154" spans="1:14" s="26" customFormat="1" ht="24" customHeight="1" x14ac:dyDescent="0.15">
      <c r="A154" s="116" t="s">
        <v>153</v>
      </c>
      <c r="B154" s="117" t="s">
        <v>154</v>
      </c>
      <c r="C154" s="50" t="s">
        <v>155</v>
      </c>
      <c r="D154" s="51"/>
      <c r="E154" s="52"/>
      <c r="F154" s="32">
        <f>[1]本部!F153</f>
        <v>0</v>
      </c>
      <c r="G154" s="32">
        <f>[1]よつば!F153</f>
        <v>0</v>
      </c>
      <c r="H154" s="32">
        <f>[1]つばさ!F153</f>
        <v>0</v>
      </c>
      <c r="I154" s="32">
        <f>[1]実結!F153</f>
        <v>0</v>
      </c>
      <c r="J154" s="32">
        <f>[1]来夢家!F153</f>
        <v>0</v>
      </c>
      <c r="K154" s="32">
        <f>[1]相談!F153</f>
        <v>0</v>
      </c>
      <c r="L154" s="33">
        <f>SUM(F154:K154)</f>
        <v>0</v>
      </c>
      <c r="M154" s="71">
        <v>0</v>
      </c>
      <c r="N154" s="35">
        <f t="shared" si="16"/>
        <v>0</v>
      </c>
    </row>
    <row r="155" spans="1:14" s="26" customFormat="1" ht="24" customHeight="1" x14ac:dyDescent="0.15">
      <c r="A155" s="120"/>
      <c r="B155" s="28"/>
      <c r="C155" s="74" t="s">
        <v>156</v>
      </c>
      <c r="D155" s="75"/>
      <c r="E155" s="76"/>
      <c r="F155" s="32">
        <f>[1]本部!F154</f>
        <v>0</v>
      </c>
      <c r="G155" s="32">
        <f>[1]よつば!F154</f>
        <v>0</v>
      </c>
      <c r="H155" s="32">
        <f>[1]つばさ!F154</f>
        <v>0</v>
      </c>
      <c r="I155" s="32">
        <f>[1]実結!F154</f>
        <v>0</v>
      </c>
      <c r="J155" s="32">
        <f>[1]来夢家!F154</f>
        <v>0</v>
      </c>
      <c r="K155" s="32">
        <f>[1]相談!F154</f>
        <v>0</v>
      </c>
      <c r="L155" s="33">
        <f t="shared" ref="L155:L158" si="19">SUM(F155:K155)</f>
        <v>0</v>
      </c>
      <c r="M155" s="71">
        <v>0</v>
      </c>
      <c r="N155" s="35">
        <f t="shared" si="16"/>
        <v>0</v>
      </c>
    </row>
    <row r="156" spans="1:14" s="26" customFormat="1" ht="24" customHeight="1" x14ac:dyDescent="0.15">
      <c r="A156" s="120"/>
      <c r="B156" s="28"/>
      <c r="C156" s="74" t="s">
        <v>157</v>
      </c>
      <c r="D156" s="132"/>
      <c r="E156" s="133"/>
      <c r="F156" s="32">
        <f>[1]本部!F155</f>
        <v>0</v>
      </c>
      <c r="G156" s="32">
        <f>[1]よつば!F155</f>
        <v>0</v>
      </c>
      <c r="H156" s="32">
        <f>[1]つばさ!F155</f>
        <v>0</v>
      </c>
      <c r="I156" s="32">
        <f>[1]実結!F155</f>
        <v>0</v>
      </c>
      <c r="J156" s="32">
        <f>[1]来夢家!F155</f>
        <v>0</v>
      </c>
      <c r="K156" s="32">
        <f>[1]相談!F155</f>
        <v>0</v>
      </c>
      <c r="L156" s="33">
        <f t="shared" si="19"/>
        <v>0</v>
      </c>
      <c r="M156" s="71">
        <v>0</v>
      </c>
      <c r="N156" s="35">
        <f t="shared" si="16"/>
        <v>0</v>
      </c>
    </row>
    <row r="157" spans="1:14" s="26" customFormat="1" ht="24" customHeight="1" x14ac:dyDescent="0.15">
      <c r="A157" s="120"/>
      <c r="B157" s="28"/>
      <c r="C157" s="74" t="s">
        <v>158</v>
      </c>
      <c r="D157" s="132"/>
      <c r="E157" s="133"/>
      <c r="F157" s="32">
        <f>[1]本部!F156</f>
        <v>0</v>
      </c>
      <c r="G157" s="32">
        <f>[1]よつば!F156</f>
        <v>0</v>
      </c>
      <c r="H157" s="32">
        <f>[1]つばさ!F156</f>
        <v>0</v>
      </c>
      <c r="I157" s="32">
        <f>[1]実結!F156</f>
        <v>0</v>
      </c>
      <c r="J157" s="32">
        <f>[1]来夢家!F156</f>
        <v>0</v>
      </c>
      <c r="K157" s="32">
        <f>[1]相談!F156</f>
        <v>0</v>
      </c>
      <c r="L157" s="33">
        <f t="shared" si="19"/>
        <v>0</v>
      </c>
      <c r="M157" s="71">
        <v>0</v>
      </c>
      <c r="N157" s="35">
        <f t="shared" si="16"/>
        <v>0</v>
      </c>
    </row>
    <row r="158" spans="1:14" s="26" customFormat="1" ht="24" customHeight="1" x14ac:dyDescent="0.15">
      <c r="A158" s="120"/>
      <c r="B158" s="28"/>
      <c r="C158" s="74" t="s">
        <v>159</v>
      </c>
      <c r="D158" s="132"/>
      <c r="E158" s="133"/>
      <c r="F158" s="32">
        <f>[1]本部!F157</f>
        <v>0</v>
      </c>
      <c r="G158" s="32">
        <f>[1]よつば!F157</f>
        <v>0</v>
      </c>
      <c r="H158" s="32">
        <f>[1]つばさ!F157</f>
        <v>0</v>
      </c>
      <c r="I158" s="32">
        <f>[1]実結!F157</f>
        <v>0</v>
      </c>
      <c r="J158" s="32">
        <f>[1]来夢家!F157</f>
        <v>0</v>
      </c>
      <c r="K158" s="32">
        <f>[1]相談!F157</f>
        <v>0</v>
      </c>
      <c r="L158" s="33">
        <f t="shared" si="19"/>
        <v>0</v>
      </c>
      <c r="M158" s="71">
        <f>SUM(M159:M164)</f>
        <v>0</v>
      </c>
      <c r="N158" s="35">
        <f t="shared" si="16"/>
        <v>0</v>
      </c>
    </row>
    <row r="159" spans="1:14" s="26" customFormat="1" ht="24" customHeight="1" x14ac:dyDescent="0.15">
      <c r="A159" s="120"/>
      <c r="B159" s="28"/>
      <c r="C159" s="53" t="s">
        <v>17</v>
      </c>
      <c r="D159" s="89" t="s">
        <v>160</v>
      </c>
      <c r="E159" s="90"/>
      <c r="F159" s="58">
        <f>[1]本部!F158</f>
        <v>0</v>
      </c>
      <c r="G159" s="58">
        <f>[1]よつば!F158</f>
        <v>0</v>
      </c>
      <c r="H159" s="58">
        <f>[1]つばさ!F158</f>
        <v>0</v>
      </c>
      <c r="I159" s="58">
        <f>[1]実結!F158</f>
        <v>0</v>
      </c>
      <c r="J159" s="58">
        <f>[1]来夢家!F158</f>
        <v>0</v>
      </c>
      <c r="K159" s="58">
        <f>[1]相談!F158</f>
        <v>0</v>
      </c>
      <c r="L159" s="59">
        <f>SUM(F159:K159)</f>
        <v>0</v>
      </c>
      <c r="M159" s="60">
        <v>0</v>
      </c>
      <c r="N159" s="61">
        <f t="shared" si="16"/>
        <v>0</v>
      </c>
    </row>
    <row r="160" spans="1:14" s="26" customFormat="1" ht="24" customHeight="1" x14ac:dyDescent="0.15">
      <c r="A160" s="120"/>
      <c r="B160" s="28"/>
      <c r="C160" s="99"/>
      <c r="D160" s="89" t="s">
        <v>161</v>
      </c>
      <c r="E160" s="90"/>
      <c r="F160" s="58">
        <f>[1]本部!F159</f>
        <v>0</v>
      </c>
      <c r="G160" s="58">
        <f>[1]よつば!F159</f>
        <v>0</v>
      </c>
      <c r="H160" s="58">
        <f>[1]つばさ!F159</f>
        <v>0</v>
      </c>
      <c r="I160" s="58">
        <f>[1]実結!F159</f>
        <v>0</v>
      </c>
      <c r="J160" s="58">
        <f>[1]来夢家!F159</f>
        <v>0</v>
      </c>
      <c r="K160" s="58">
        <f>[1]相談!F159</f>
        <v>0</v>
      </c>
      <c r="L160" s="59">
        <f t="shared" ref="L160:L164" si="20">SUM(F160:K160)</f>
        <v>0</v>
      </c>
      <c r="M160" s="60">
        <v>0</v>
      </c>
      <c r="N160" s="61">
        <f t="shared" si="16"/>
        <v>0</v>
      </c>
    </row>
    <row r="161" spans="1:14" s="26" customFormat="1" ht="24" customHeight="1" x14ac:dyDescent="0.15">
      <c r="A161" s="120"/>
      <c r="B161" s="28"/>
      <c r="C161" s="99"/>
      <c r="D161" s="89" t="s">
        <v>162</v>
      </c>
      <c r="E161" s="90"/>
      <c r="F161" s="58">
        <f>[1]本部!F160</f>
        <v>0</v>
      </c>
      <c r="G161" s="58">
        <f>[1]よつば!F160</f>
        <v>0</v>
      </c>
      <c r="H161" s="58">
        <f>[1]つばさ!F160</f>
        <v>0</v>
      </c>
      <c r="I161" s="58">
        <f>[1]実結!F160</f>
        <v>0</v>
      </c>
      <c r="J161" s="58">
        <f>[1]来夢家!F160</f>
        <v>0</v>
      </c>
      <c r="K161" s="58">
        <f>[1]相談!F160</f>
        <v>0</v>
      </c>
      <c r="L161" s="59">
        <f t="shared" si="20"/>
        <v>0</v>
      </c>
      <c r="M161" s="60">
        <v>0</v>
      </c>
      <c r="N161" s="61">
        <f t="shared" si="16"/>
        <v>0</v>
      </c>
    </row>
    <row r="162" spans="1:14" s="26" customFormat="1" ht="24" customHeight="1" x14ac:dyDescent="0.15">
      <c r="A162" s="120"/>
      <c r="B162" s="28"/>
      <c r="C162" s="99"/>
      <c r="D162" s="89" t="s">
        <v>163</v>
      </c>
      <c r="E162" s="90"/>
      <c r="F162" s="58">
        <f>[1]本部!F161</f>
        <v>0</v>
      </c>
      <c r="G162" s="58">
        <f>[1]よつば!F161</f>
        <v>0</v>
      </c>
      <c r="H162" s="58">
        <f>[1]つばさ!F161</f>
        <v>0</v>
      </c>
      <c r="I162" s="58">
        <f>[1]実結!F161</f>
        <v>0</v>
      </c>
      <c r="J162" s="58">
        <f>[1]来夢家!F161</f>
        <v>0</v>
      </c>
      <c r="K162" s="58">
        <f>[1]相談!F161</f>
        <v>0</v>
      </c>
      <c r="L162" s="59">
        <f t="shared" si="20"/>
        <v>0</v>
      </c>
      <c r="M162" s="60">
        <v>0</v>
      </c>
      <c r="N162" s="61">
        <f t="shared" si="16"/>
        <v>0</v>
      </c>
    </row>
    <row r="163" spans="1:14" s="26" customFormat="1" ht="24" customHeight="1" x14ac:dyDescent="0.15">
      <c r="A163" s="120"/>
      <c r="B163" s="28"/>
      <c r="C163" s="99"/>
      <c r="D163" s="89" t="s">
        <v>164</v>
      </c>
      <c r="E163" s="90"/>
      <c r="F163" s="58">
        <f>[1]本部!F162</f>
        <v>0</v>
      </c>
      <c r="G163" s="58">
        <f>[1]よつば!F162</f>
        <v>0</v>
      </c>
      <c r="H163" s="58">
        <f>[1]つばさ!F162</f>
        <v>0</v>
      </c>
      <c r="I163" s="58">
        <f>[1]実結!F162</f>
        <v>0</v>
      </c>
      <c r="J163" s="58">
        <f>[1]来夢家!F162</f>
        <v>0</v>
      </c>
      <c r="K163" s="58">
        <f>[1]相談!F162</f>
        <v>0</v>
      </c>
      <c r="L163" s="59">
        <f t="shared" si="20"/>
        <v>0</v>
      </c>
      <c r="M163" s="60">
        <v>0</v>
      </c>
      <c r="N163" s="61">
        <f t="shared" si="16"/>
        <v>0</v>
      </c>
    </row>
    <row r="164" spans="1:14" s="26" customFormat="1" ht="24" customHeight="1" x14ac:dyDescent="0.15">
      <c r="A164" s="120"/>
      <c r="B164" s="28"/>
      <c r="C164" s="99"/>
      <c r="D164" s="89" t="s">
        <v>165</v>
      </c>
      <c r="E164" s="90"/>
      <c r="F164" s="58">
        <f>[1]本部!F163</f>
        <v>0</v>
      </c>
      <c r="G164" s="58">
        <f>[1]よつば!F163</f>
        <v>0</v>
      </c>
      <c r="H164" s="58">
        <f>[1]つばさ!F163</f>
        <v>0</v>
      </c>
      <c r="I164" s="58">
        <f>[1]実結!F163</f>
        <v>0</v>
      </c>
      <c r="J164" s="58">
        <f>[1]来夢家!F163</f>
        <v>0</v>
      </c>
      <c r="K164" s="58">
        <f>[1]相談!F163</f>
        <v>0</v>
      </c>
      <c r="L164" s="59">
        <f t="shared" si="20"/>
        <v>0</v>
      </c>
      <c r="M164" s="60">
        <v>0</v>
      </c>
      <c r="N164" s="61">
        <f t="shared" si="16"/>
        <v>0</v>
      </c>
    </row>
    <row r="165" spans="1:14" s="26" customFormat="1" ht="24" customHeight="1" x14ac:dyDescent="0.15">
      <c r="A165" s="120"/>
      <c r="B165" s="28"/>
      <c r="C165" s="74" t="s">
        <v>166</v>
      </c>
      <c r="D165" s="132"/>
      <c r="E165" s="133"/>
      <c r="F165" s="32">
        <f>[1]本部!F164</f>
        <v>0</v>
      </c>
      <c r="G165" s="32">
        <f>[1]よつば!F164</f>
        <v>0</v>
      </c>
      <c r="H165" s="32">
        <f>[1]つばさ!F164</f>
        <v>0</v>
      </c>
      <c r="I165" s="32">
        <f>[1]実結!F164</f>
        <v>0</v>
      </c>
      <c r="J165" s="32">
        <f>[1]来夢家!F164</f>
        <v>0</v>
      </c>
      <c r="K165" s="32">
        <f>[1]相談!F164</f>
        <v>0</v>
      </c>
      <c r="L165" s="33">
        <f>SUM(F165:K165)</f>
        <v>0</v>
      </c>
      <c r="M165" s="71">
        <v>0</v>
      </c>
      <c r="N165" s="35">
        <f t="shared" si="16"/>
        <v>0</v>
      </c>
    </row>
    <row r="166" spans="1:14" s="26" customFormat="1" ht="24" customHeight="1" x14ac:dyDescent="0.15">
      <c r="A166" s="120"/>
      <c r="B166" s="28"/>
      <c r="C166" s="74" t="s">
        <v>167</v>
      </c>
      <c r="D166" s="132"/>
      <c r="E166" s="133"/>
      <c r="F166" s="32">
        <f>[1]本部!F165</f>
        <v>0</v>
      </c>
      <c r="G166" s="32">
        <f>[1]よつば!F165</f>
        <v>0</v>
      </c>
      <c r="H166" s="32">
        <f>[1]つばさ!F165</f>
        <v>0</v>
      </c>
      <c r="I166" s="32">
        <f>[1]実結!F165</f>
        <v>0</v>
      </c>
      <c r="J166" s="32">
        <f>[1]来夢家!F165</f>
        <v>0</v>
      </c>
      <c r="K166" s="32">
        <f>[1]相談!F165</f>
        <v>0</v>
      </c>
      <c r="L166" s="33">
        <f t="shared" ref="L166:L168" si="21">SUM(F166:K166)</f>
        <v>0</v>
      </c>
      <c r="M166" s="71">
        <v>0</v>
      </c>
      <c r="N166" s="35">
        <f t="shared" si="16"/>
        <v>0</v>
      </c>
    </row>
    <row r="167" spans="1:14" s="26" customFormat="1" ht="24" customHeight="1" x14ac:dyDescent="0.15">
      <c r="A167" s="120"/>
      <c r="B167" s="28"/>
      <c r="C167" s="74" t="s">
        <v>168</v>
      </c>
      <c r="D167" s="75"/>
      <c r="E167" s="76"/>
      <c r="F167" s="32">
        <f>[1]本部!F166</f>
        <v>0</v>
      </c>
      <c r="G167" s="32">
        <f>[1]よつば!F166</f>
        <v>0</v>
      </c>
      <c r="H167" s="32">
        <f>[1]つばさ!F166</f>
        <v>0</v>
      </c>
      <c r="I167" s="32">
        <f>[1]実結!F166</f>
        <v>0</v>
      </c>
      <c r="J167" s="32">
        <f>[1]来夢家!F166</f>
        <v>1064000</v>
      </c>
      <c r="K167" s="32">
        <f>[1]相談!F166</f>
        <v>2848000</v>
      </c>
      <c r="L167" s="33">
        <f t="shared" si="21"/>
        <v>3912000</v>
      </c>
      <c r="M167" s="71">
        <v>-3912000</v>
      </c>
      <c r="N167" s="35">
        <f t="shared" si="16"/>
        <v>0</v>
      </c>
    </row>
    <row r="168" spans="1:14" s="26" customFormat="1" ht="24" customHeight="1" x14ac:dyDescent="0.15">
      <c r="A168" s="120"/>
      <c r="B168" s="28"/>
      <c r="C168" s="74" t="s">
        <v>169</v>
      </c>
      <c r="D168" s="75"/>
      <c r="E168" s="76"/>
      <c r="F168" s="32">
        <f>[1]本部!F167</f>
        <v>0</v>
      </c>
      <c r="G168" s="32">
        <f>[1]よつば!F167</f>
        <v>0</v>
      </c>
      <c r="H168" s="32">
        <f>[1]つばさ!F167</f>
        <v>0</v>
      </c>
      <c r="I168" s="32">
        <f>[1]実結!F167</f>
        <v>0</v>
      </c>
      <c r="J168" s="32">
        <f>[1]来夢家!F167</f>
        <v>0</v>
      </c>
      <c r="K168" s="32">
        <f>[1]相談!F167</f>
        <v>0</v>
      </c>
      <c r="L168" s="33">
        <f t="shared" si="21"/>
        <v>0</v>
      </c>
      <c r="M168" s="71">
        <f>M169+M170</f>
        <v>0</v>
      </c>
      <c r="N168" s="35">
        <f t="shared" si="16"/>
        <v>0</v>
      </c>
    </row>
    <row r="169" spans="1:14" s="26" customFormat="1" ht="24" customHeight="1" x14ac:dyDescent="0.15">
      <c r="A169" s="120"/>
      <c r="B169" s="28"/>
      <c r="C169" s="118"/>
      <c r="D169" s="89" t="s">
        <v>170</v>
      </c>
      <c r="E169" s="90"/>
      <c r="F169" s="58">
        <f>[1]本部!F168</f>
        <v>0</v>
      </c>
      <c r="G169" s="58">
        <f>[1]よつば!F168</f>
        <v>0</v>
      </c>
      <c r="H169" s="58">
        <f>[1]つばさ!F168</f>
        <v>0</v>
      </c>
      <c r="I169" s="58">
        <f>[1]実結!F168</f>
        <v>0</v>
      </c>
      <c r="J169" s="58">
        <f>[1]来夢家!F168</f>
        <v>0</v>
      </c>
      <c r="K169" s="58">
        <f>[1]相談!F168</f>
        <v>0</v>
      </c>
      <c r="L169" s="59">
        <f>SUM(F169:K169)</f>
        <v>0</v>
      </c>
      <c r="M169" s="60">
        <v>0</v>
      </c>
      <c r="N169" s="61">
        <f t="shared" si="16"/>
        <v>0</v>
      </c>
    </row>
    <row r="170" spans="1:14" s="26" customFormat="1" ht="24" customHeight="1" x14ac:dyDescent="0.15">
      <c r="A170" s="120"/>
      <c r="B170" s="28"/>
      <c r="C170" s="118"/>
      <c r="D170" s="89" t="s">
        <v>171</v>
      </c>
      <c r="E170" s="90"/>
      <c r="F170" s="58">
        <f>[1]本部!F169</f>
        <v>0</v>
      </c>
      <c r="G170" s="58">
        <f>[1]よつば!F169</f>
        <v>0</v>
      </c>
      <c r="H170" s="58">
        <f>[1]つばさ!F169</f>
        <v>0</v>
      </c>
      <c r="I170" s="58">
        <f>[1]実結!F169</f>
        <v>0</v>
      </c>
      <c r="J170" s="58">
        <f>[1]来夢家!F169</f>
        <v>0</v>
      </c>
      <c r="K170" s="58">
        <f>[1]相談!F169</f>
        <v>0</v>
      </c>
      <c r="L170" s="59">
        <f>SUM(F170:K170)</f>
        <v>0</v>
      </c>
      <c r="M170" s="60">
        <v>0</v>
      </c>
      <c r="N170" s="61">
        <f t="shared" si="16"/>
        <v>0</v>
      </c>
    </row>
    <row r="171" spans="1:14" s="26" customFormat="1" ht="24" customHeight="1" x14ac:dyDescent="0.15">
      <c r="A171" s="120"/>
      <c r="B171" s="79"/>
      <c r="C171" s="82" t="s">
        <v>172</v>
      </c>
      <c r="D171" s="82"/>
      <c r="E171" s="82"/>
      <c r="F171" s="83">
        <f>[1]本部!F170</f>
        <v>0</v>
      </c>
      <c r="G171" s="83">
        <f>[1]よつば!F170</f>
        <v>0</v>
      </c>
      <c r="H171" s="83">
        <f>[1]つばさ!F170</f>
        <v>0</v>
      </c>
      <c r="I171" s="83">
        <f>[1]実結!F170</f>
        <v>0</v>
      </c>
      <c r="J171" s="83">
        <f>[1]来夢家!F170</f>
        <v>1064000</v>
      </c>
      <c r="K171" s="83">
        <f>[1]相談!F170</f>
        <v>2848000</v>
      </c>
      <c r="L171" s="84">
        <f>SUM(F171:K171)</f>
        <v>3912000</v>
      </c>
      <c r="M171" s="85">
        <f>M154+M155+M156+M157+M158+M165+M166+M167+M168</f>
        <v>-3912000</v>
      </c>
      <c r="N171" s="86">
        <f t="shared" si="16"/>
        <v>0</v>
      </c>
    </row>
    <row r="172" spans="1:14" s="26" customFormat="1" ht="24" customHeight="1" x14ac:dyDescent="0.15">
      <c r="A172" s="120"/>
      <c r="B172" s="87" t="s">
        <v>173</v>
      </c>
      <c r="C172" s="118" t="s">
        <v>174</v>
      </c>
      <c r="D172" s="119"/>
      <c r="E172" s="105"/>
      <c r="F172" s="32">
        <f>[1]本部!F171</f>
        <v>0</v>
      </c>
      <c r="G172" s="32">
        <f>[1]よつば!F171</f>
        <v>1992000</v>
      </c>
      <c r="H172" s="32">
        <f>[1]つばさ!F171</f>
        <v>1332000</v>
      </c>
      <c r="I172" s="32">
        <f>[1]実結!F171</f>
        <v>2025000</v>
      </c>
      <c r="J172" s="32">
        <f>[1]来夢家!F171</f>
        <v>5580000</v>
      </c>
      <c r="K172" s="32">
        <f>[1]相談!F171</f>
        <v>0</v>
      </c>
      <c r="L172" s="33">
        <f>SUM(F172:K172)</f>
        <v>10929000</v>
      </c>
      <c r="M172" s="71">
        <v>0</v>
      </c>
      <c r="N172" s="35">
        <f t="shared" si="16"/>
        <v>10929000</v>
      </c>
    </row>
    <row r="173" spans="1:14" s="26" customFormat="1" ht="24" customHeight="1" x14ac:dyDescent="0.15">
      <c r="A173" s="120"/>
      <c r="B173" s="88"/>
      <c r="C173" s="134" t="s">
        <v>175</v>
      </c>
      <c r="D173" s="135"/>
      <c r="E173" s="136"/>
      <c r="F173" s="32">
        <f>[1]本部!F172</f>
        <v>0</v>
      </c>
      <c r="G173" s="32">
        <f>[1]よつば!F172</f>
        <v>0</v>
      </c>
      <c r="H173" s="32">
        <f>[1]つばさ!F172</f>
        <v>0</v>
      </c>
      <c r="I173" s="32">
        <f>[1]実結!F172</f>
        <v>0</v>
      </c>
      <c r="J173" s="32">
        <f>[1]来夢家!F172</f>
        <v>0</v>
      </c>
      <c r="K173" s="32">
        <f>[1]相談!F172</f>
        <v>0</v>
      </c>
      <c r="L173" s="33">
        <f t="shared" ref="L173:L175" si="22">SUM(F173:K173)</f>
        <v>0</v>
      </c>
      <c r="M173" s="71">
        <v>0</v>
      </c>
      <c r="N173" s="35">
        <f t="shared" si="16"/>
        <v>0</v>
      </c>
    </row>
    <row r="174" spans="1:14" s="26" customFormat="1" ht="24" customHeight="1" x14ac:dyDescent="0.15">
      <c r="A174" s="120"/>
      <c r="B174" s="88"/>
      <c r="C174" s="134" t="s">
        <v>176</v>
      </c>
      <c r="D174" s="135"/>
      <c r="E174" s="136"/>
      <c r="F174" s="32">
        <f>[1]本部!F173</f>
        <v>0</v>
      </c>
      <c r="G174" s="32">
        <f>[1]よつば!F173</f>
        <v>0</v>
      </c>
      <c r="H174" s="32">
        <f>[1]つばさ!F173</f>
        <v>0</v>
      </c>
      <c r="I174" s="32">
        <f>[1]実結!F173</f>
        <v>0</v>
      </c>
      <c r="J174" s="32">
        <f>[1]来夢家!F173</f>
        <v>0</v>
      </c>
      <c r="K174" s="32">
        <f>[1]相談!F173</f>
        <v>0</v>
      </c>
      <c r="L174" s="33">
        <f t="shared" si="22"/>
        <v>0</v>
      </c>
      <c r="M174" s="71">
        <v>0</v>
      </c>
      <c r="N174" s="35">
        <f t="shared" si="16"/>
        <v>0</v>
      </c>
    </row>
    <row r="175" spans="1:14" s="26" customFormat="1" ht="24" customHeight="1" x14ac:dyDescent="0.15">
      <c r="A175" s="120"/>
      <c r="B175" s="88"/>
      <c r="C175" s="100" t="s">
        <v>177</v>
      </c>
      <c r="D175" s="101"/>
      <c r="E175" s="102"/>
      <c r="F175" s="32">
        <f>[1]本部!F174</f>
        <v>0</v>
      </c>
      <c r="G175" s="32">
        <f>[1]よつば!F174</f>
        <v>447000</v>
      </c>
      <c r="H175" s="32">
        <f>[1]つばさ!F174</f>
        <v>447000</v>
      </c>
      <c r="I175" s="32">
        <f>[1]実結!F174</f>
        <v>279000</v>
      </c>
      <c r="J175" s="32">
        <f>[1]来夢家!F174</f>
        <v>551000</v>
      </c>
      <c r="K175" s="32">
        <f>[1]相談!F174</f>
        <v>0</v>
      </c>
      <c r="L175" s="33">
        <f t="shared" si="22"/>
        <v>1724000</v>
      </c>
      <c r="M175" s="71">
        <v>0</v>
      </c>
      <c r="N175" s="35">
        <f t="shared" si="16"/>
        <v>1724000</v>
      </c>
    </row>
    <row r="176" spans="1:14" s="26" customFormat="1" ht="24" customHeight="1" x14ac:dyDescent="0.15">
      <c r="A176" s="120"/>
      <c r="B176" s="88"/>
      <c r="C176" s="137"/>
      <c r="D176" s="103" t="s">
        <v>178</v>
      </c>
      <c r="E176" s="104"/>
      <c r="F176" s="58">
        <f>[1]本部!F175</f>
        <v>0</v>
      </c>
      <c r="G176" s="58">
        <f>[1]よつば!F175</f>
        <v>447000</v>
      </c>
      <c r="H176" s="58">
        <f>[1]つばさ!F175</f>
        <v>447000</v>
      </c>
      <c r="I176" s="58">
        <f>[1]実結!F175</f>
        <v>279000</v>
      </c>
      <c r="J176" s="58">
        <f>[1]来夢家!F175</f>
        <v>551000</v>
      </c>
      <c r="K176" s="58">
        <f>[1]相談!F175</f>
        <v>0</v>
      </c>
      <c r="L176" s="59">
        <f>SUM(F176:K176)</f>
        <v>1724000</v>
      </c>
      <c r="M176" s="60">
        <v>0</v>
      </c>
      <c r="N176" s="61">
        <f t="shared" si="16"/>
        <v>1724000</v>
      </c>
    </row>
    <row r="177" spans="1:14" s="26" customFormat="1" ht="24" customHeight="1" x14ac:dyDescent="0.15">
      <c r="A177" s="120"/>
      <c r="B177" s="88"/>
      <c r="C177" s="138"/>
      <c r="D177" s="89" t="s">
        <v>179</v>
      </c>
      <c r="E177" s="90"/>
      <c r="F177" s="58">
        <f>[1]本部!F176</f>
        <v>0</v>
      </c>
      <c r="G177" s="58">
        <f>[1]よつば!F176</f>
        <v>0</v>
      </c>
      <c r="H177" s="58">
        <f>[1]つばさ!F176</f>
        <v>0</v>
      </c>
      <c r="I177" s="58">
        <f>[1]実結!F176</f>
        <v>0</v>
      </c>
      <c r="J177" s="58">
        <f>[1]来夢家!F176</f>
        <v>0</v>
      </c>
      <c r="K177" s="58">
        <f>[1]相談!F176</f>
        <v>0</v>
      </c>
      <c r="L177" s="59">
        <f t="shared" ref="L177:L181" si="23">SUM(F177:K177)</f>
        <v>0</v>
      </c>
      <c r="M177" s="60">
        <v>0</v>
      </c>
      <c r="N177" s="61">
        <f t="shared" si="16"/>
        <v>0</v>
      </c>
    </row>
    <row r="178" spans="1:14" s="26" customFormat="1" ht="24" customHeight="1" x14ac:dyDescent="0.15">
      <c r="A178" s="120"/>
      <c r="B178" s="88"/>
      <c r="C178" s="137" t="s">
        <v>17</v>
      </c>
      <c r="D178" s="89" t="s">
        <v>180</v>
      </c>
      <c r="E178" s="90"/>
      <c r="F178" s="58">
        <f>[1]本部!F177</f>
        <v>0</v>
      </c>
      <c r="G178" s="58">
        <f>[1]よつば!F177</f>
        <v>0</v>
      </c>
      <c r="H178" s="58">
        <f>[1]つばさ!F177</f>
        <v>0</v>
      </c>
      <c r="I178" s="58">
        <f>[1]実結!F177</f>
        <v>0</v>
      </c>
      <c r="J178" s="58">
        <f>[1]来夢家!F177</f>
        <v>0</v>
      </c>
      <c r="K178" s="58">
        <f>[1]相談!F177</f>
        <v>0</v>
      </c>
      <c r="L178" s="59">
        <f t="shared" si="23"/>
        <v>0</v>
      </c>
      <c r="M178" s="60">
        <v>0</v>
      </c>
      <c r="N178" s="61">
        <f t="shared" si="16"/>
        <v>0</v>
      </c>
    </row>
    <row r="179" spans="1:14" s="26" customFormat="1" ht="24" customHeight="1" x14ac:dyDescent="0.15">
      <c r="A179" s="120"/>
      <c r="B179" s="88"/>
      <c r="C179" s="137"/>
      <c r="D179" s="89" t="s">
        <v>181</v>
      </c>
      <c r="E179" s="90"/>
      <c r="F179" s="58">
        <f>[1]本部!F178</f>
        <v>0</v>
      </c>
      <c r="G179" s="58">
        <f>[1]よつば!F178</f>
        <v>0</v>
      </c>
      <c r="H179" s="58">
        <f>[1]つばさ!F178</f>
        <v>0</v>
      </c>
      <c r="I179" s="58">
        <f>[1]実結!F178</f>
        <v>0</v>
      </c>
      <c r="J179" s="58">
        <f>[1]来夢家!F178</f>
        <v>0</v>
      </c>
      <c r="K179" s="58">
        <f>[1]相談!F178</f>
        <v>0</v>
      </c>
      <c r="L179" s="59">
        <f t="shared" si="23"/>
        <v>0</v>
      </c>
      <c r="M179" s="60">
        <v>0</v>
      </c>
      <c r="N179" s="61">
        <f t="shared" si="16"/>
        <v>0</v>
      </c>
    </row>
    <row r="180" spans="1:14" s="26" customFormat="1" ht="24" customHeight="1" x14ac:dyDescent="0.15">
      <c r="A180" s="120"/>
      <c r="B180" s="88"/>
      <c r="C180" s="137"/>
      <c r="D180" s="89" t="s">
        <v>182</v>
      </c>
      <c r="E180" s="90"/>
      <c r="F180" s="58">
        <f>[1]本部!F179</f>
        <v>0</v>
      </c>
      <c r="G180" s="58">
        <f>[1]よつば!F179</f>
        <v>0</v>
      </c>
      <c r="H180" s="58">
        <f>[1]つばさ!F179</f>
        <v>0</v>
      </c>
      <c r="I180" s="58">
        <f>[1]実結!F179</f>
        <v>0</v>
      </c>
      <c r="J180" s="58">
        <f>[1]来夢家!F179</f>
        <v>0</v>
      </c>
      <c r="K180" s="58">
        <f>[1]相談!F179</f>
        <v>0</v>
      </c>
      <c r="L180" s="59">
        <f t="shared" si="23"/>
        <v>0</v>
      </c>
      <c r="M180" s="60">
        <v>0</v>
      </c>
      <c r="N180" s="61">
        <f t="shared" si="16"/>
        <v>0</v>
      </c>
    </row>
    <row r="181" spans="1:14" s="26" customFormat="1" ht="24" customHeight="1" x14ac:dyDescent="0.15">
      <c r="A181" s="120"/>
      <c r="B181" s="88"/>
      <c r="C181" s="137"/>
      <c r="D181" s="89" t="s">
        <v>183</v>
      </c>
      <c r="E181" s="90"/>
      <c r="F181" s="58">
        <f>[1]本部!F180</f>
        <v>0</v>
      </c>
      <c r="G181" s="58">
        <f>[1]よつば!F180</f>
        <v>0</v>
      </c>
      <c r="H181" s="58">
        <f>[1]つばさ!F180</f>
        <v>0</v>
      </c>
      <c r="I181" s="58">
        <f>[1]実結!F180</f>
        <v>0</v>
      </c>
      <c r="J181" s="58">
        <f>[1]来夢家!F180</f>
        <v>0</v>
      </c>
      <c r="K181" s="58">
        <f>[1]相談!F180</f>
        <v>0</v>
      </c>
      <c r="L181" s="59">
        <f t="shared" si="23"/>
        <v>0</v>
      </c>
      <c r="M181" s="60">
        <v>0</v>
      </c>
      <c r="N181" s="61">
        <f t="shared" si="16"/>
        <v>0</v>
      </c>
    </row>
    <row r="182" spans="1:14" s="26" customFormat="1" ht="24" customHeight="1" x14ac:dyDescent="0.15">
      <c r="A182" s="120"/>
      <c r="B182" s="88"/>
      <c r="C182" s="134" t="s">
        <v>184</v>
      </c>
      <c r="D182" s="135"/>
      <c r="E182" s="136"/>
      <c r="F182" s="32">
        <f>[1]本部!F181</f>
        <v>0</v>
      </c>
      <c r="G182" s="32">
        <f>[1]よつば!F181</f>
        <v>0</v>
      </c>
      <c r="H182" s="32">
        <f>[1]つばさ!F181</f>
        <v>0</v>
      </c>
      <c r="I182" s="32">
        <f>[1]実結!F181</f>
        <v>0</v>
      </c>
      <c r="J182" s="32">
        <f>[1]来夢家!F181</f>
        <v>0</v>
      </c>
      <c r="K182" s="32">
        <f>[1]相談!F181</f>
        <v>0</v>
      </c>
      <c r="L182" s="33">
        <f>SUM(F182:K182)</f>
        <v>0</v>
      </c>
      <c r="M182" s="71">
        <v>0</v>
      </c>
      <c r="N182" s="35">
        <f t="shared" si="16"/>
        <v>0</v>
      </c>
    </row>
    <row r="183" spans="1:14" s="26" customFormat="1" ht="24" customHeight="1" x14ac:dyDescent="0.15">
      <c r="A183" s="120"/>
      <c r="B183" s="88"/>
      <c r="C183" s="134" t="s">
        <v>185</v>
      </c>
      <c r="D183" s="135"/>
      <c r="E183" s="136"/>
      <c r="F183" s="32">
        <f>[1]本部!F182</f>
        <v>0</v>
      </c>
      <c r="G183" s="32">
        <f>[1]よつば!F182</f>
        <v>0</v>
      </c>
      <c r="H183" s="32">
        <f>[1]つばさ!F182</f>
        <v>0</v>
      </c>
      <c r="I183" s="32">
        <f>[1]実結!F182</f>
        <v>0</v>
      </c>
      <c r="J183" s="32">
        <f>[1]来夢家!F182</f>
        <v>0</v>
      </c>
      <c r="K183" s="32">
        <f>[1]相談!F182</f>
        <v>0</v>
      </c>
      <c r="L183" s="33">
        <f t="shared" ref="L183:L185" si="24">SUM(F183:K183)</f>
        <v>0</v>
      </c>
      <c r="M183" s="71">
        <v>0</v>
      </c>
      <c r="N183" s="35">
        <f t="shared" si="16"/>
        <v>0</v>
      </c>
    </row>
    <row r="184" spans="1:14" s="26" customFormat="1" ht="24" customHeight="1" x14ac:dyDescent="0.15">
      <c r="A184" s="120"/>
      <c r="B184" s="88"/>
      <c r="C184" s="134" t="s">
        <v>186</v>
      </c>
      <c r="D184" s="135"/>
      <c r="E184" s="136"/>
      <c r="F184" s="32">
        <f>[1]本部!F183</f>
        <v>0</v>
      </c>
      <c r="G184" s="32">
        <f>[1]よつば!F183</f>
        <v>3912000</v>
      </c>
      <c r="H184" s="32">
        <f>[1]つばさ!F183</f>
        <v>0</v>
      </c>
      <c r="I184" s="32">
        <f>[1]実結!F183</f>
        <v>0</v>
      </c>
      <c r="J184" s="32">
        <f>[1]来夢家!F183</f>
        <v>0</v>
      </c>
      <c r="K184" s="32">
        <f>[1]相談!F183</f>
        <v>0</v>
      </c>
      <c r="L184" s="33">
        <f t="shared" si="24"/>
        <v>3912000</v>
      </c>
      <c r="M184" s="71">
        <v>-3912000</v>
      </c>
      <c r="N184" s="35">
        <f t="shared" si="16"/>
        <v>0</v>
      </c>
    </row>
    <row r="185" spans="1:14" s="26" customFormat="1" ht="24" customHeight="1" x14ac:dyDescent="0.15">
      <c r="A185" s="120"/>
      <c r="B185" s="88"/>
      <c r="C185" s="134" t="s">
        <v>187</v>
      </c>
      <c r="D185" s="132"/>
      <c r="E185" s="133"/>
      <c r="F185" s="32">
        <f>[1]本部!F184</f>
        <v>0</v>
      </c>
      <c r="G185" s="32">
        <f>[1]よつば!F184</f>
        <v>0</v>
      </c>
      <c r="H185" s="32">
        <f>[1]つばさ!F184</f>
        <v>0</v>
      </c>
      <c r="I185" s="32">
        <f>[1]実結!F184</f>
        <v>0</v>
      </c>
      <c r="J185" s="32">
        <f>[1]来夢家!F184</f>
        <v>0</v>
      </c>
      <c r="K185" s="32">
        <f>[1]相談!F184</f>
        <v>0</v>
      </c>
      <c r="L185" s="33">
        <f t="shared" si="24"/>
        <v>0</v>
      </c>
      <c r="M185" s="71">
        <f>M186+M187</f>
        <v>0</v>
      </c>
      <c r="N185" s="35">
        <f t="shared" si="16"/>
        <v>0</v>
      </c>
    </row>
    <row r="186" spans="1:14" s="26" customFormat="1" ht="24" customHeight="1" x14ac:dyDescent="0.15">
      <c r="A186" s="120"/>
      <c r="B186" s="88"/>
      <c r="C186" s="139"/>
      <c r="D186" s="89" t="s">
        <v>188</v>
      </c>
      <c r="E186" s="90"/>
      <c r="F186" s="58">
        <f>[1]本部!F185</f>
        <v>0</v>
      </c>
      <c r="G186" s="58">
        <f>[1]よつば!F185</f>
        <v>0</v>
      </c>
      <c r="H186" s="58">
        <f>[1]つばさ!F185</f>
        <v>0</v>
      </c>
      <c r="I186" s="58">
        <f>[1]実結!F185</f>
        <v>0</v>
      </c>
      <c r="J186" s="58">
        <f>[1]来夢家!F185</f>
        <v>0</v>
      </c>
      <c r="K186" s="58">
        <f>[1]相談!F185</f>
        <v>0</v>
      </c>
      <c r="L186" s="59">
        <f>SUM(F186:K186)</f>
        <v>0</v>
      </c>
      <c r="M186" s="60">
        <v>0</v>
      </c>
      <c r="N186" s="61">
        <f t="shared" si="16"/>
        <v>0</v>
      </c>
    </row>
    <row r="187" spans="1:14" s="26" customFormat="1" ht="24" customHeight="1" x14ac:dyDescent="0.15">
      <c r="A187" s="120"/>
      <c r="B187" s="88"/>
      <c r="C187" s="139"/>
      <c r="D187" s="89" t="s">
        <v>189</v>
      </c>
      <c r="E187" s="90"/>
      <c r="F187" s="58">
        <f>[1]本部!F186</f>
        <v>0</v>
      </c>
      <c r="G187" s="58">
        <f>[1]よつば!F186</f>
        <v>0</v>
      </c>
      <c r="H187" s="58">
        <f>[1]つばさ!F186</f>
        <v>0</v>
      </c>
      <c r="I187" s="58">
        <f>[1]実結!F186</f>
        <v>0</v>
      </c>
      <c r="J187" s="58">
        <f>[1]来夢家!F186</f>
        <v>0</v>
      </c>
      <c r="K187" s="58">
        <f>[1]相談!F186</f>
        <v>0</v>
      </c>
      <c r="L187" s="59">
        <f>SUM(F187:K187)</f>
        <v>0</v>
      </c>
      <c r="M187" s="60">
        <v>0</v>
      </c>
      <c r="N187" s="61">
        <f t="shared" si="16"/>
        <v>0</v>
      </c>
    </row>
    <row r="188" spans="1:14" s="26" customFormat="1" ht="24" customHeight="1" x14ac:dyDescent="0.15">
      <c r="A188" s="120"/>
      <c r="B188" s="106"/>
      <c r="C188" s="82" t="s">
        <v>190</v>
      </c>
      <c r="D188" s="82"/>
      <c r="E188" s="82"/>
      <c r="F188" s="83">
        <f>[1]本部!F187</f>
        <v>0</v>
      </c>
      <c r="G188" s="83">
        <f>[1]よつば!F187</f>
        <v>6351000</v>
      </c>
      <c r="H188" s="83">
        <f>[1]つばさ!F187</f>
        <v>1779000</v>
      </c>
      <c r="I188" s="83">
        <f>[1]実結!F187</f>
        <v>2304000</v>
      </c>
      <c r="J188" s="83">
        <f>[1]来夢家!F187</f>
        <v>6131000</v>
      </c>
      <c r="K188" s="83">
        <f>[1]相談!F187</f>
        <v>0</v>
      </c>
      <c r="L188" s="84">
        <f>SUM(F188:K188)</f>
        <v>16565000</v>
      </c>
      <c r="M188" s="85">
        <f>M172+M173+M174+M175+M182+M183+M184+M185</f>
        <v>-3912000</v>
      </c>
      <c r="N188" s="86">
        <f t="shared" si="16"/>
        <v>12653000</v>
      </c>
    </row>
    <row r="189" spans="1:14" s="26" customFormat="1" ht="24" customHeight="1" x14ac:dyDescent="0.15">
      <c r="A189" s="128"/>
      <c r="B189" s="129" t="s">
        <v>191</v>
      </c>
      <c r="C189" s="130"/>
      <c r="D189" s="130"/>
      <c r="E189" s="131"/>
      <c r="F189" s="112">
        <f>[1]本部!F188</f>
        <v>0</v>
      </c>
      <c r="G189" s="112">
        <f>[1]よつば!F188</f>
        <v>-6351000</v>
      </c>
      <c r="H189" s="112">
        <f>[1]つばさ!F188</f>
        <v>-1779000</v>
      </c>
      <c r="I189" s="112">
        <f>[1]実結!F188</f>
        <v>-2304000</v>
      </c>
      <c r="J189" s="112">
        <f>[1]来夢家!F188</f>
        <v>-5067000</v>
      </c>
      <c r="K189" s="112">
        <f>[1]相談!F188</f>
        <v>2848000</v>
      </c>
      <c r="L189" s="113">
        <f>SUM(F189:K189)</f>
        <v>-12653000</v>
      </c>
      <c r="M189" s="114">
        <f>M171-M188</f>
        <v>0</v>
      </c>
      <c r="N189" s="115">
        <f t="shared" si="16"/>
        <v>-12653000</v>
      </c>
    </row>
    <row r="190" spans="1:14" s="26" customFormat="1" ht="24" customHeight="1" x14ac:dyDescent="0.15">
      <c r="A190" s="140" t="s">
        <v>192</v>
      </c>
      <c r="B190" s="141"/>
      <c r="C190" s="141"/>
      <c r="D190" s="141"/>
      <c r="E190" s="142"/>
      <c r="F190" s="143">
        <f>[1]本部!F189</f>
        <v>0</v>
      </c>
      <c r="G190" s="143">
        <f>[1]よつば!F189</f>
        <v>300000</v>
      </c>
      <c r="H190" s="143">
        <f>[1]つばさ!F189</f>
        <v>300000</v>
      </c>
      <c r="I190" s="143">
        <f>[1]実結!F189</f>
        <v>300000</v>
      </c>
      <c r="J190" s="143">
        <f>[1]来夢家!F189</f>
        <v>300000</v>
      </c>
      <c r="K190" s="143">
        <f>[1]相談!F189</f>
        <v>100000</v>
      </c>
      <c r="L190" s="144">
        <f>SUM(F190:K190)</f>
        <v>1300000</v>
      </c>
      <c r="M190" s="145">
        <v>0</v>
      </c>
      <c r="N190" s="146">
        <f t="shared" si="16"/>
        <v>1300000</v>
      </c>
    </row>
    <row r="191" spans="1:14" s="26" customFormat="1" ht="24" customHeight="1" x14ac:dyDescent="0.15">
      <c r="A191" s="147" t="s">
        <v>193</v>
      </c>
      <c r="B191" s="148"/>
      <c r="C191" s="148"/>
      <c r="D191" s="148"/>
      <c r="E191" s="149"/>
      <c r="F191" s="150"/>
      <c r="G191" s="150"/>
      <c r="H191" s="150"/>
      <c r="I191" s="150"/>
      <c r="J191" s="150"/>
      <c r="K191" s="150">
        <f>[1]相談!F190</f>
        <v>0</v>
      </c>
      <c r="L191" s="151"/>
      <c r="M191" s="152"/>
      <c r="N191" s="153"/>
    </row>
    <row r="192" spans="1:14" s="26" customFormat="1" ht="24" customHeight="1" thickBot="1" x14ac:dyDescent="0.2">
      <c r="A192" s="154" t="s">
        <v>194</v>
      </c>
      <c r="B192" s="155"/>
      <c r="C192" s="155"/>
      <c r="D192" s="155"/>
      <c r="E192" s="156"/>
      <c r="F192" s="157">
        <f>[1]本部!F191</f>
        <v>-8604000</v>
      </c>
      <c r="G192" s="157">
        <f>[1]よつば!F191</f>
        <v>6372000</v>
      </c>
      <c r="H192" s="157">
        <f>[1]つばさ!F191</f>
        <v>8674000</v>
      </c>
      <c r="I192" s="157">
        <f>[1]実結!F191</f>
        <v>6573000</v>
      </c>
      <c r="J192" s="157">
        <f>[1]来夢家!F191</f>
        <v>0</v>
      </c>
      <c r="K192" s="157">
        <f>[1]相談!F191</f>
        <v>0</v>
      </c>
      <c r="L192" s="158">
        <f>SUM(F192:K192)</f>
        <v>13015000</v>
      </c>
      <c r="M192" s="159">
        <f>M126+M153+M189-M190</f>
        <v>0</v>
      </c>
      <c r="N192" s="160">
        <f>M192+L192</f>
        <v>13015000</v>
      </c>
    </row>
    <row r="193" spans="1:14" s="26" customFormat="1" ht="24" customHeight="1" thickBot="1" x14ac:dyDescent="0.2">
      <c r="A193" s="161"/>
      <c r="B193" s="162"/>
      <c r="C193" s="161"/>
      <c r="D193" s="161"/>
      <c r="E193" s="161"/>
      <c r="F193" s="163"/>
      <c r="G193" s="163"/>
      <c r="H193" s="163"/>
      <c r="I193" s="163"/>
      <c r="J193" s="163"/>
      <c r="K193" s="163"/>
      <c r="L193" s="164"/>
      <c r="M193" s="165"/>
      <c r="N193" s="166"/>
    </row>
    <row r="194" spans="1:14" s="26" customFormat="1" ht="24" customHeight="1" x14ac:dyDescent="0.15">
      <c r="A194" s="167" t="s">
        <v>195</v>
      </c>
      <c r="B194" s="168"/>
      <c r="C194" s="168"/>
      <c r="D194" s="168"/>
      <c r="E194" s="169"/>
      <c r="F194" s="170">
        <f>[1]本部!F193</f>
        <v>25684348</v>
      </c>
      <c r="G194" s="170">
        <f>[1]よつば!F193</f>
        <v>0</v>
      </c>
      <c r="H194" s="170">
        <f>[1]つばさ!F193</f>
        <v>0</v>
      </c>
      <c r="I194" s="170">
        <f>[1]実結!F193</f>
        <v>0</v>
      </c>
      <c r="J194" s="170">
        <f>[1]来夢家!F193</f>
        <v>0</v>
      </c>
      <c r="K194" s="170">
        <v>0</v>
      </c>
      <c r="L194" s="171">
        <f>SUM(F194:K194)</f>
        <v>25684348</v>
      </c>
      <c r="M194" s="172">
        <v>0</v>
      </c>
      <c r="N194" s="173">
        <f>M194+L194</f>
        <v>25684348</v>
      </c>
    </row>
    <row r="195" spans="1:14" s="26" customFormat="1" ht="21.75" customHeight="1" thickBot="1" x14ac:dyDescent="0.2">
      <c r="A195" s="174" t="s">
        <v>196</v>
      </c>
      <c r="B195" s="175"/>
      <c r="C195" s="175"/>
      <c r="D195" s="175"/>
      <c r="E195" s="176"/>
      <c r="F195" s="177">
        <f>[1]本部!F194</f>
        <v>17080348</v>
      </c>
      <c r="G195" s="177">
        <f>[1]よつば!F194</f>
        <v>6372000</v>
      </c>
      <c r="H195" s="177">
        <f>[1]つばさ!F194</f>
        <v>8674000</v>
      </c>
      <c r="I195" s="177">
        <f>[1]実結!F194</f>
        <v>6573000</v>
      </c>
      <c r="J195" s="177">
        <f>[1]来夢家!F194</f>
        <v>0</v>
      </c>
      <c r="K195" s="157">
        <f>[1]相談!F194</f>
        <v>0</v>
      </c>
      <c r="L195" s="158">
        <f>SUM(F195:K195)</f>
        <v>38699348</v>
      </c>
      <c r="M195" s="178">
        <v>0</v>
      </c>
      <c r="N195" s="179">
        <f>M195+L195</f>
        <v>38699348</v>
      </c>
    </row>
    <row r="196" spans="1:14" s="180" customFormat="1" ht="21.6" customHeight="1" x14ac:dyDescent="0.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</sheetData>
  <mergeCells count="142">
    <mergeCell ref="A194:E194"/>
    <mergeCell ref="A195:E195"/>
    <mergeCell ref="D186:E186"/>
    <mergeCell ref="D187:E187"/>
    <mergeCell ref="B189:E189"/>
    <mergeCell ref="A190:E190"/>
    <mergeCell ref="A191:E191"/>
    <mergeCell ref="A192:E192"/>
    <mergeCell ref="D169:E169"/>
    <mergeCell ref="D170:E170"/>
    <mergeCell ref="B172:B188"/>
    <mergeCell ref="C175:E175"/>
    <mergeCell ref="D176:E176"/>
    <mergeCell ref="D177:E177"/>
    <mergeCell ref="D178:E178"/>
    <mergeCell ref="D179:E179"/>
    <mergeCell ref="D180:E180"/>
    <mergeCell ref="D181:E181"/>
    <mergeCell ref="B153:E153"/>
    <mergeCell ref="A154:A189"/>
    <mergeCell ref="B154:B171"/>
    <mergeCell ref="C154:E154"/>
    <mergeCell ref="D159:E159"/>
    <mergeCell ref="D160:E160"/>
    <mergeCell ref="D161:E161"/>
    <mergeCell ref="D162:E162"/>
    <mergeCell ref="D163:E163"/>
    <mergeCell ref="D164:E164"/>
    <mergeCell ref="B140:B152"/>
    <mergeCell ref="D142:E142"/>
    <mergeCell ref="D143:E143"/>
    <mergeCell ref="D144:E144"/>
    <mergeCell ref="D145:E145"/>
    <mergeCell ref="D146:E146"/>
    <mergeCell ref="D147:E147"/>
    <mergeCell ref="D148:E148"/>
    <mergeCell ref="A127:A153"/>
    <mergeCell ref="B127:B139"/>
    <mergeCell ref="D128:E128"/>
    <mergeCell ref="D129:E129"/>
    <mergeCell ref="D131:E131"/>
    <mergeCell ref="D132:E132"/>
    <mergeCell ref="D135:E135"/>
    <mergeCell ref="D136:E136"/>
    <mergeCell ref="D137:E137"/>
    <mergeCell ref="C139:E139"/>
    <mergeCell ref="D119:E119"/>
    <mergeCell ref="D121:E121"/>
    <mergeCell ref="D122:E122"/>
    <mergeCell ref="D123:E123"/>
    <mergeCell ref="D124:E124"/>
    <mergeCell ref="B126:E126"/>
    <mergeCell ref="D113:E113"/>
    <mergeCell ref="D114:E114"/>
    <mergeCell ref="C115:E115"/>
    <mergeCell ref="C116:E116"/>
    <mergeCell ref="C117:E117"/>
    <mergeCell ref="D118:E118"/>
    <mergeCell ref="D107:E107"/>
    <mergeCell ref="D108:E108"/>
    <mergeCell ref="D109:E109"/>
    <mergeCell ref="D110:E110"/>
    <mergeCell ref="D111:E111"/>
    <mergeCell ref="C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C89:E89"/>
    <mergeCell ref="D90:E90"/>
    <mergeCell ref="D91:E91"/>
    <mergeCell ref="D92:E92"/>
    <mergeCell ref="D93:E93"/>
    <mergeCell ref="D94:E94"/>
    <mergeCell ref="D80:E80"/>
    <mergeCell ref="D81:E81"/>
    <mergeCell ref="D82:E82"/>
    <mergeCell ref="B83:B125"/>
    <mergeCell ref="D83:E83"/>
    <mergeCell ref="D84:E84"/>
    <mergeCell ref="D85:E85"/>
    <mergeCell ref="D86:E86"/>
    <mergeCell ref="D87:E87"/>
    <mergeCell ref="D88:E88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57:E57"/>
    <mergeCell ref="B59:B82"/>
    <mergeCell ref="C59:E59"/>
    <mergeCell ref="D60:E60"/>
    <mergeCell ref="D61:E61"/>
    <mergeCell ref="D62:E62"/>
    <mergeCell ref="D63:E63"/>
    <mergeCell ref="D64:E64"/>
    <mergeCell ref="D65:E65"/>
    <mergeCell ref="D67:E67"/>
    <mergeCell ref="D41:E41"/>
    <mergeCell ref="D51:E51"/>
    <mergeCell ref="D52:E52"/>
    <mergeCell ref="D53:E53"/>
    <mergeCell ref="D55:E55"/>
    <mergeCell ref="D56:E56"/>
    <mergeCell ref="D27:E27"/>
    <mergeCell ref="D28:E28"/>
    <mergeCell ref="D32:E32"/>
    <mergeCell ref="D33:E33"/>
    <mergeCell ref="C39:E39"/>
    <mergeCell ref="D40:E40"/>
    <mergeCell ref="A7:A126"/>
    <mergeCell ref="B7:B23"/>
    <mergeCell ref="C7:E7"/>
    <mergeCell ref="D8:E8"/>
    <mergeCell ref="D9:E9"/>
    <mergeCell ref="D10:E10"/>
    <mergeCell ref="C11:E11"/>
    <mergeCell ref="D12:E12"/>
    <mergeCell ref="D21:E21"/>
    <mergeCell ref="B24:B58"/>
    <mergeCell ref="A1:N1"/>
    <mergeCell ref="A3:N3"/>
    <mergeCell ref="A5:E6"/>
    <mergeCell ref="L5:L6"/>
    <mergeCell ref="M5:M6"/>
    <mergeCell ref="N5:N6"/>
  </mergeCells>
  <phoneticPr fontId="3"/>
  <dataValidations count="1">
    <dataValidation imeMode="off" allowBlank="1" showInputMessage="1" showErrorMessage="1" sqref="M194:N195 M7:N7 N8:N190 L5 L33:M33 F2 F4:F5 F196:F1048576 WUX1:WUX1048576 WLB1:WLB1048576 WBF1:WBF1048576 VRJ1:VRJ1048576 VHN1:VHN1048576 UXR1:UXR1048576 UNV1:UNV1048576 UDZ1:UDZ1048576 TUD1:TUD1048576 TKH1:TKH1048576 TAL1:TAL1048576 SQP1:SQP1048576 SGT1:SGT1048576 RWX1:RWX1048576 RNB1:RNB1048576 RDF1:RDF1048576 QTJ1:QTJ1048576 QJN1:QJN1048576 PZR1:PZR1048576 PPV1:PPV1048576 PFZ1:PFZ1048576 OWD1:OWD1048576 OMH1:OMH1048576 OCL1:OCL1048576 NSP1:NSP1048576 NIT1:NIT1048576 MYX1:MYX1048576 MPB1:MPB1048576 MFF1:MFF1048576 LVJ1:LVJ1048576 LLN1:LLN1048576 LBR1:LBR1048576 KRV1:KRV1048576 KHZ1:KHZ1048576 JYD1:JYD1048576 JOH1:JOH1048576 JEL1:JEL1048576 IUP1:IUP1048576 IKT1:IKT1048576 IAX1:IAX1048576 HRB1:HRB1048576 HHF1:HHF1048576 GXJ1:GXJ1048576 GNN1:GNN1048576 GDR1:GDR1048576 FTV1:FTV1048576 FJZ1:FJZ1048576 FAD1:FAD1048576 EQH1:EQH1048576 EGL1:EGL1048576 DWP1:DWP1048576 DMT1:DMT1048576 DCX1:DCX1048576 CTB1:CTB1048576 CJF1:CJF1048576 BZJ1:BZJ1048576 BPN1:BPN1048576 BFR1:BFR1048576 AVV1:AVV1048576 ALZ1:ALZ1048576 ACD1:ACD1048576 SH1:SH1048576 IL1:IL1048576 L11:M11 M27 L7:L10 L12:L32 L34:L195 M184" xr:uid="{85C6EA4F-7236-496F-BE00-3B7F9BAB3C7E}"/>
  </dataValidations>
  <printOptions horizontalCentered="1"/>
  <pageMargins left="0" right="0" top="0.39370078740157483" bottom="0.39370078740157483" header="0" footer="0"/>
  <pageSetup paperSize="9" scale="48" fitToHeight="4" orientation="portrait" blackAndWhite="1" useFirstPageNumber="1" r:id="rId1"/>
  <headerFooter alignWithMargins="0">
    <oddFooter>&amp;C&amp;16－&amp;P－</oddFooter>
  </headerFooter>
  <rowBreaks count="1" manualBreakCount="1">
    <brk id="1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内訳表</vt:lpstr>
      <vt:lpstr>内訳表!Print_Area</vt:lpstr>
      <vt:lpstr>内訳表!Print_Titles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</dc:creator>
  <cp:lastModifiedBy>raimu</cp:lastModifiedBy>
  <dcterms:created xsi:type="dcterms:W3CDTF">2022-06-28T07:18:36Z</dcterms:created>
  <dcterms:modified xsi:type="dcterms:W3CDTF">2022-06-28T07:19:46Z</dcterms:modified>
</cp:coreProperties>
</file>