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u\Documents\法人来夢\来夢事務\予算・決算・人件費\予算決算\R2予算・決算\R2NPO決算書\"/>
    </mc:Choice>
  </mc:AlternateContent>
  <xr:revisionPtr revIDLastSave="0" documentId="13_ncr:1_{8EA714B1-8A44-4E45-8CBA-7DCDBEB57B15}" xr6:coauthVersionLast="47" xr6:coauthVersionMax="47" xr10:uidLastSave="{00000000-0000-0000-0000-000000000000}"/>
  <bookViews>
    <workbookView xWindow="-120" yWindow="-120" windowWidth="20730" windowHeight="11160" activeTab="6" xr2:uid="{80E786D7-74EA-47DF-8507-F14193B9AACA}"/>
  </bookViews>
  <sheets>
    <sheet name="財産目録" sheetId="1" r:id="rId1"/>
    <sheet name="財産目録 (2)" sheetId="2" r:id="rId2"/>
    <sheet name="来夢増築" sheetId="6" r:id="rId3"/>
    <sheet name="実結" sheetId="4" r:id="rId4"/>
    <sheet name="第２" sheetId="3" r:id="rId5"/>
    <sheet name="スプリンクラー" sheetId="5" r:id="rId6"/>
    <sheet name="来夢の家改修" sheetId="7" r:id="rId7"/>
  </sheets>
  <definedNames>
    <definedName name="_xlnm.Print_Area" localSheetId="0">財産目録!$A$3:$G$174</definedName>
    <definedName name="_xlnm.Print_Area" localSheetId="1">'財産目録 (2)'!$A$1:$L$123</definedName>
    <definedName name="_xlnm.Print_Titles" localSheetId="0">財産目録!$3:$7</definedName>
    <definedName name="_xlnm.Print_Titles" localSheetId="1">'財産目録 (2)'!$1:$1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I11" i="3"/>
  <c r="I10" i="3"/>
  <c r="I9" i="3"/>
  <c r="H13" i="4"/>
  <c r="I11" i="4"/>
  <c r="I10" i="4"/>
  <c r="I9" i="4"/>
  <c r="G15" i="6" l="1"/>
  <c r="C15" i="7" l="1"/>
  <c r="B15" i="7"/>
  <c r="G13" i="7"/>
  <c r="B7" i="7"/>
  <c r="C7" i="7"/>
  <c r="C15" i="6"/>
  <c r="B15" i="6"/>
  <c r="G13" i="6"/>
  <c r="B7" i="6"/>
  <c r="C3" i="6"/>
  <c r="C7" i="6" s="1"/>
  <c r="G14" i="5" l="1"/>
  <c r="B27" i="5"/>
  <c r="G27" i="5"/>
  <c r="C24" i="5"/>
  <c r="C27" i="5" s="1"/>
  <c r="G28" i="5" s="1"/>
  <c r="B21" i="5"/>
  <c r="C19" i="5"/>
  <c r="C17" i="5"/>
  <c r="C5" i="5"/>
  <c r="C3" i="5"/>
  <c r="B13" i="5"/>
  <c r="G13" i="5"/>
  <c r="C10" i="5"/>
  <c r="C13" i="5" s="1"/>
  <c r="B7" i="5"/>
  <c r="B31" i="4"/>
  <c r="C21" i="4"/>
  <c r="B21" i="4"/>
  <c r="G13" i="4"/>
  <c r="B7" i="4"/>
  <c r="C7" i="4"/>
  <c r="C15" i="3"/>
  <c r="B15" i="3"/>
  <c r="G13" i="3"/>
  <c r="C3" i="3"/>
  <c r="C7" i="3" s="1"/>
  <c r="C10" i="3"/>
  <c r="B7" i="3"/>
  <c r="G122" i="2"/>
  <c r="G120" i="2"/>
  <c r="G118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5" i="2"/>
  <c r="G73" i="2"/>
  <c r="G71" i="2"/>
  <c r="G69" i="2"/>
  <c r="G67" i="2"/>
  <c r="G65" i="2"/>
  <c r="G63" i="2"/>
  <c r="G61" i="2"/>
  <c r="G59" i="2"/>
  <c r="G57" i="2"/>
  <c r="G55" i="2"/>
  <c r="G52" i="2"/>
  <c r="G50" i="2"/>
  <c r="G48" i="2"/>
  <c r="G46" i="2"/>
  <c r="G44" i="2"/>
  <c r="G41" i="2"/>
  <c r="G39" i="2"/>
  <c r="G37" i="2"/>
  <c r="G35" i="2"/>
  <c r="G32" i="2"/>
  <c r="G30" i="2"/>
  <c r="G28" i="2"/>
  <c r="G26" i="2"/>
  <c r="G24" i="2"/>
  <c r="G22" i="2"/>
  <c r="G20" i="2"/>
  <c r="G18" i="2"/>
  <c r="G16" i="2"/>
  <c r="G14" i="2"/>
  <c r="G12" i="2"/>
  <c r="G10" i="2"/>
  <c r="E134" i="1"/>
  <c r="E132" i="1"/>
  <c r="E130" i="1"/>
  <c r="E128" i="1"/>
  <c r="E126" i="1"/>
  <c r="E124" i="1"/>
  <c r="E122" i="1"/>
  <c r="E136" i="1"/>
  <c r="E120" i="1"/>
  <c r="E74" i="1"/>
  <c r="E54" i="1"/>
  <c r="E52" i="1"/>
  <c r="E50" i="1"/>
  <c r="E48" i="1"/>
  <c r="F24" i="1"/>
  <c r="F171" i="1"/>
  <c r="F167" i="1"/>
  <c r="E151" i="1"/>
  <c r="E144" i="1"/>
  <c r="E142" i="1"/>
  <c r="E140" i="1"/>
  <c r="E118" i="1"/>
  <c r="E116" i="1"/>
  <c r="E114" i="1"/>
  <c r="E112" i="1"/>
  <c r="E110" i="1"/>
  <c r="E108" i="1"/>
  <c r="E106" i="1"/>
  <c r="E104" i="1"/>
  <c r="E102" i="1"/>
  <c r="E100" i="1"/>
  <c r="E97" i="1"/>
  <c r="E95" i="1"/>
  <c r="E93" i="1"/>
  <c r="E91" i="1"/>
  <c r="E89" i="1"/>
  <c r="E87" i="1"/>
  <c r="E85" i="1"/>
  <c r="E83" i="1"/>
  <c r="E81" i="1"/>
  <c r="E79" i="1"/>
  <c r="E77" i="1"/>
  <c r="E72" i="1"/>
  <c r="E70" i="1"/>
  <c r="E68" i="1"/>
  <c r="E66" i="1"/>
  <c r="E63" i="1"/>
  <c r="E61" i="1"/>
  <c r="E59" i="1"/>
  <c r="E57" i="1"/>
  <c r="E46" i="1"/>
  <c r="E44" i="1"/>
  <c r="E42" i="1"/>
  <c r="E40" i="1"/>
  <c r="E38" i="1"/>
  <c r="E36" i="1"/>
  <c r="E34" i="1"/>
  <c r="E32" i="1"/>
  <c r="I13" i="4" l="1"/>
  <c r="C21" i="5"/>
  <c r="C7" i="5"/>
  <c r="G116" i="2"/>
  <c r="E138" i="1"/>
  <c r="F152" i="1" s="1"/>
  <c r="G153" i="1" s="1"/>
  <c r="G172" i="1"/>
  <c r="G173" i="1" l="1"/>
</calcChain>
</file>

<file path=xl/sharedStrings.xml><?xml version="1.0" encoding="utf-8"?>
<sst xmlns="http://schemas.openxmlformats.org/spreadsheetml/2006/main" count="510" uniqueCount="242">
  <si>
    <t>財　産　目　録</t>
  </si>
  <si>
    <t>令和 2年  3月 31日 現在</t>
    <rPh sb="0" eb="1">
      <t>レイ</t>
    </rPh>
    <rPh sb="1" eb="2">
      <t>ワ</t>
    </rPh>
    <phoneticPr fontId="3"/>
  </si>
  <si>
    <t>特定非営利活動法人　来夢</t>
  </si>
  <si>
    <t>（単位：円）</t>
  </si>
  <si>
    <t>科　　　　目</t>
  </si>
  <si>
    <t>金　　　　額</t>
  </si>
  <si>
    <t>Ⅰ  資産の部</t>
  </si>
  <si>
    <t xml:space="preserve">   1. 流動資産</t>
  </si>
  <si>
    <t xml:space="preserve">      現金預金</t>
  </si>
  <si>
    <t>現　　金</t>
    <rPh sb="0" eb="1">
      <t>ウツツ</t>
    </rPh>
    <rPh sb="3" eb="4">
      <t>キン</t>
    </rPh>
    <phoneticPr fontId="3"/>
  </si>
  <si>
    <t>手許有高</t>
    <rPh sb="0" eb="2">
      <t>テモト</t>
    </rPh>
    <rPh sb="2" eb="3">
      <t>アリ</t>
    </rPh>
    <rPh sb="3" eb="4">
      <t>ダカ</t>
    </rPh>
    <phoneticPr fontId="3"/>
  </si>
  <si>
    <t>普通預金</t>
    <rPh sb="0" eb="2">
      <t>フツウ</t>
    </rPh>
    <rPh sb="2" eb="4">
      <t>ヨキン</t>
    </rPh>
    <phoneticPr fontId="3"/>
  </si>
  <si>
    <t>蒲郡信用金庫　橋良（来夢）</t>
    <rPh sb="0" eb="2">
      <t>ガマゴオリ</t>
    </rPh>
    <rPh sb="2" eb="4">
      <t>シンヨウ</t>
    </rPh>
    <rPh sb="4" eb="6">
      <t>キンコ</t>
    </rPh>
    <rPh sb="7" eb="8">
      <t>ハシ</t>
    </rPh>
    <rPh sb="8" eb="9">
      <t>リョウ</t>
    </rPh>
    <rPh sb="10" eb="12">
      <t>ライム</t>
    </rPh>
    <phoneticPr fontId="3"/>
  </si>
  <si>
    <t>蒲郡信用金庫　橋良（授産）</t>
    <rPh sb="0" eb="2">
      <t>ガマゴオリ</t>
    </rPh>
    <rPh sb="2" eb="4">
      <t>シンヨウ</t>
    </rPh>
    <rPh sb="4" eb="6">
      <t>キンコ</t>
    </rPh>
    <rPh sb="7" eb="8">
      <t>ハシ</t>
    </rPh>
    <rPh sb="8" eb="9">
      <t>リョウ</t>
    </rPh>
    <rPh sb="10" eb="12">
      <t>ジュサン</t>
    </rPh>
    <phoneticPr fontId="3"/>
  </si>
  <si>
    <t>蒲郡信用金庫　橋良（来夢の家）</t>
    <rPh sb="0" eb="2">
      <t>ガマゴオリ</t>
    </rPh>
    <rPh sb="2" eb="4">
      <t>シンヨウ</t>
    </rPh>
    <rPh sb="4" eb="6">
      <t>キンコ</t>
    </rPh>
    <rPh sb="7" eb="8">
      <t>ハシ</t>
    </rPh>
    <rPh sb="8" eb="9">
      <t>リョウ</t>
    </rPh>
    <rPh sb="10" eb="12">
      <t>ライム</t>
    </rPh>
    <rPh sb="13" eb="14">
      <t>イエ</t>
    </rPh>
    <phoneticPr fontId="3"/>
  </si>
  <si>
    <t>蒲郡信用金庫　橋良</t>
    <rPh sb="0" eb="2">
      <t>ガマゴオリ</t>
    </rPh>
    <rPh sb="2" eb="4">
      <t>シンヨウ</t>
    </rPh>
    <rPh sb="4" eb="6">
      <t>キンコ</t>
    </rPh>
    <rPh sb="7" eb="8">
      <t>ハシ</t>
    </rPh>
    <rPh sb="8" eb="9">
      <t>リョウ</t>
    </rPh>
    <phoneticPr fontId="3"/>
  </si>
  <si>
    <t>ＪＡ</t>
  </si>
  <si>
    <t xml:space="preserve">      未収金</t>
  </si>
  <si>
    <t>愛知県国保連合会　2・3月分</t>
    <rPh sb="0" eb="3">
      <t>アイチケン</t>
    </rPh>
    <rPh sb="3" eb="5">
      <t>コクホ</t>
    </rPh>
    <rPh sb="5" eb="8">
      <t>レンゴウカイ</t>
    </rPh>
    <rPh sb="12" eb="13">
      <t>ガツ</t>
    </rPh>
    <rPh sb="13" eb="14">
      <t>ブン</t>
    </rPh>
    <phoneticPr fontId="3"/>
  </si>
  <si>
    <t>豊橋市　共同生活援助補助金</t>
    <rPh sb="0" eb="3">
      <t>トヨハシシ</t>
    </rPh>
    <rPh sb="4" eb="6">
      <t>キョウドウ</t>
    </rPh>
    <rPh sb="6" eb="8">
      <t>セイカツ</t>
    </rPh>
    <rPh sb="8" eb="10">
      <t>エンジョ</t>
    </rPh>
    <rPh sb="10" eb="13">
      <t>ホジョキン</t>
    </rPh>
    <phoneticPr fontId="3"/>
  </si>
  <si>
    <t>豊橋市　地域生活支援事業給付費　2・3月分</t>
    <rPh sb="0" eb="3">
      <t>トヨハシシ</t>
    </rPh>
    <rPh sb="4" eb="6">
      <t>チイキ</t>
    </rPh>
    <rPh sb="6" eb="8">
      <t>セイカツ</t>
    </rPh>
    <rPh sb="8" eb="10">
      <t>シエン</t>
    </rPh>
    <rPh sb="10" eb="12">
      <t>ジギョウ</t>
    </rPh>
    <rPh sb="12" eb="14">
      <t>キュウフ</t>
    </rPh>
    <rPh sb="14" eb="15">
      <t>ヒ</t>
    </rPh>
    <rPh sb="19" eb="20">
      <t>ガツ</t>
    </rPh>
    <rPh sb="20" eb="21">
      <t>ブン</t>
    </rPh>
    <phoneticPr fontId="3"/>
  </si>
  <si>
    <t>従業員給食費等</t>
    <rPh sb="0" eb="3">
      <t>ジュウギョウイン</t>
    </rPh>
    <rPh sb="3" eb="6">
      <t>キュウショクヒ</t>
    </rPh>
    <rPh sb="6" eb="7">
      <t>トウ</t>
    </rPh>
    <phoneticPr fontId="3"/>
  </si>
  <si>
    <t>授産収入、利用者集金　他</t>
    <rPh sb="0" eb="2">
      <t>ジュサン</t>
    </rPh>
    <rPh sb="2" eb="4">
      <t>シュウニュウ</t>
    </rPh>
    <rPh sb="5" eb="8">
      <t>リヨウシャ</t>
    </rPh>
    <rPh sb="8" eb="10">
      <t>シュウキン</t>
    </rPh>
    <rPh sb="11" eb="12">
      <t>ホカ</t>
    </rPh>
    <phoneticPr fontId="3"/>
  </si>
  <si>
    <t xml:space="preserve">      流動資産合計</t>
  </si>
  <si>
    <t xml:space="preserve">   2. 固定資産</t>
  </si>
  <si>
    <t xml:space="preserve">    (1) 有形固定資産</t>
  </si>
  <si>
    <t xml:space="preserve">        土地</t>
  </si>
  <si>
    <t>豊橋市西幸町浜池</t>
    <rPh sb="0" eb="3">
      <t>トヨハシシ</t>
    </rPh>
    <rPh sb="3" eb="4">
      <t>ニシ</t>
    </rPh>
    <rPh sb="4" eb="5">
      <t>ミユキ</t>
    </rPh>
    <rPh sb="5" eb="6">
      <t>マチ</t>
    </rPh>
    <rPh sb="6" eb="7">
      <t>ハマ</t>
    </rPh>
    <rPh sb="7" eb="8">
      <t>イケ</t>
    </rPh>
    <phoneticPr fontId="3"/>
  </si>
  <si>
    <t>豊橋市王ヶ崎町北欠</t>
    <rPh sb="0" eb="3">
      <t>トヨハシシ</t>
    </rPh>
    <rPh sb="3" eb="4">
      <t>オウ</t>
    </rPh>
    <rPh sb="5" eb="6">
      <t>サキ</t>
    </rPh>
    <rPh sb="6" eb="7">
      <t>マチ</t>
    </rPh>
    <rPh sb="7" eb="8">
      <t>キタ</t>
    </rPh>
    <rPh sb="8" eb="9">
      <t>ケツ</t>
    </rPh>
    <phoneticPr fontId="3"/>
  </si>
  <si>
    <t xml:space="preserve">        建物</t>
  </si>
  <si>
    <t>来夢の家</t>
    <rPh sb="0" eb="2">
      <t>ライム</t>
    </rPh>
    <rPh sb="3" eb="4">
      <t>イエ</t>
    </rPh>
    <phoneticPr fontId="3"/>
  </si>
  <si>
    <t>　　減価償却累計額</t>
    <rPh sb="2" eb="4">
      <t>ゲンカ</t>
    </rPh>
    <rPh sb="4" eb="6">
      <t>ショウキャク</t>
    </rPh>
    <rPh sb="6" eb="8">
      <t>ルイケイ</t>
    </rPh>
    <rPh sb="8" eb="9">
      <t>ガク</t>
    </rPh>
    <phoneticPr fontId="3"/>
  </si>
  <si>
    <t>来夢　増築</t>
    <rPh sb="0" eb="2">
      <t>ライム</t>
    </rPh>
    <rPh sb="3" eb="5">
      <t>ゾウチク</t>
    </rPh>
    <phoneticPr fontId="3"/>
  </si>
  <si>
    <t>第二来夢の家</t>
    <rPh sb="0" eb="2">
      <t>ダイニ</t>
    </rPh>
    <rPh sb="2" eb="4">
      <t>ライム</t>
    </rPh>
    <rPh sb="5" eb="6">
      <t>イエ</t>
    </rPh>
    <phoneticPr fontId="3"/>
  </si>
  <si>
    <t>実結の森</t>
    <rPh sb="0" eb="1">
      <t>ミ</t>
    </rPh>
    <rPh sb="1" eb="2">
      <t>ケツ</t>
    </rPh>
    <rPh sb="3" eb="4">
      <t>モリ</t>
    </rPh>
    <phoneticPr fontId="3"/>
  </si>
  <si>
    <t>壁間仕切り</t>
    <rPh sb="0" eb="1">
      <t>カベ</t>
    </rPh>
    <rPh sb="1" eb="4">
      <t>マジキ</t>
    </rPh>
    <phoneticPr fontId="3"/>
  </si>
  <si>
    <t>つばさ工房（王ヶ崎）</t>
    <rPh sb="3" eb="5">
      <t>コウボウ</t>
    </rPh>
    <rPh sb="6" eb="7">
      <t>オウ</t>
    </rPh>
    <rPh sb="8" eb="9">
      <t>サキ</t>
    </rPh>
    <phoneticPr fontId="3"/>
  </si>
  <si>
    <t>第二来夢の家　勝手口屋根取付</t>
    <rPh sb="0" eb="2">
      <t>ダイニ</t>
    </rPh>
    <rPh sb="2" eb="4">
      <t>ライム</t>
    </rPh>
    <rPh sb="5" eb="6">
      <t>イエ</t>
    </rPh>
    <rPh sb="7" eb="10">
      <t>カッテグチ</t>
    </rPh>
    <rPh sb="10" eb="12">
      <t>ヤネ</t>
    </rPh>
    <rPh sb="12" eb="14">
      <t>トリツケ</t>
    </rPh>
    <phoneticPr fontId="3"/>
  </si>
  <si>
    <t xml:space="preserve">        建物附属設備</t>
  </si>
  <si>
    <t>来夢の家　消防設備</t>
    <rPh sb="0" eb="2">
      <t>ライム</t>
    </rPh>
    <rPh sb="3" eb="4">
      <t>イエ</t>
    </rPh>
    <rPh sb="5" eb="7">
      <t>ショウボウ</t>
    </rPh>
    <rPh sb="7" eb="9">
      <t>セツビ</t>
    </rPh>
    <phoneticPr fontId="3"/>
  </si>
  <si>
    <t>第二来夢の家　消防設備</t>
    <rPh sb="0" eb="2">
      <t>ダイニ</t>
    </rPh>
    <rPh sb="2" eb="4">
      <t>ライム</t>
    </rPh>
    <rPh sb="5" eb="6">
      <t>イエ</t>
    </rPh>
    <rPh sb="7" eb="9">
      <t>ショウボウ</t>
    </rPh>
    <rPh sb="9" eb="11">
      <t>セツビ</t>
    </rPh>
    <phoneticPr fontId="3"/>
  </si>
  <si>
    <t xml:space="preserve">        構築物</t>
  </si>
  <si>
    <t>第二来夢の家　外構工事等</t>
    <rPh sb="0" eb="2">
      <t>ダイニ</t>
    </rPh>
    <rPh sb="2" eb="4">
      <t>ライム</t>
    </rPh>
    <rPh sb="5" eb="6">
      <t>イエ</t>
    </rPh>
    <rPh sb="7" eb="9">
      <t>ガイコウ</t>
    </rPh>
    <rPh sb="9" eb="11">
      <t>コウジ</t>
    </rPh>
    <rPh sb="11" eb="12">
      <t>トウ</t>
    </rPh>
    <phoneticPr fontId="3"/>
  </si>
  <si>
    <t>実結の森　外構工事等</t>
    <rPh sb="0" eb="1">
      <t>ミ</t>
    </rPh>
    <rPh sb="1" eb="2">
      <t>ケツ</t>
    </rPh>
    <rPh sb="3" eb="4">
      <t>モリ</t>
    </rPh>
    <rPh sb="5" eb="9">
      <t>ガイコウコウジ</t>
    </rPh>
    <rPh sb="9" eb="10">
      <t>トウ</t>
    </rPh>
    <phoneticPr fontId="3"/>
  </si>
  <si>
    <t>実結の森　カーポート</t>
    <rPh sb="0" eb="1">
      <t>ミ</t>
    </rPh>
    <rPh sb="1" eb="2">
      <t>ケツ</t>
    </rPh>
    <rPh sb="3" eb="4">
      <t>モリ</t>
    </rPh>
    <phoneticPr fontId="3"/>
  </si>
  <si>
    <t>実結の森　法面造成</t>
    <rPh sb="0" eb="1">
      <t>ミ</t>
    </rPh>
    <rPh sb="1" eb="2">
      <t>ムス</t>
    </rPh>
    <rPh sb="3" eb="4">
      <t>モリ</t>
    </rPh>
    <rPh sb="5" eb="7">
      <t>ノリメン</t>
    </rPh>
    <rPh sb="7" eb="9">
      <t>ゾウセイ</t>
    </rPh>
    <phoneticPr fontId="3"/>
  </si>
  <si>
    <t xml:space="preserve">        車両運搬具</t>
  </si>
  <si>
    <t>キャラバン　2816</t>
    <phoneticPr fontId="3"/>
  </si>
  <si>
    <t>ハイエース</t>
    <phoneticPr fontId="3"/>
  </si>
  <si>
    <t>エブリィ</t>
    <phoneticPr fontId="3"/>
  </si>
  <si>
    <t>タント</t>
    <phoneticPr fontId="3"/>
  </si>
  <si>
    <t>クリッパー　7200</t>
    <phoneticPr fontId="3"/>
  </si>
  <si>
    <t>ミニキャブ</t>
    <phoneticPr fontId="3"/>
  </si>
  <si>
    <t>ステップワゴン</t>
    <phoneticPr fontId="3"/>
  </si>
  <si>
    <t>Ｎ－ＢＯＸ</t>
    <phoneticPr fontId="3"/>
  </si>
  <si>
    <t>アルトラパン　3454</t>
    <phoneticPr fontId="3"/>
  </si>
  <si>
    <t xml:space="preserve">        什器備品</t>
  </si>
  <si>
    <t>実結の森　物置</t>
    <rPh sb="0" eb="1">
      <t>ミ</t>
    </rPh>
    <rPh sb="1" eb="2">
      <t>ケツ</t>
    </rPh>
    <rPh sb="3" eb="4">
      <t>モリ</t>
    </rPh>
    <rPh sb="5" eb="7">
      <t>モノオキ</t>
    </rPh>
    <phoneticPr fontId="3"/>
  </si>
  <si>
    <t>作業台</t>
    <rPh sb="0" eb="2">
      <t>サギョウ</t>
    </rPh>
    <rPh sb="2" eb="3">
      <t>ダイ</t>
    </rPh>
    <phoneticPr fontId="3"/>
  </si>
  <si>
    <t>冷蔵庫</t>
    <rPh sb="0" eb="3">
      <t>レイゾウコ</t>
    </rPh>
    <phoneticPr fontId="3"/>
  </si>
  <si>
    <t>給湯器</t>
    <rPh sb="0" eb="3">
      <t>キュウトウキ</t>
    </rPh>
    <phoneticPr fontId="3"/>
  </si>
  <si>
    <t>エアコン</t>
    <phoneticPr fontId="3"/>
  </si>
  <si>
    <t>エアコン（26畳用）</t>
    <rPh sb="7" eb="8">
      <t>ジョウ</t>
    </rPh>
    <rPh sb="8" eb="9">
      <t>ヨウ</t>
    </rPh>
    <phoneticPr fontId="3"/>
  </si>
  <si>
    <t>洗濯機</t>
    <rPh sb="0" eb="3">
      <t>センタクキ</t>
    </rPh>
    <phoneticPr fontId="3"/>
  </si>
  <si>
    <t>パソコン</t>
    <phoneticPr fontId="3"/>
  </si>
  <si>
    <t>液晶テレビ</t>
    <rPh sb="0" eb="2">
      <t>エキショウ</t>
    </rPh>
    <phoneticPr fontId="3"/>
  </si>
  <si>
    <t>つばさ工房　エアコン</t>
    <rPh sb="3" eb="5">
      <t>コウボウ</t>
    </rPh>
    <phoneticPr fontId="3"/>
  </si>
  <si>
    <t xml:space="preserve">        有形固定資産計</t>
  </si>
  <si>
    <t xml:space="preserve">    (2) 無形固定資産</t>
  </si>
  <si>
    <t>ソフトウェア</t>
    <phoneticPr fontId="3"/>
  </si>
  <si>
    <t>ＪＤＬソフトウェア</t>
    <phoneticPr fontId="3"/>
  </si>
  <si>
    <t>ＩＣＳソフトウェア</t>
    <phoneticPr fontId="3"/>
  </si>
  <si>
    <t xml:space="preserve">        無形固定資産計</t>
  </si>
  <si>
    <t xml:space="preserve">    (3) 投資その他の資産</t>
  </si>
  <si>
    <t xml:space="preserve">        出資金　蒲郡信用金庫</t>
    <rPh sb="12" eb="14">
      <t>ガマゴオリ</t>
    </rPh>
    <rPh sb="14" eb="16">
      <t>シンヨウ</t>
    </rPh>
    <rPh sb="16" eb="18">
      <t>キンコ</t>
    </rPh>
    <phoneticPr fontId="3"/>
  </si>
  <si>
    <t xml:space="preserve">        長期特定資産　敷金等</t>
    <rPh sb="15" eb="17">
      <t>シキキン</t>
    </rPh>
    <rPh sb="17" eb="18">
      <t>トウ</t>
    </rPh>
    <phoneticPr fontId="3"/>
  </si>
  <si>
    <t xml:space="preserve">        リサイクル預託金</t>
  </si>
  <si>
    <t xml:space="preserve">        投資その他の資産計</t>
  </si>
  <si>
    <t xml:space="preserve">      固定資産合計</t>
  </si>
  <si>
    <t xml:space="preserve">    資産合計</t>
  </si>
  <si>
    <t>Ⅱ  負債の部</t>
  </si>
  <si>
    <t xml:space="preserve">   1. 流動負債</t>
  </si>
  <si>
    <t xml:space="preserve">      未払金</t>
  </si>
  <si>
    <t>社会保険料</t>
    <rPh sb="0" eb="2">
      <t>シャカイ</t>
    </rPh>
    <rPh sb="2" eb="5">
      <t>ホケンリョウ</t>
    </rPh>
    <phoneticPr fontId="3"/>
  </si>
  <si>
    <t>給与等　３月分</t>
    <rPh sb="0" eb="2">
      <t>キュウヨ</t>
    </rPh>
    <rPh sb="2" eb="3">
      <t>トウ</t>
    </rPh>
    <rPh sb="5" eb="6">
      <t>ガツ</t>
    </rPh>
    <rPh sb="6" eb="7">
      <t>ブン</t>
    </rPh>
    <phoneticPr fontId="3"/>
  </si>
  <si>
    <t>ガソリン代　2・3月分</t>
    <rPh sb="4" eb="5">
      <t>ダイ</t>
    </rPh>
    <rPh sb="9" eb="10">
      <t>ガツ</t>
    </rPh>
    <rPh sb="10" eb="11">
      <t>ブン</t>
    </rPh>
    <phoneticPr fontId="3"/>
  </si>
  <si>
    <t xml:space="preserve">      預り金</t>
  </si>
  <si>
    <t xml:space="preserve">      流動負債合計</t>
  </si>
  <si>
    <t xml:space="preserve">   2. 固定負債</t>
  </si>
  <si>
    <t xml:space="preserve">      長期借入金</t>
  </si>
  <si>
    <t>蒲郡信用金庫</t>
    <rPh sb="0" eb="2">
      <t>ガマゴオリ</t>
    </rPh>
    <rPh sb="2" eb="4">
      <t>シンヨウ</t>
    </rPh>
    <rPh sb="4" eb="6">
      <t>キンコ</t>
    </rPh>
    <phoneticPr fontId="3"/>
  </si>
  <si>
    <t xml:space="preserve">      固定負債合計</t>
  </si>
  <si>
    <t xml:space="preserve">    負債合計</t>
  </si>
  <si>
    <t xml:space="preserve">    正味財産</t>
  </si>
  <si>
    <t>豊橋市　障害福祉介護ロボット等導入補助金</t>
    <rPh sb="0" eb="3">
      <t>トヨハシシ</t>
    </rPh>
    <rPh sb="4" eb="6">
      <t>ショウガイ</t>
    </rPh>
    <rPh sb="6" eb="8">
      <t>フクシ</t>
    </rPh>
    <rPh sb="8" eb="10">
      <t>カイゴ</t>
    </rPh>
    <rPh sb="14" eb="15">
      <t>トウ</t>
    </rPh>
    <rPh sb="15" eb="17">
      <t>ドウニュウ</t>
    </rPh>
    <rPh sb="17" eb="20">
      <t>ホジョキン</t>
    </rPh>
    <phoneticPr fontId="3"/>
  </si>
  <si>
    <t>豊橋市柱二番町</t>
    <rPh sb="0" eb="7">
      <t>トヨハシシハシラニバンチョウ</t>
    </rPh>
    <phoneticPr fontId="3"/>
  </si>
  <si>
    <t>実結の森　外部塗装改修</t>
    <rPh sb="0" eb="1">
      <t>ミ</t>
    </rPh>
    <rPh sb="1" eb="2">
      <t>ケツ</t>
    </rPh>
    <rPh sb="3" eb="4">
      <t>モリ</t>
    </rPh>
    <rPh sb="5" eb="7">
      <t>ガイブ</t>
    </rPh>
    <rPh sb="7" eb="9">
      <t>トソウ</t>
    </rPh>
    <rPh sb="9" eb="11">
      <t>カイシュウ</t>
    </rPh>
    <phoneticPr fontId="3"/>
  </si>
  <si>
    <t>つばさ工房　テラス屋根設置</t>
    <rPh sb="3" eb="5">
      <t>コウボウ</t>
    </rPh>
    <rPh sb="9" eb="11">
      <t>ヤネ</t>
    </rPh>
    <rPh sb="11" eb="13">
      <t>セッチ</t>
    </rPh>
    <phoneticPr fontId="3"/>
  </si>
  <si>
    <t>よつば工房　防音対策壁設置</t>
    <rPh sb="3" eb="5">
      <t>コウボウ</t>
    </rPh>
    <rPh sb="6" eb="8">
      <t>ボウオン</t>
    </rPh>
    <rPh sb="8" eb="10">
      <t>タイサク</t>
    </rPh>
    <rPh sb="10" eb="11">
      <t>カベ</t>
    </rPh>
    <rPh sb="11" eb="13">
      <t>セッチ</t>
    </rPh>
    <phoneticPr fontId="3"/>
  </si>
  <si>
    <t>よつば工房　物置設置</t>
    <rPh sb="3" eb="5">
      <t>コウボウ</t>
    </rPh>
    <rPh sb="6" eb="8">
      <t>モノオキ</t>
    </rPh>
    <rPh sb="8" eb="10">
      <t>セッチ</t>
    </rPh>
    <phoneticPr fontId="3"/>
  </si>
  <si>
    <t>よつば工房　隣地境界線ﾌﾞﾛｯｸ設置</t>
    <rPh sb="3" eb="5">
      <t>コウボウ</t>
    </rPh>
    <rPh sb="6" eb="8">
      <t>リンチ</t>
    </rPh>
    <rPh sb="8" eb="11">
      <t>キョウカイセン</t>
    </rPh>
    <rPh sb="16" eb="18">
      <t>セッチ</t>
    </rPh>
    <phoneticPr fontId="3"/>
  </si>
  <si>
    <t>実結の森　エアコン</t>
    <rPh sb="0" eb="2">
      <t>ミユイ</t>
    </rPh>
    <rPh sb="3" eb="4">
      <t>モリ</t>
    </rPh>
    <phoneticPr fontId="3"/>
  </si>
  <si>
    <t>来夢の家　エアコン</t>
    <rPh sb="0" eb="2">
      <t>ライム</t>
    </rPh>
    <rPh sb="3" eb="4">
      <t>イエ</t>
    </rPh>
    <phoneticPr fontId="3"/>
  </si>
  <si>
    <t>ノートパソコン　3台</t>
    <rPh sb="9" eb="10">
      <t>ダイ</t>
    </rPh>
    <phoneticPr fontId="3"/>
  </si>
  <si>
    <t>ノートパソコン　2台</t>
    <rPh sb="9" eb="10">
      <t>ダイ</t>
    </rPh>
    <phoneticPr fontId="3"/>
  </si>
  <si>
    <t>来夢の家　衣類乾燥機</t>
    <rPh sb="0" eb="2">
      <t>ライム</t>
    </rPh>
    <rPh sb="3" eb="4">
      <t>イエ</t>
    </rPh>
    <rPh sb="5" eb="7">
      <t>イルイ</t>
    </rPh>
    <rPh sb="7" eb="10">
      <t>カンソウキ</t>
    </rPh>
    <phoneticPr fontId="3"/>
  </si>
  <si>
    <t>浴室介護リフト</t>
    <rPh sb="0" eb="2">
      <t>ヨクシツ</t>
    </rPh>
    <rPh sb="2" eb="4">
      <t>カイゴ</t>
    </rPh>
    <phoneticPr fontId="3"/>
  </si>
  <si>
    <t>よつば工房　エアコン</t>
    <rPh sb="3" eb="5">
      <t>コウボウ</t>
    </rPh>
    <phoneticPr fontId="3"/>
  </si>
  <si>
    <t>来夢の家　冷蔵庫</t>
    <rPh sb="0" eb="2">
      <t>ライム</t>
    </rPh>
    <rPh sb="3" eb="4">
      <t>イエ</t>
    </rPh>
    <rPh sb="5" eb="8">
      <t>レイゾウコ</t>
    </rPh>
    <phoneticPr fontId="3"/>
  </si>
  <si>
    <t>第二来夢の家　冷蔵庫</t>
    <rPh sb="0" eb="2">
      <t>ダイニ</t>
    </rPh>
    <rPh sb="2" eb="4">
      <t>ライム</t>
    </rPh>
    <rPh sb="5" eb="6">
      <t>イエ</t>
    </rPh>
    <rPh sb="7" eb="10">
      <t>レイゾウコ</t>
    </rPh>
    <phoneticPr fontId="3"/>
  </si>
  <si>
    <t>修理代等</t>
    <rPh sb="0" eb="2">
      <t>シュウリ</t>
    </rPh>
    <rPh sb="2" eb="3">
      <t>ダイ</t>
    </rPh>
    <rPh sb="3" eb="4">
      <t>トウ</t>
    </rPh>
    <phoneticPr fontId="3"/>
  </si>
  <si>
    <t>その他　19件</t>
    <rPh sb="2" eb="3">
      <t>タ</t>
    </rPh>
    <rPh sb="6" eb="7">
      <t>ケン</t>
    </rPh>
    <phoneticPr fontId="3"/>
  </si>
  <si>
    <t>利用者　日用品購入費用</t>
    <rPh sb="0" eb="3">
      <t>リヨウシャ</t>
    </rPh>
    <rPh sb="4" eb="7">
      <t>ニチヨウヒン</t>
    </rPh>
    <rPh sb="7" eb="9">
      <t>コウニュウ</t>
    </rPh>
    <rPh sb="9" eb="11">
      <t>ヒヨウ</t>
    </rPh>
    <phoneticPr fontId="3"/>
  </si>
  <si>
    <t>　　　未払法人税等</t>
    <rPh sb="3" eb="5">
      <t>ミハライ</t>
    </rPh>
    <rPh sb="5" eb="8">
      <t>ホウジンゼイ</t>
    </rPh>
    <rPh sb="8" eb="9">
      <t>トウ</t>
    </rPh>
    <phoneticPr fontId="3"/>
  </si>
  <si>
    <t>つばさ工房</t>
    <rPh sb="3" eb="5">
      <t>コウボウ</t>
    </rPh>
    <phoneticPr fontId="3"/>
  </si>
  <si>
    <t>よつば工房</t>
    <rPh sb="3" eb="5">
      <t>コウボウ</t>
    </rPh>
    <phoneticPr fontId="3"/>
  </si>
  <si>
    <t>実結の森</t>
    <rPh sb="0" eb="2">
      <t>ミユ</t>
    </rPh>
    <rPh sb="3" eb="4">
      <t>モリ</t>
    </rPh>
    <phoneticPr fontId="3"/>
  </si>
  <si>
    <t>豊橋市柱二番町８６番地</t>
    <rPh sb="0" eb="7">
      <t>トヨハシシハシラニバンチョウ</t>
    </rPh>
    <rPh sb="9" eb="11">
      <t>バンチ</t>
    </rPh>
    <phoneticPr fontId="3"/>
  </si>
  <si>
    <t>豊橋市王ヶ崎町北欠２２番地</t>
    <rPh sb="0" eb="3">
      <t>トヨハシシ</t>
    </rPh>
    <rPh sb="3" eb="4">
      <t>オウ</t>
    </rPh>
    <rPh sb="5" eb="6">
      <t>サキ</t>
    </rPh>
    <rPh sb="6" eb="7">
      <t>マチ</t>
    </rPh>
    <rPh sb="7" eb="8">
      <t>キタ</t>
    </rPh>
    <rPh sb="8" eb="9">
      <t>ケツ</t>
    </rPh>
    <rPh sb="11" eb="13">
      <t>バンチ</t>
    </rPh>
    <phoneticPr fontId="3"/>
  </si>
  <si>
    <t>豊橋市西幸町浜池１６８</t>
    <rPh sb="0" eb="3">
      <t>トヨハシシ</t>
    </rPh>
    <rPh sb="3" eb="4">
      <t>ニシ</t>
    </rPh>
    <rPh sb="4" eb="5">
      <t>ミユキ</t>
    </rPh>
    <rPh sb="5" eb="6">
      <t>マチ</t>
    </rPh>
    <rPh sb="6" eb="7">
      <t>ハマ</t>
    </rPh>
    <rPh sb="7" eb="8">
      <t>イケ</t>
    </rPh>
    <phoneticPr fontId="3"/>
  </si>
  <si>
    <t>ステップワゴン 2793</t>
    <phoneticPr fontId="3"/>
  </si>
  <si>
    <t>Ｎ－ＢＯＸ 4145</t>
    <phoneticPr fontId="3"/>
  </si>
  <si>
    <t>ハイエース 1347</t>
    <phoneticPr fontId="3"/>
  </si>
  <si>
    <t>ハイエース 1805</t>
    <phoneticPr fontId="3"/>
  </si>
  <si>
    <t>補助金額</t>
    <rPh sb="0" eb="4">
      <t>ホジョキンガク</t>
    </rPh>
    <phoneticPr fontId="3"/>
  </si>
  <si>
    <t>◆廃棄</t>
    <rPh sb="1" eb="3">
      <t>ハイキ</t>
    </rPh>
    <phoneticPr fontId="3"/>
  </si>
  <si>
    <t>収入</t>
    <rPh sb="0" eb="2">
      <t>シュウニュウ</t>
    </rPh>
    <phoneticPr fontId="3"/>
  </si>
  <si>
    <t>補助金　国</t>
    <rPh sb="0" eb="3">
      <t>ホジョキン</t>
    </rPh>
    <rPh sb="4" eb="5">
      <t>クニ</t>
    </rPh>
    <phoneticPr fontId="3"/>
  </si>
  <si>
    <t>補助金　市</t>
    <rPh sb="0" eb="3">
      <t>ホジョキン</t>
    </rPh>
    <rPh sb="4" eb="5">
      <t>シ</t>
    </rPh>
    <phoneticPr fontId="3"/>
  </si>
  <si>
    <t>豊橋単独補助</t>
    <rPh sb="0" eb="2">
      <t>トヨハシ</t>
    </rPh>
    <rPh sb="2" eb="4">
      <t>タンドク</t>
    </rPh>
    <rPh sb="4" eb="6">
      <t>ホジョ</t>
    </rPh>
    <phoneticPr fontId="3"/>
  </si>
  <si>
    <t>自己資金</t>
    <rPh sb="0" eb="4">
      <t>ジコシキン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</si>
  <si>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</si>
  <si>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</si>
  <si>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</si>
  <si>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本体工事</t>
    <rPh sb="0" eb="4">
      <t>ホンタイコウジ</t>
    </rPh>
    <phoneticPr fontId="3"/>
  </si>
  <si>
    <t>外構工事</t>
    <rPh sb="0" eb="4">
      <t>ガイコウコウジ</t>
    </rPh>
    <phoneticPr fontId="3"/>
  </si>
  <si>
    <t>設計・管理</t>
    <rPh sb="0" eb="2">
      <t>セッケイ</t>
    </rPh>
    <rPh sb="3" eb="5">
      <t>カンリ</t>
    </rPh>
    <phoneticPr fontId="3"/>
  </si>
  <si>
    <t>第2来夢の家</t>
    <rPh sb="0" eb="1">
      <t>ダイ</t>
    </rPh>
    <rPh sb="2" eb="4">
      <t>ライム</t>
    </rPh>
    <rPh sb="5" eb="6">
      <t>イエ</t>
    </rPh>
    <phoneticPr fontId="3"/>
  </si>
  <si>
    <t>建物本体</t>
    <rPh sb="0" eb="2">
      <t>タテモノ</t>
    </rPh>
    <rPh sb="2" eb="4">
      <t>ホンタイ</t>
    </rPh>
    <phoneticPr fontId="3"/>
  </si>
  <si>
    <t>建物付属設備</t>
    <rPh sb="0" eb="2">
      <t>タテモノ</t>
    </rPh>
    <rPh sb="2" eb="6">
      <t>フゾクセツビ</t>
    </rPh>
    <phoneticPr fontId="3"/>
  </si>
  <si>
    <t>補助金</t>
    <rPh sb="0" eb="3">
      <t>ホジョキン</t>
    </rPh>
    <phoneticPr fontId="3"/>
  </si>
  <si>
    <t>財産目録</t>
    <rPh sb="0" eb="4">
      <t>ザイサンモクロク</t>
    </rPh>
    <phoneticPr fontId="3"/>
  </si>
  <si>
    <t>金額　①</t>
    <rPh sb="0" eb="2">
      <t>キンガク</t>
    </rPh>
    <phoneticPr fontId="3"/>
  </si>
  <si>
    <t>基本設計（補助金外）</t>
    <rPh sb="0" eb="4">
      <t>キホンセッケイ</t>
    </rPh>
    <rPh sb="5" eb="9">
      <t>ホジョキンガイ</t>
    </rPh>
    <phoneticPr fontId="3"/>
  </si>
  <si>
    <t>地番調査費（補助金外）</t>
    <rPh sb="0" eb="2">
      <t>チバン</t>
    </rPh>
    <rPh sb="2" eb="5">
      <t>チョウサヒ</t>
    </rPh>
    <rPh sb="6" eb="10">
      <t>ホジョキンガイ</t>
    </rPh>
    <phoneticPr fontId="3"/>
  </si>
  <si>
    <t>実支出</t>
    <rPh sb="0" eb="1">
      <t>ジツ</t>
    </rPh>
    <rPh sb="1" eb="3">
      <t>シシュツ</t>
    </rPh>
    <phoneticPr fontId="3"/>
  </si>
  <si>
    <t>補助額の割り振り</t>
    <rPh sb="0" eb="3">
      <t>ホジョガク</t>
    </rPh>
    <rPh sb="4" eb="5">
      <t>ワ</t>
    </rPh>
    <rPh sb="6" eb="7">
      <t>フ</t>
    </rPh>
    <phoneticPr fontId="3"/>
  </si>
  <si>
    <t>荒川工務店</t>
    <rPh sb="0" eb="2">
      <t>アラカワ</t>
    </rPh>
    <rPh sb="2" eb="5">
      <t>コウムテン</t>
    </rPh>
    <phoneticPr fontId="3"/>
  </si>
  <si>
    <t>補永設計</t>
    <rPh sb="0" eb="2">
      <t>ホナガ</t>
    </rPh>
    <rPh sb="2" eb="4">
      <t>セッケイ</t>
    </rPh>
    <phoneticPr fontId="3"/>
  </si>
  <si>
    <t>森林整備加速化</t>
    <rPh sb="0" eb="4">
      <t>シンリンセイビ</t>
    </rPh>
    <rPh sb="4" eb="7">
      <t>カソクカ</t>
    </rPh>
    <phoneticPr fontId="3"/>
  </si>
  <si>
    <t>工事</t>
    <rPh sb="0" eb="2">
      <t>コウジ</t>
    </rPh>
    <phoneticPr fontId="3"/>
  </si>
  <si>
    <t>設計監理</t>
    <rPh sb="0" eb="4">
      <t>セッケイカンリ</t>
    </rPh>
    <phoneticPr fontId="3"/>
  </si>
  <si>
    <t>設計料　ＭＯＫ</t>
    <rPh sb="0" eb="3">
      <t>セッケイリョウ</t>
    </rPh>
    <phoneticPr fontId="3"/>
  </si>
  <si>
    <t>新築工事　戸田</t>
    <rPh sb="0" eb="4">
      <t>シンチクコウジ</t>
    </rPh>
    <rPh sb="5" eb="7">
      <t>トダ</t>
    </rPh>
    <phoneticPr fontId="3"/>
  </si>
  <si>
    <t>東海消防設備</t>
    <rPh sb="0" eb="6">
      <t>トウカイショウボウセツビ</t>
    </rPh>
    <phoneticPr fontId="3"/>
  </si>
  <si>
    <t>消防設備</t>
    <rPh sb="0" eb="4">
      <t>ショウボウセツビ</t>
    </rPh>
    <phoneticPr fontId="3"/>
  </si>
  <si>
    <t>設計管理料</t>
    <rPh sb="0" eb="5">
      <t>セッケイカンリリョウ</t>
    </rPh>
    <phoneticPr fontId="3"/>
  </si>
  <si>
    <t>補永</t>
    <rPh sb="0" eb="2">
      <t>ホナガ</t>
    </rPh>
    <phoneticPr fontId="3"/>
  </si>
  <si>
    <t>来夢増築</t>
    <rPh sb="0" eb="2">
      <t>ライム</t>
    </rPh>
    <rPh sb="2" eb="4">
      <t>ゾウチク</t>
    </rPh>
    <phoneticPr fontId="3"/>
  </si>
  <si>
    <t>来夢増築</t>
    <rPh sb="0" eb="4">
      <t>ライムゾウチク</t>
    </rPh>
    <phoneticPr fontId="3"/>
  </si>
  <si>
    <t>寄附金</t>
    <rPh sb="0" eb="3">
      <t>キフキン</t>
    </rPh>
    <phoneticPr fontId="3"/>
  </si>
  <si>
    <t>荒川工務店</t>
    <rPh sb="0" eb="5">
      <t>アラカワコウムテン</t>
    </rPh>
    <phoneticPr fontId="3"/>
  </si>
  <si>
    <t>設計管理料</t>
    <rPh sb="0" eb="5">
      <t>セッケイカンリリョウ</t>
    </rPh>
    <phoneticPr fontId="3"/>
  </si>
  <si>
    <t>来夢の家（柱二番町）スプリンクラー</t>
    <rPh sb="0" eb="2">
      <t>ライム</t>
    </rPh>
    <rPh sb="3" eb="4">
      <t>イエ</t>
    </rPh>
    <rPh sb="5" eb="9">
      <t>ハシラニバンチョウ</t>
    </rPh>
    <phoneticPr fontId="3"/>
  </si>
  <si>
    <t>第二来夢の家（西幸町）スプリンクラー</t>
    <rPh sb="0" eb="2">
      <t>ダイニ</t>
    </rPh>
    <rPh sb="2" eb="4">
      <t>ライム</t>
    </rPh>
    <rPh sb="5" eb="6">
      <t>イエ</t>
    </rPh>
    <rPh sb="7" eb="10">
      <t>ニシミユキチョウ</t>
    </rPh>
    <phoneticPr fontId="3"/>
  </si>
  <si>
    <t>来夢の家改修</t>
    <rPh sb="0" eb="2">
      <t>ライム</t>
    </rPh>
    <rPh sb="3" eb="4">
      <t>イエ</t>
    </rPh>
    <rPh sb="4" eb="6">
      <t>カイシュウ</t>
    </rPh>
    <phoneticPr fontId="3"/>
  </si>
  <si>
    <t>壁間仕切り　よつば</t>
    <rPh sb="0" eb="1">
      <t>カベ</t>
    </rPh>
    <rPh sb="1" eb="4">
      <t>マジキ</t>
    </rPh>
    <phoneticPr fontId="3"/>
  </si>
  <si>
    <t>戸田工務店</t>
    <rPh sb="0" eb="5">
      <t>トダコウムテン</t>
    </rPh>
    <phoneticPr fontId="3"/>
  </si>
  <si>
    <t>ＭＯＫ</t>
    <phoneticPr fontId="3"/>
  </si>
  <si>
    <t>ＪＤＬソフトウェア　◆廃棄</t>
    <rPh sb="11" eb="13">
      <t>ハイキ</t>
    </rPh>
    <phoneticPr fontId="3"/>
  </si>
  <si>
    <t>ＩＣＳソフトウェア　◆廃棄</t>
    <rPh sb="11" eb="13">
      <t>ハイキ</t>
    </rPh>
    <phoneticPr fontId="3"/>
  </si>
  <si>
    <t>ソフトウェア　　　　◆廃棄</t>
    <rPh sb="11" eb="13">
      <t>ハイキ</t>
    </rPh>
    <phoneticPr fontId="3"/>
  </si>
  <si>
    <t>つばさ工房　テラス屋根設置◆廃棄</t>
    <rPh sb="3" eb="5">
      <t>コウボウ</t>
    </rPh>
    <rPh sb="9" eb="11">
      <t>ヤネ</t>
    </rPh>
    <rPh sb="11" eb="13">
      <t>セッチ</t>
    </rPh>
    <rPh sb="14" eb="16">
      <t>ハイキ</t>
    </rPh>
    <phoneticPr fontId="3"/>
  </si>
  <si>
    <t>ノートパソコン　3台　HP250 G7/CT</t>
    <rPh sb="9" eb="10">
      <t>ダイ</t>
    </rPh>
    <phoneticPr fontId="3"/>
  </si>
  <si>
    <t>ノートパソコン　2台　HP250 G7/CT</t>
    <rPh sb="9" eb="10">
      <t>ダイ</t>
    </rPh>
    <phoneticPr fontId="3"/>
  </si>
  <si>
    <t>豊橋市西幸町浜池１５－２　他</t>
    <rPh sb="0" eb="3">
      <t>トヨハシシ</t>
    </rPh>
    <rPh sb="3" eb="4">
      <t>ニシ</t>
    </rPh>
    <rPh sb="4" eb="5">
      <t>ミユキ</t>
    </rPh>
    <rPh sb="5" eb="6">
      <t>マチ</t>
    </rPh>
    <rPh sb="6" eb="7">
      <t>ハマ</t>
    </rPh>
    <rPh sb="7" eb="8">
      <t>イケ</t>
    </rPh>
    <rPh sb="13" eb="14">
      <t>ホカ</t>
    </rPh>
    <phoneticPr fontId="3"/>
  </si>
  <si>
    <t>アクア東海</t>
    <rPh sb="3" eb="5">
      <t>トウカイ</t>
    </rPh>
    <phoneticPr fontId="3"/>
  </si>
  <si>
    <t>サンワカンパニー</t>
    <phoneticPr fontId="3"/>
  </si>
  <si>
    <t>玄関スロープ</t>
    <rPh sb="0" eb="2">
      <t>ゲンカン</t>
    </rPh>
    <phoneticPr fontId="3"/>
  </si>
  <si>
    <t>給水設置工事費</t>
    <rPh sb="0" eb="7">
      <t>キュウスイセッチコウジヒ</t>
    </rPh>
    <phoneticPr fontId="3"/>
  </si>
  <si>
    <t>建築確認審査</t>
    <rPh sb="0" eb="6">
      <t>ケンチクカクニンシンサ</t>
    </rPh>
    <phoneticPr fontId="3"/>
  </si>
  <si>
    <t>確認サービス</t>
    <rPh sb="0" eb="2">
      <t>カクニン</t>
    </rPh>
    <phoneticPr fontId="3"/>
  </si>
  <si>
    <t>建築完了検査</t>
    <rPh sb="0" eb="2">
      <t>ケンチク</t>
    </rPh>
    <rPh sb="2" eb="4">
      <t>カンリョウ</t>
    </rPh>
    <rPh sb="4" eb="6">
      <t>ケンサ</t>
    </rPh>
    <phoneticPr fontId="3"/>
  </si>
  <si>
    <t>担保手数料</t>
    <rPh sb="0" eb="5">
      <t>タンポテスウリョウ</t>
    </rPh>
    <phoneticPr fontId="3"/>
  </si>
  <si>
    <t>蒲信</t>
    <rPh sb="0" eb="2">
      <t>ガマシン</t>
    </rPh>
    <phoneticPr fontId="3"/>
  </si>
  <si>
    <t>建築契約書印紙等</t>
    <rPh sb="0" eb="2">
      <t>ケンチク</t>
    </rPh>
    <rPh sb="2" eb="5">
      <t>ケイヤクショ</t>
    </rPh>
    <rPh sb="5" eb="8">
      <t>インシトウ</t>
    </rPh>
    <phoneticPr fontId="3"/>
  </si>
  <si>
    <t>トイレ・手洗い</t>
    <rPh sb="4" eb="6">
      <t>テアラ</t>
    </rPh>
    <phoneticPr fontId="3"/>
  </si>
  <si>
    <t>ステンレスシンク</t>
    <phoneticPr fontId="3"/>
  </si>
  <si>
    <t>戸田工務店</t>
    <rPh sb="0" eb="5">
      <t>トダコウムテン</t>
    </rPh>
    <phoneticPr fontId="3"/>
  </si>
  <si>
    <t>建築許可申請</t>
    <rPh sb="0" eb="6">
      <t>ケンチクキョカシンセイ</t>
    </rPh>
    <phoneticPr fontId="3"/>
  </si>
  <si>
    <t>取得年月日</t>
    <rPh sb="0" eb="5">
      <t>シュトクネンガッピ</t>
    </rPh>
    <phoneticPr fontId="3"/>
  </si>
  <si>
    <t>業者</t>
    <rPh sb="0" eb="2">
      <t>ギョウシャ</t>
    </rPh>
    <phoneticPr fontId="3"/>
  </si>
  <si>
    <t>荒川工務店</t>
    <rPh sb="0" eb="5">
      <t>アラカワコウムテン</t>
    </rPh>
    <phoneticPr fontId="3"/>
  </si>
  <si>
    <t>磯野仁美</t>
    <rPh sb="0" eb="2">
      <t>イソノ</t>
    </rPh>
    <rPh sb="2" eb="4">
      <t>ヒトミ</t>
    </rPh>
    <phoneticPr fontId="3"/>
  </si>
  <si>
    <t>㈱ハカマダ</t>
    <phoneticPr fontId="3"/>
  </si>
  <si>
    <t>東海消防設備</t>
    <rPh sb="0" eb="6">
      <t>トウカイショウボウセツビ</t>
    </rPh>
    <phoneticPr fontId="3"/>
  </si>
  <si>
    <t>丸文建材</t>
    <rPh sb="0" eb="4">
      <t>マルブンケンザイ</t>
    </rPh>
    <phoneticPr fontId="3"/>
  </si>
  <si>
    <t>本田技研工業㈱</t>
    <rPh sb="0" eb="4">
      <t>ホンダギケン</t>
    </rPh>
    <rPh sb="4" eb="6">
      <t>コウギョウ</t>
    </rPh>
    <phoneticPr fontId="3"/>
  </si>
  <si>
    <t>スズキ㈱</t>
    <phoneticPr fontId="3"/>
  </si>
  <si>
    <t>三菱自動車工業㈱</t>
    <rPh sb="0" eb="7">
      <t>ミツビシジドウシャコウギョウ</t>
    </rPh>
    <phoneticPr fontId="3"/>
  </si>
  <si>
    <t>つばさ工房（王ヶ崎）建築許可申請</t>
    <rPh sb="3" eb="5">
      <t>コウボウ</t>
    </rPh>
    <rPh sb="6" eb="7">
      <t>オウ</t>
    </rPh>
    <rPh sb="8" eb="9">
      <t>サキ</t>
    </rPh>
    <rPh sb="10" eb="16">
      <t>ケンチクキョカシンセイ</t>
    </rPh>
    <phoneticPr fontId="3"/>
  </si>
  <si>
    <t>㈱ハカマダ</t>
    <phoneticPr fontId="3"/>
  </si>
  <si>
    <t>㈱ホンダウィズ</t>
    <phoneticPr fontId="3"/>
  </si>
  <si>
    <t>愛彩電科にしはま</t>
    <rPh sb="0" eb="1">
      <t>アイ</t>
    </rPh>
    <rPh sb="1" eb="2">
      <t>サイ</t>
    </rPh>
    <rPh sb="2" eb="3">
      <t>デン</t>
    </rPh>
    <rPh sb="3" eb="4">
      <t>カ</t>
    </rPh>
    <phoneticPr fontId="3"/>
  </si>
  <si>
    <t>㈱みき介護</t>
    <rPh sb="3" eb="5">
      <t>カイゴ</t>
    </rPh>
    <phoneticPr fontId="3"/>
  </si>
  <si>
    <t>後藤モータース</t>
    <rPh sb="0" eb="2">
      <t>ゴトウ</t>
    </rPh>
    <phoneticPr fontId="3"/>
  </si>
  <si>
    <t>チームエイド㈱</t>
    <phoneticPr fontId="3"/>
  </si>
  <si>
    <t>浴室介護リフト　　つるべーFR2セット</t>
    <rPh sb="0" eb="2">
      <t>ヨクシツ</t>
    </rPh>
    <rPh sb="2" eb="4">
      <t>カイゴ</t>
    </rPh>
    <phoneticPr fontId="3"/>
  </si>
  <si>
    <t>来夢の家　エアコンﾊﾟﾅｿﾆｯｸCS-J220D/S-W</t>
    <rPh sb="0" eb="2">
      <t>ライム</t>
    </rPh>
    <rPh sb="3" eb="4">
      <t>イエ</t>
    </rPh>
    <phoneticPr fontId="3"/>
  </si>
  <si>
    <t>㈲新電</t>
    <rPh sb="1" eb="3">
      <t>シンデン</t>
    </rPh>
    <phoneticPr fontId="3"/>
  </si>
  <si>
    <t>愛彩電科にしはま</t>
    <rPh sb="0" eb="2">
      <t>アイサイ</t>
    </rPh>
    <rPh sb="2" eb="4">
      <t>デンカ</t>
    </rPh>
    <phoneticPr fontId="3"/>
  </si>
  <si>
    <t>来夢の家　冷蔵庫　ﾊﾟﾅｿﾆｯｸNR-SHF555X-N</t>
    <rPh sb="0" eb="2">
      <t>ライム</t>
    </rPh>
    <rPh sb="3" eb="4">
      <t>イエ</t>
    </rPh>
    <rPh sb="5" eb="8">
      <t>レイゾウコ</t>
    </rPh>
    <phoneticPr fontId="3"/>
  </si>
  <si>
    <t>第二来夢の家　冷蔵庫ﾊﾟﾅｿﾆｯｸNR-SHF555X-N</t>
    <rPh sb="0" eb="2">
      <t>ダイニ</t>
    </rPh>
    <rPh sb="2" eb="4">
      <t>ライム</t>
    </rPh>
    <rPh sb="5" eb="6">
      <t>イエ</t>
    </rPh>
    <rPh sb="7" eb="10">
      <t>レイゾウコ</t>
    </rPh>
    <phoneticPr fontId="3"/>
  </si>
  <si>
    <t>㈱あみや商事</t>
    <rPh sb="4" eb="6">
      <t>ショウジ</t>
    </rPh>
    <phoneticPr fontId="3"/>
  </si>
  <si>
    <t>来夢の家　衣類乾燥機　ﾘﾝﾅｲRDTC-80A</t>
    <rPh sb="0" eb="2">
      <t>ライム</t>
    </rPh>
    <rPh sb="3" eb="4">
      <t>イエ</t>
    </rPh>
    <rPh sb="5" eb="7">
      <t>イルイ</t>
    </rPh>
    <rPh sb="7" eb="10">
      <t>カンソウキ</t>
    </rPh>
    <phoneticPr fontId="3"/>
  </si>
  <si>
    <t>よつば工房　エアコン日立RASAJ28K</t>
    <rPh sb="3" eb="5">
      <t>コウボウ</t>
    </rPh>
    <rPh sb="10" eb="12">
      <t>ヒタチ</t>
    </rPh>
    <phoneticPr fontId="3"/>
  </si>
  <si>
    <t>㈱日本HP</t>
    <rPh sb="1" eb="3">
      <t>ニホン</t>
    </rPh>
    <phoneticPr fontId="3"/>
  </si>
  <si>
    <t>つばさ工房　エアコン　三菱PK-RP80KA15</t>
    <rPh sb="3" eb="5">
      <t>コウボウ</t>
    </rPh>
    <rPh sb="11" eb="13">
      <t>ミツビシ</t>
    </rPh>
    <phoneticPr fontId="3"/>
  </si>
  <si>
    <t>エアコン（26畳用） ﾊﾟﾅｿﾆｯｸCS-XS807C2-W</t>
    <rPh sb="7" eb="8">
      <t>ジョウ</t>
    </rPh>
    <rPh sb="8" eb="9">
      <t>ヨウ</t>
    </rPh>
    <phoneticPr fontId="3"/>
  </si>
  <si>
    <t>洗濯機　　ﾊﾟﾅｿﾆｯｸ　NA-FA10H5-N</t>
    <rPh sb="0" eb="3">
      <t>センタクキ</t>
    </rPh>
    <phoneticPr fontId="3"/>
  </si>
  <si>
    <t>エアコン　ﾊﾟﾅｿﾆｯｸ CS-J406C2/S-W</t>
    <phoneticPr fontId="3"/>
  </si>
  <si>
    <t>ダイシンガス㈱</t>
    <phoneticPr fontId="3"/>
  </si>
  <si>
    <t>荒川工務店</t>
    <rPh sb="0" eb="5">
      <t>アラカワコウムテン</t>
    </rPh>
    <phoneticPr fontId="3"/>
  </si>
  <si>
    <t>後援会</t>
    <rPh sb="0" eb="3">
      <t>コウエンカイ</t>
    </rPh>
    <phoneticPr fontId="3"/>
  </si>
  <si>
    <t>日産フリート㈱</t>
    <rPh sb="0" eb="2">
      <t>ニッサン</t>
    </rPh>
    <phoneticPr fontId="3"/>
  </si>
  <si>
    <t>冷蔵庫　ﾊﾟﾅｿﾆｯｸNR-E438TL-N</t>
    <rPh sb="0" eb="3">
      <t>レイゾウコ</t>
    </rPh>
    <phoneticPr fontId="3"/>
  </si>
  <si>
    <t>液晶テレビ ﾊﾟﾅｿﾆｯｸTH-42LDT60</t>
    <rPh sb="0" eb="2">
      <t>エキショウ</t>
    </rPh>
    <phoneticPr fontId="3"/>
  </si>
  <si>
    <t>卵部屋</t>
    <rPh sb="0" eb="3">
      <t>タマゴベヤ</t>
    </rPh>
    <phoneticPr fontId="3"/>
  </si>
  <si>
    <t>防音室</t>
    <rPh sb="0" eb="3">
      <t>ボウオンシツ</t>
    </rPh>
    <phoneticPr fontId="3"/>
  </si>
  <si>
    <t>来夢作業室</t>
    <rPh sb="0" eb="2">
      <t>ライム</t>
    </rPh>
    <rPh sb="2" eb="5">
      <t>サギョウシツ</t>
    </rPh>
    <phoneticPr fontId="3"/>
  </si>
  <si>
    <t>第二来夢の家　勝手口屋根リクシル ネスカＦミニH25</t>
    <rPh sb="0" eb="2">
      <t>ダイニ</t>
    </rPh>
    <rPh sb="2" eb="4">
      <t>ライム</t>
    </rPh>
    <rPh sb="5" eb="6">
      <t>イエ</t>
    </rPh>
    <rPh sb="7" eb="10">
      <t>カッテグチ</t>
    </rPh>
    <rPh sb="10" eb="12">
      <t>ヤネ</t>
    </rPh>
    <phoneticPr fontId="3"/>
  </si>
  <si>
    <t>実結の森　物置イナバ ネクスタNXN-70H</t>
    <rPh sb="0" eb="1">
      <t>ミ</t>
    </rPh>
    <rPh sb="1" eb="2">
      <t>ケツ</t>
    </rPh>
    <rPh sb="3" eb="4">
      <t>モリ</t>
    </rPh>
    <rPh sb="5" eb="7">
      <t>モノオキ</t>
    </rPh>
    <phoneticPr fontId="3"/>
  </si>
  <si>
    <t>実結の森　エアコン 東芝AIK-RP803H</t>
    <rPh sb="0" eb="2">
      <t>ミユイ</t>
    </rPh>
    <rPh sb="3" eb="4">
      <t>モリ</t>
    </rPh>
    <rPh sb="10" eb="12">
      <t>トウシバ</t>
    </rPh>
    <phoneticPr fontId="3"/>
  </si>
  <si>
    <t>実結の森　カーポート　ﾘｸｼﾙ ﾌｰｺﾞRﾚｷﾞｭﾗｰ3050型ﾛﾝｸﾞ柱</t>
    <rPh sb="0" eb="1">
      <t>ミ</t>
    </rPh>
    <rPh sb="1" eb="2">
      <t>ケツ</t>
    </rPh>
    <rPh sb="3" eb="4">
      <t>モリ</t>
    </rPh>
    <rPh sb="31" eb="32">
      <t>カタ</t>
    </rPh>
    <rPh sb="36" eb="37">
      <t>ハシラ</t>
    </rPh>
    <phoneticPr fontId="3"/>
  </si>
  <si>
    <t>作業台３台　　大２・小１</t>
    <rPh sb="0" eb="2">
      <t>サギョウ</t>
    </rPh>
    <rPh sb="2" eb="3">
      <t>ダイ</t>
    </rPh>
    <rPh sb="4" eb="5">
      <t>ダイ</t>
    </rPh>
    <rPh sb="7" eb="8">
      <t>ダイ</t>
    </rPh>
    <rPh sb="10" eb="11">
      <t>ショウ</t>
    </rPh>
    <phoneticPr fontId="3"/>
  </si>
  <si>
    <t>給湯器　ﾘﾝﾅｲRUF-E2405SAW</t>
    <rPh sb="0" eb="3">
      <t>キュウトウキ</t>
    </rPh>
    <phoneticPr fontId="3"/>
  </si>
  <si>
    <t>エブリィ 8002</t>
    <phoneticPr fontId="3"/>
  </si>
  <si>
    <t>タント 3707</t>
    <phoneticPr fontId="3"/>
  </si>
  <si>
    <t>ミニキャブ 1643</t>
    <phoneticPr fontId="3"/>
  </si>
  <si>
    <t>Ｎ－ＢＯＸ 7569</t>
    <phoneticPr fontId="3"/>
  </si>
  <si>
    <t>設計管理</t>
    <rPh sb="0" eb="4">
      <t>セッケイカンリ</t>
    </rPh>
    <phoneticPr fontId="3"/>
  </si>
  <si>
    <t>補助金　市</t>
    <rPh sb="0" eb="3">
      <t>ホジョキン</t>
    </rPh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</si>
</sst>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\△\ #,##0"/>
    <numFmt numFmtId="178" formatCode="[$-411]ge\.m\.d;@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76" fontId="4" fillId="0" borderId="5" xfId="1" applyNumberFormat="1" applyFont="1" applyBorder="1" applyAlignment="1">
      <alignment horizontal="right" vertical="top"/>
    </xf>
    <xf numFmtId="177" fontId="4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76" fontId="4" fillId="0" borderId="0" xfId="1" applyNumberFormat="1" applyFont="1" applyBorder="1" applyAlignment="1">
      <alignment horizontal="right" vertical="top"/>
    </xf>
    <xf numFmtId="177" fontId="4" fillId="0" borderId="8" xfId="0" applyNumberFormat="1" applyFont="1" applyBorder="1" applyAlignment="1">
      <alignment horizontal="right" vertical="top"/>
    </xf>
    <xf numFmtId="177" fontId="4" fillId="0" borderId="9" xfId="0" applyNumberFormat="1" applyFont="1" applyBorder="1" applyAlignment="1">
      <alignment horizontal="right" vertical="top"/>
    </xf>
    <xf numFmtId="177" fontId="4" fillId="0" borderId="10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3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2" borderId="10" xfId="0" applyFill="1" applyBorder="1" applyAlignment="1"/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5" borderId="10" xfId="0" applyFill="1" applyBorder="1" applyAlignment="1"/>
    <xf numFmtId="38" fontId="4" fillId="0" borderId="8" xfId="1" applyFont="1" applyBorder="1" applyAlignment="1">
      <alignment horizontal="right" vertical="top"/>
    </xf>
    <xf numFmtId="38" fontId="4" fillId="0" borderId="8" xfId="1" applyFont="1" applyBorder="1">
      <alignment vertical="center"/>
    </xf>
    <xf numFmtId="38" fontId="4" fillId="0" borderId="9" xfId="1" applyFont="1" applyBorder="1" applyAlignment="1">
      <alignment horizontal="right" vertical="top"/>
    </xf>
    <xf numFmtId="38" fontId="4" fillId="0" borderId="9" xfId="1" applyFont="1" applyBorder="1">
      <alignment vertical="center"/>
    </xf>
    <xf numFmtId="0" fontId="4" fillId="2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77" fontId="4" fillId="0" borderId="8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5" fillId="8" borderId="10" xfId="0" applyFont="1" applyFill="1" applyBorder="1" applyAlignment="1">
      <alignment horizontal="center" vertical="center"/>
    </xf>
    <xf numFmtId="38" fontId="5" fillId="8" borderId="10" xfId="1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38" fontId="5" fillId="0" borderId="10" xfId="1" applyFont="1" applyBorder="1">
      <alignment vertical="center"/>
    </xf>
    <xf numFmtId="0" fontId="6" fillId="9" borderId="0" xfId="0" applyFont="1" applyFill="1">
      <alignment vertical="center"/>
    </xf>
    <xf numFmtId="0" fontId="5" fillId="9" borderId="0" xfId="0" applyFont="1" applyFill="1">
      <alignment vertical="center"/>
    </xf>
    <xf numFmtId="0" fontId="5" fillId="6" borderId="10" xfId="0" applyFont="1" applyFill="1" applyBorder="1">
      <alignment vertical="center"/>
    </xf>
    <xf numFmtId="38" fontId="5" fillId="6" borderId="10" xfId="1" applyFont="1" applyFill="1" applyBorder="1">
      <alignment vertical="center"/>
    </xf>
    <xf numFmtId="38" fontId="5" fillId="0" borderId="10" xfId="0" applyNumberFormat="1" applyFont="1" applyBorder="1">
      <alignment vertical="center"/>
    </xf>
    <xf numFmtId="38" fontId="5" fillId="0" borderId="0" xfId="0" applyNumberFormat="1" applyFont="1">
      <alignment vertical="center"/>
    </xf>
    <xf numFmtId="38" fontId="5" fillId="6" borderId="10" xfId="0" applyNumberFormat="1" applyFont="1" applyFill="1" applyBorder="1">
      <alignment vertical="center"/>
    </xf>
    <xf numFmtId="56" fontId="5" fillId="0" borderId="0" xfId="0" applyNumberFormat="1" applyFont="1">
      <alignment vertical="center"/>
    </xf>
    <xf numFmtId="38" fontId="5" fillId="6" borderId="0" xfId="1" applyFont="1" applyFill="1">
      <alignment vertical="center"/>
    </xf>
    <xf numFmtId="38" fontId="5" fillId="0" borderId="10" xfId="0" applyNumberFormat="1" applyFont="1" applyBorder="1" applyAlignme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" xfId="0" applyFont="1" applyBorder="1" applyAlignment="1">
      <alignment horizontal="center"/>
    </xf>
    <xf numFmtId="176" fontId="4" fillId="5" borderId="0" xfId="1" applyNumberFormat="1" applyFont="1" applyFill="1" applyBorder="1" applyAlignment="1">
      <alignment horizontal="right" vertical="top"/>
    </xf>
    <xf numFmtId="176" fontId="4" fillId="2" borderId="0" xfId="1" applyNumberFormat="1" applyFont="1" applyFill="1" applyBorder="1" applyAlignment="1">
      <alignment horizontal="right" vertical="top"/>
    </xf>
    <xf numFmtId="176" fontId="4" fillId="3" borderId="0" xfId="1" applyNumberFormat="1" applyFont="1" applyFill="1" applyBorder="1" applyAlignment="1">
      <alignment horizontal="right" vertical="top"/>
    </xf>
    <xf numFmtId="176" fontId="4" fillId="4" borderId="0" xfId="1" applyNumberFormat="1" applyFont="1" applyFill="1" applyBorder="1" applyAlignment="1">
      <alignment horizontal="right" vertical="top"/>
    </xf>
    <xf numFmtId="0" fontId="5" fillId="0" borderId="0" xfId="0" applyFont="1" applyBorder="1">
      <alignment vertical="center"/>
    </xf>
    <xf numFmtId="176" fontId="4" fillId="0" borderId="0" xfId="1" applyNumberFormat="1" applyFont="1" applyFill="1" applyBorder="1" applyAlignment="1">
      <alignment horizontal="right" vertical="top"/>
    </xf>
    <xf numFmtId="176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top"/>
    </xf>
    <xf numFmtId="178" fontId="4" fillId="0" borderId="1" xfId="0" applyNumberFormat="1" applyFont="1" applyBorder="1" applyAlignment="1">
      <alignment horizontal="center"/>
    </xf>
    <xf numFmtId="178" fontId="4" fillId="0" borderId="0" xfId="1" applyNumberFormat="1" applyFont="1" applyFill="1" applyAlignment="1">
      <alignment horizontal="right" vertical="center"/>
    </xf>
    <xf numFmtId="0" fontId="4" fillId="7" borderId="4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178" fontId="4" fillId="10" borderId="5" xfId="1" applyNumberFormat="1" applyFont="1" applyFill="1" applyBorder="1" applyAlignment="1">
      <alignment horizontal="right" vertical="top"/>
    </xf>
    <xf numFmtId="176" fontId="4" fillId="0" borderId="5" xfId="1" applyNumberFormat="1" applyFont="1" applyFill="1" applyBorder="1" applyAlignment="1">
      <alignment horizontal="right" vertical="top"/>
    </xf>
    <xf numFmtId="38" fontId="4" fillId="0" borderId="6" xfId="1" applyFont="1" applyBorder="1" applyAlignment="1">
      <alignment horizontal="right" vertical="top"/>
    </xf>
    <xf numFmtId="38" fontId="4" fillId="0" borderId="6" xfId="1" applyFont="1" applyBorder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76" fontId="4" fillId="0" borderId="13" xfId="1" applyNumberFormat="1" applyFont="1" applyBorder="1" applyAlignment="1">
      <alignment horizontal="right" vertical="top"/>
    </xf>
    <xf numFmtId="178" fontId="4" fillId="0" borderId="13" xfId="1" applyNumberFormat="1" applyFont="1" applyFill="1" applyBorder="1" applyAlignment="1">
      <alignment horizontal="right" vertical="top"/>
    </xf>
    <xf numFmtId="176" fontId="4" fillId="0" borderId="13" xfId="1" applyNumberFormat="1" applyFont="1" applyFill="1" applyBorder="1" applyAlignment="1">
      <alignment horizontal="right" vertical="top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176" fontId="4" fillId="5" borderId="5" xfId="1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176" fontId="4" fillId="3" borderId="5" xfId="1" applyNumberFormat="1" applyFont="1" applyFill="1" applyBorder="1" applyAlignment="1">
      <alignment horizontal="right" vertical="top"/>
    </xf>
    <xf numFmtId="178" fontId="4" fillId="0" borderId="5" xfId="1" applyNumberFormat="1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76" fontId="4" fillId="2" borderId="5" xfId="1" applyNumberFormat="1" applyFont="1" applyFill="1" applyBorder="1" applyAlignment="1">
      <alignment horizontal="right" vertical="top"/>
    </xf>
    <xf numFmtId="176" fontId="4" fillId="7" borderId="5" xfId="1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176" fontId="4" fillId="0" borderId="2" xfId="1" applyNumberFormat="1" applyFont="1" applyBorder="1" applyAlignment="1">
      <alignment horizontal="right" vertical="top"/>
    </xf>
    <xf numFmtId="178" fontId="4" fillId="0" borderId="2" xfId="1" applyNumberFormat="1" applyFont="1" applyFill="1" applyBorder="1" applyAlignment="1">
      <alignment horizontal="right" vertical="top"/>
    </xf>
    <xf numFmtId="176" fontId="4" fillId="0" borderId="2" xfId="1" applyNumberFormat="1" applyFont="1" applyFill="1" applyBorder="1" applyAlignment="1">
      <alignment horizontal="right" vertical="top"/>
    </xf>
    <xf numFmtId="177" fontId="4" fillId="0" borderId="2" xfId="0" applyNumberFormat="1" applyFont="1" applyBorder="1" applyAlignment="1">
      <alignment horizontal="right" vertical="top"/>
    </xf>
    <xf numFmtId="38" fontId="4" fillId="0" borderId="2" xfId="1" applyFont="1" applyBorder="1" applyAlignment="1">
      <alignment horizontal="right" vertical="top"/>
    </xf>
    <xf numFmtId="38" fontId="4" fillId="0" borderId="2" xfId="1" applyFont="1" applyBorder="1">
      <alignment vertical="center"/>
    </xf>
    <xf numFmtId="0" fontId="4" fillId="4" borderId="4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right" vertical="top"/>
    </xf>
    <xf numFmtId="176" fontId="4" fillId="11" borderId="5" xfId="1" applyNumberFormat="1" applyFont="1" applyFill="1" applyBorder="1" applyAlignment="1">
      <alignment horizontal="right" vertical="top"/>
    </xf>
    <xf numFmtId="38" fontId="4" fillId="2" borderId="5" xfId="1" applyFont="1" applyFill="1" applyBorder="1" applyAlignment="1">
      <alignment horizontal="right" vertical="top"/>
    </xf>
    <xf numFmtId="177" fontId="4" fillId="0" borderId="5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7" fontId="4" fillId="0" borderId="7" xfId="0" applyNumberFormat="1" applyFont="1" applyBorder="1" applyAlignment="1">
      <alignment horizontal="right" vertical="top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11" borderId="8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7" fontId="4" fillId="0" borderId="8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FF3300"/>
      <color rgb="FFFFCC00"/>
      <color rgb="FFCC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376A-09A0-4D84-A5DC-15F655B617A0}">
  <sheetPr>
    <pageSetUpPr fitToPage="1"/>
  </sheetPr>
  <dimension ref="A3:G174"/>
  <sheetViews>
    <sheetView topLeftCell="A25" zoomScaleNormal="100" zoomScaleSheetLayoutView="100" workbookViewId="0">
      <selection activeCell="A3" sqref="A3:G3"/>
    </sheetView>
  </sheetViews>
  <sheetFormatPr defaultRowHeight="11.25"/>
  <cols>
    <col min="1" max="1" width="8.5" style="2" customWidth="1"/>
    <col min="2" max="2" width="8.25" style="2" customWidth="1"/>
    <col min="3" max="3" width="16.75" style="2" customWidth="1"/>
    <col min="4" max="4" width="14.875" style="3" customWidth="1"/>
    <col min="5" max="7" width="14.625" style="4" customWidth="1"/>
    <col min="8" max="16384" width="9" style="1"/>
  </cols>
  <sheetData>
    <row r="3" spans="1:7" ht="18.75">
      <c r="A3" s="108" t="s">
        <v>0</v>
      </c>
      <c r="B3" s="109"/>
      <c r="C3" s="109"/>
      <c r="D3" s="109"/>
      <c r="E3" s="109"/>
      <c r="F3" s="109"/>
      <c r="G3" s="109"/>
    </row>
    <row r="4" spans="1:7" ht="18.75">
      <c r="A4" s="110" t="s">
        <v>1</v>
      </c>
      <c r="B4" s="109"/>
      <c r="C4" s="109"/>
      <c r="D4" s="109"/>
      <c r="E4" s="109"/>
      <c r="F4" s="109"/>
      <c r="G4" s="109"/>
    </row>
    <row r="5" spans="1:7">
      <c r="G5" s="4" t="s">
        <v>2</v>
      </c>
    </row>
    <row r="6" spans="1:7">
      <c r="G6" s="4" t="s">
        <v>3</v>
      </c>
    </row>
    <row r="7" spans="1:7" s="5" customFormat="1" ht="23.1" customHeight="1">
      <c r="A7" s="111" t="s">
        <v>4</v>
      </c>
      <c r="B7" s="112"/>
      <c r="C7" s="112"/>
      <c r="D7" s="113"/>
      <c r="E7" s="111" t="s">
        <v>5</v>
      </c>
      <c r="F7" s="112"/>
      <c r="G7" s="113"/>
    </row>
    <row r="8" spans="1:7">
      <c r="A8" s="6" t="s">
        <v>6</v>
      </c>
      <c r="B8" s="7"/>
      <c r="C8" s="7"/>
      <c r="D8" s="8"/>
      <c r="E8" s="9"/>
      <c r="F8" s="9"/>
      <c r="G8" s="9"/>
    </row>
    <row r="9" spans="1:7">
      <c r="A9" s="10" t="s">
        <v>7</v>
      </c>
      <c r="B9" s="11"/>
      <c r="C9" s="11"/>
      <c r="D9" s="12"/>
      <c r="E9" s="13"/>
      <c r="F9" s="13"/>
      <c r="G9" s="13"/>
    </row>
    <row r="10" spans="1:7">
      <c r="A10" s="10" t="s">
        <v>8</v>
      </c>
      <c r="B10" s="11"/>
      <c r="C10" s="11"/>
      <c r="D10" s="12"/>
      <c r="E10" s="13"/>
      <c r="F10" s="13"/>
      <c r="G10" s="13"/>
    </row>
    <row r="11" spans="1:7">
      <c r="A11" s="10"/>
      <c r="B11" s="11" t="s">
        <v>9</v>
      </c>
      <c r="C11" s="11" t="s">
        <v>10</v>
      </c>
      <c r="D11" s="12"/>
      <c r="E11" s="13">
        <v>0</v>
      </c>
      <c r="F11" s="13"/>
      <c r="G11" s="13"/>
    </row>
    <row r="12" spans="1:7">
      <c r="A12" s="10"/>
      <c r="B12" s="11" t="s">
        <v>11</v>
      </c>
      <c r="C12" s="11" t="s">
        <v>12</v>
      </c>
      <c r="D12" s="12"/>
      <c r="E12" s="13">
        <v>5530490</v>
      </c>
      <c r="F12" s="13"/>
      <c r="G12" s="13"/>
    </row>
    <row r="13" spans="1:7">
      <c r="A13" s="10"/>
      <c r="B13" s="11" t="s">
        <v>11</v>
      </c>
      <c r="C13" s="11" t="s">
        <v>13</v>
      </c>
      <c r="D13" s="12"/>
      <c r="E13" s="13">
        <v>752549</v>
      </c>
      <c r="F13" s="13"/>
      <c r="G13" s="13"/>
    </row>
    <row r="14" spans="1:7">
      <c r="A14" s="10"/>
      <c r="B14" s="11" t="s">
        <v>11</v>
      </c>
      <c r="C14" s="11" t="s">
        <v>14</v>
      </c>
      <c r="D14" s="12"/>
      <c r="E14" s="13">
        <v>2879205</v>
      </c>
      <c r="F14" s="13"/>
      <c r="G14" s="13"/>
    </row>
    <row r="15" spans="1:7">
      <c r="A15" s="10"/>
      <c r="B15" s="11" t="s">
        <v>11</v>
      </c>
      <c r="C15" s="11" t="s">
        <v>15</v>
      </c>
      <c r="D15" s="12"/>
      <c r="E15" s="13">
        <v>3432</v>
      </c>
      <c r="F15" s="13"/>
      <c r="G15" s="13"/>
    </row>
    <row r="16" spans="1:7">
      <c r="A16" s="10"/>
      <c r="B16" s="11" t="s">
        <v>11</v>
      </c>
      <c r="C16" s="11" t="s">
        <v>16</v>
      </c>
      <c r="D16" s="12"/>
      <c r="E16" s="13">
        <v>63645</v>
      </c>
      <c r="F16" s="13"/>
      <c r="G16" s="13"/>
    </row>
    <row r="17" spans="1:7">
      <c r="A17" s="10" t="s">
        <v>17</v>
      </c>
      <c r="B17" s="11"/>
      <c r="C17" s="11"/>
      <c r="D17" s="12"/>
      <c r="E17" s="13"/>
      <c r="F17" s="13"/>
      <c r="G17" s="13"/>
    </row>
    <row r="18" spans="1:7">
      <c r="A18" s="10"/>
      <c r="B18" s="11" t="s">
        <v>18</v>
      </c>
      <c r="C18" s="11"/>
      <c r="D18" s="12"/>
      <c r="E18" s="13">
        <v>38259056</v>
      </c>
      <c r="F18" s="13"/>
      <c r="G18" s="13"/>
    </row>
    <row r="19" spans="1:7">
      <c r="A19" s="10"/>
      <c r="B19" s="11" t="s">
        <v>19</v>
      </c>
      <c r="C19" s="11"/>
      <c r="D19" s="12"/>
      <c r="E19" s="13">
        <v>2661120</v>
      </c>
      <c r="F19" s="13"/>
      <c r="G19" s="13"/>
    </row>
    <row r="20" spans="1:7">
      <c r="A20" s="10"/>
      <c r="B20" s="11" t="s">
        <v>20</v>
      </c>
      <c r="C20" s="11"/>
      <c r="D20" s="12"/>
      <c r="E20" s="13">
        <v>112590</v>
      </c>
      <c r="F20" s="13"/>
      <c r="G20" s="13"/>
    </row>
    <row r="21" spans="1:7">
      <c r="A21" s="10"/>
      <c r="B21" s="11" t="s">
        <v>94</v>
      </c>
      <c r="C21" s="11"/>
      <c r="D21" s="12"/>
      <c r="E21" s="13">
        <v>854000</v>
      </c>
      <c r="F21" s="13"/>
      <c r="G21" s="13"/>
    </row>
    <row r="22" spans="1:7">
      <c r="A22" s="10"/>
      <c r="B22" s="11" t="s">
        <v>21</v>
      </c>
      <c r="C22" s="11"/>
      <c r="D22" s="12"/>
      <c r="E22" s="13">
        <v>760967</v>
      </c>
      <c r="F22" s="13"/>
      <c r="G22" s="13"/>
    </row>
    <row r="23" spans="1:7">
      <c r="A23" s="10"/>
      <c r="B23" s="11" t="s">
        <v>22</v>
      </c>
      <c r="C23" s="11"/>
      <c r="D23" s="12"/>
      <c r="E23" s="14">
        <v>1387236</v>
      </c>
      <c r="F23" s="13"/>
      <c r="G23" s="13"/>
    </row>
    <row r="24" spans="1:7">
      <c r="A24" s="10" t="s">
        <v>23</v>
      </c>
      <c r="B24" s="11"/>
      <c r="C24" s="11"/>
      <c r="D24" s="12"/>
      <c r="E24" s="13"/>
      <c r="F24" s="13">
        <f>SUM(E11:E23)</f>
        <v>53264290</v>
      </c>
      <c r="G24" s="13"/>
    </row>
    <row r="25" spans="1:7">
      <c r="A25" s="10" t="s">
        <v>24</v>
      </c>
      <c r="B25" s="11"/>
      <c r="C25" s="11"/>
      <c r="D25" s="12"/>
      <c r="E25" s="13"/>
      <c r="F25" s="13"/>
      <c r="G25" s="13"/>
    </row>
    <row r="26" spans="1:7">
      <c r="A26" s="10" t="s">
        <v>25</v>
      </c>
      <c r="B26" s="11"/>
      <c r="C26" s="11"/>
      <c r="D26" s="12"/>
      <c r="E26" s="13"/>
      <c r="F26" s="13"/>
      <c r="G26" s="13"/>
    </row>
    <row r="27" spans="1:7">
      <c r="A27" s="10" t="s">
        <v>26</v>
      </c>
      <c r="B27" s="11"/>
      <c r="C27" s="11"/>
      <c r="D27" s="12"/>
      <c r="E27" s="13"/>
      <c r="F27" s="13"/>
      <c r="G27" s="13"/>
    </row>
    <row r="28" spans="1:7">
      <c r="A28" s="10"/>
      <c r="B28" s="11" t="s">
        <v>27</v>
      </c>
      <c r="C28" s="11"/>
      <c r="D28" s="12"/>
      <c r="E28" s="13">
        <v>46568072</v>
      </c>
      <c r="F28" s="13"/>
      <c r="G28" s="13"/>
    </row>
    <row r="29" spans="1:7">
      <c r="A29" s="10"/>
      <c r="B29" s="11" t="s">
        <v>28</v>
      </c>
      <c r="C29" s="11"/>
      <c r="D29" s="12"/>
      <c r="E29" s="13">
        <v>8000000</v>
      </c>
      <c r="F29" s="13"/>
      <c r="G29" s="13"/>
    </row>
    <row r="30" spans="1:7">
      <c r="A30" s="10"/>
      <c r="B30" s="11" t="s">
        <v>95</v>
      </c>
      <c r="C30" s="11"/>
      <c r="D30" s="12"/>
      <c r="E30" s="13">
        <v>27096266</v>
      </c>
      <c r="F30" s="13"/>
      <c r="G30" s="13"/>
    </row>
    <row r="31" spans="1:7">
      <c r="A31" s="10" t="s">
        <v>29</v>
      </c>
      <c r="B31" s="11"/>
      <c r="C31" s="11"/>
      <c r="D31" s="12"/>
      <c r="E31" s="13"/>
      <c r="F31" s="13"/>
      <c r="G31" s="13"/>
    </row>
    <row r="32" spans="1:7">
      <c r="A32" s="10"/>
      <c r="B32" s="11" t="s">
        <v>30</v>
      </c>
      <c r="C32" s="11"/>
      <c r="D32" s="12">
        <v>15640000</v>
      </c>
      <c r="E32" s="13">
        <f>SUM(D32:D33)</f>
        <v>8414320</v>
      </c>
      <c r="F32" s="13"/>
      <c r="G32" s="13"/>
    </row>
    <row r="33" spans="1:7">
      <c r="A33" s="10"/>
      <c r="B33" s="11" t="s">
        <v>31</v>
      </c>
      <c r="C33" s="11"/>
      <c r="D33" s="12">
        <v>-7225680</v>
      </c>
      <c r="E33" s="13"/>
      <c r="F33" s="13"/>
      <c r="G33" s="13"/>
    </row>
    <row r="34" spans="1:7">
      <c r="A34" s="10"/>
      <c r="B34" s="11" t="s">
        <v>32</v>
      </c>
      <c r="C34" s="11"/>
      <c r="D34" s="12">
        <v>6704000</v>
      </c>
      <c r="E34" s="13">
        <f>SUM(D34:D35)</f>
        <v>4035808</v>
      </c>
      <c r="F34" s="13"/>
      <c r="G34" s="13"/>
    </row>
    <row r="35" spans="1:7">
      <c r="A35" s="10"/>
      <c r="B35" s="11" t="s">
        <v>31</v>
      </c>
      <c r="C35" s="11"/>
      <c r="D35" s="12">
        <v>-2668192</v>
      </c>
      <c r="E35" s="13"/>
      <c r="F35" s="13"/>
      <c r="G35" s="13"/>
    </row>
    <row r="36" spans="1:7">
      <c r="A36" s="10"/>
      <c r="B36" s="11" t="s">
        <v>33</v>
      </c>
      <c r="C36" s="11"/>
      <c r="D36" s="12">
        <v>48226051</v>
      </c>
      <c r="E36" s="13">
        <f>SUM(D36:D37)</f>
        <v>33275977</v>
      </c>
      <c r="F36" s="13"/>
      <c r="G36" s="13"/>
    </row>
    <row r="37" spans="1:7">
      <c r="A37" s="10"/>
      <c r="B37" s="11" t="s">
        <v>31</v>
      </c>
      <c r="C37" s="11"/>
      <c r="D37" s="12">
        <v>-14950074</v>
      </c>
      <c r="E37" s="13"/>
      <c r="F37" s="13"/>
      <c r="G37" s="13"/>
    </row>
    <row r="38" spans="1:7">
      <c r="A38" s="10"/>
      <c r="B38" s="11" t="s">
        <v>34</v>
      </c>
      <c r="C38" s="11"/>
      <c r="D38" s="12">
        <v>46757125</v>
      </c>
      <c r="E38" s="13">
        <f>SUM(D38:D39)</f>
        <v>36384839</v>
      </c>
      <c r="F38" s="13"/>
      <c r="G38" s="13"/>
    </row>
    <row r="39" spans="1:7">
      <c r="A39" s="10"/>
      <c r="B39" s="11" t="s">
        <v>31</v>
      </c>
      <c r="C39" s="11"/>
      <c r="D39" s="12">
        <v>-10372286</v>
      </c>
      <c r="E39" s="13"/>
      <c r="F39" s="13"/>
      <c r="G39" s="13"/>
    </row>
    <row r="40" spans="1:7">
      <c r="A40" s="10"/>
      <c r="B40" s="11" t="s">
        <v>35</v>
      </c>
      <c r="C40" s="11"/>
      <c r="D40" s="12">
        <v>520517</v>
      </c>
      <c r="E40" s="13">
        <f>SUM(D40:D41)</f>
        <v>399067</v>
      </c>
      <c r="F40" s="13"/>
      <c r="G40" s="13"/>
    </row>
    <row r="41" spans="1:7">
      <c r="A41" s="10"/>
      <c r="B41" s="11" t="s">
        <v>31</v>
      </c>
      <c r="C41" s="11"/>
      <c r="D41" s="12">
        <v>-121450</v>
      </c>
      <c r="E41" s="13"/>
      <c r="F41" s="13"/>
      <c r="G41" s="13"/>
    </row>
    <row r="42" spans="1:7">
      <c r="A42" s="10"/>
      <c r="B42" s="11" t="s">
        <v>36</v>
      </c>
      <c r="C42" s="11"/>
      <c r="D42" s="12">
        <v>42470530</v>
      </c>
      <c r="E42" s="13">
        <f>SUM(D42:D43)</f>
        <v>38159772</v>
      </c>
      <c r="F42" s="13"/>
      <c r="G42" s="13"/>
    </row>
    <row r="43" spans="1:7">
      <c r="A43" s="10"/>
      <c r="B43" s="11" t="s">
        <v>31</v>
      </c>
      <c r="C43" s="11"/>
      <c r="D43" s="12">
        <v>-4310758</v>
      </c>
      <c r="E43" s="13"/>
      <c r="F43" s="13"/>
      <c r="G43" s="13"/>
    </row>
    <row r="44" spans="1:7">
      <c r="A44" s="10"/>
      <c r="B44" s="11" t="s">
        <v>36</v>
      </c>
      <c r="C44" s="11"/>
      <c r="D44" s="12">
        <v>330900</v>
      </c>
      <c r="E44" s="13">
        <f>SUM(D44:D45)</f>
        <v>303106</v>
      </c>
      <c r="F44" s="13"/>
      <c r="G44" s="13"/>
    </row>
    <row r="45" spans="1:7">
      <c r="A45" s="10"/>
      <c r="B45" s="11" t="s">
        <v>31</v>
      </c>
      <c r="C45" s="11"/>
      <c r="D45" s="12">
        <v>-27794</v>
      </c>
      <c r="E45" s="13"/>
      <c r="F45" s="13"/>
      <c r="G45" s="13"/>
    </row>
    <row r="46" spans="1:7">
      <c r="A46" s="10"/>
      <c r="B46" s="11" t="s">
        <v>37</v>
      </c>
      <c r="C46" s="11"/>
      <c r="D46" s="12">
        <v>308000</v>
      </c>
      <c r="E46" s="13">
        <f>SUM(D46:D47)</f>
        <v>293986</v>
      </c>
      <c r="F46" s="13"/>
      <c r="G46" s="13"/>
    </row>
    <row r="47" spans="1:7">
      <c r="A47" s="10"/>
      <c r="B47" s="11" t="s">
        <v>31</v>
      </c>
      <c r="C47" s="11"/>
      <c r="D47" s="12">
        <v>-14014</v>
      </c>
      <c r="E47" s="13"/>
      <c r="F47" s="13"/>
      <c r="G47" s="13"/>
    </row>
    <row r="48" spans="1:7">
      <c r="A48" s="10"/>
      <c r="B48" s="11" t="s">
        <v>96</v>
      </c>
      <c r="C48" s="11"/>
      <c r="D48" s="12">
        <v>660000</v>
      </c>
      <c r="E48" s="13">
        <f>SUM(D48:D49)</f>
        <v>657690</v>
      </c>
      <c r="F48" s="13"/>
      <c r="G48" s="13"/>
    </row>
    <row r="49" spans="1:7">
      <c r="A49" s="10"/>
      <c r="B49" s="11" t="s">
        <v>31</v>
      </c>
      <c r="C49" s="11"/>
      <c r="D49" s="12">
        <v>-2310</v>
      </c>
      <c r="E49" s="13"/>
      <c r="F49" s="13"/>
      <c r="G49" s="13"/>
    </row>
    <row r="50" spans="1:7">
      <c r="A50" s="10"/>
      <c r="B50" s="11" t="s">
        <v>97</v>
      </c>
      <c r="C50" s="11"/>
      <c r="D50" s="12">
        <v>660000</v>
      </c>
      <c r="E50" s="13">
        <f>SUM(D50:D51)</f>
        <v>657690</v>
      </c>
      <c r="F50" s="13"/>
      <c r="G50" s="13"/>
    </row>
    <row r="51" spans="1:7">
      <c r="A51" s="10"/>
      <c r="B51" s="11" t="s">
        <v>31</v>
      </c>
      <c r="C51" s="11"/>
      <c r="D51" s="12">
        <v>-2310</v>
      </c>
      <c r="E51" s="13"/>
      <c r="F51" s="13"/>
      <c r="G51" s="13"/>
    </row>
    <row r="52" spans="1:7">
      <c r="A52" s="10"/>
      <c r="B52" s="11" t="s">
        <v>98</v>
      </c>
      <c r="C52" s="11"/>
      <c r="D52" s="12">
        <v>1914000</v>
      </c>
      <c r="E52" s="13">
        <f>SUM(D52:D53)</f>
        <v>1907301</v>
      </c>
      <c r="F52" s="13"/>
      <c r="G52" s="13"/>
    </row>
    <row r="53" spans="1:7">
      <c r="A53" s="10"/>
      <c r="B53" s="11" t="s">
        <v>31</v>
      </c>
      <c r="C53" s="11"/>
      <c r="D53" s="12">
        <v>-6699</v>
      </c>
      <c r="E53" s="13"/>
      <c r="F53" s="13"/>
      <c r="G53" s="13"/>
    </row>
    <row r="54" spans="1:7">
      <c r="A54" s="10"/>
      <c r="B54" s="11" t="s">
        <v>99</v>
      </c>
      <c r="C54" s="11"/>
      <c r="D54" s="12">
        <v>253000</v>
      </c>
      <c r="E54" s="13">
        <f>SUM(D54:D55)</f>
        <v>231896</v>
      </c>
      <c r="F54" s="13"/>
      <c r="G54" s="13"/>
    </row>
    <row r="55" spans="1:7">
      <c r="A55" s="10"/>
      <c r="B55" s="11" t="s">
        <v>31</v>
      </c>
      <c r="C55" s="11"/>
      <c r="D55" s="12">
        <v>-21104</v>
      </c>
      <c r="E55" s="13"/>
      <c r="F55" s="13"/>
      <c r="G55" s="13"/>
    </row>
    <row r="56" spans="1:7">
      <c r="A56" s="10" t="s">
        <v>38</v>
      </c>
      <c r="B56" s="11"/>
      <c r="C56" s="11"/>
      <c r="D56" s="12"/>
      <c r="E56" s="13"/>
      <c r="F56" s="13"/>
      <c r="G56" s="13"/>
    </row>
    <row r="57" spans="1:7">
      <c r="A57" s="10"/>
      <c r="B57" s="11" t="s">
        <v>33</v>
      </c>
      <c r="C57" s="11"/>
      <c r="D57" s="12">
        <v>12279464</v>
      </c>
      <c r="E57" s="13">
        <f>SUM(D57:D58)</f>
        <v>4428594</v>
      </c>
      <c r="F57" s="13"/>
      <c r="G57" s="13"/>
    </row>
    <row r="58" spans="1:7">
      <c r="A58" s="10"/>
      <c r="B58" s="11" t="s">
        <v>31</v>
      </c>
      <c r="C58" s="11"/>
      <c r="D58" s="12">
        <v>-7850870</v>
      </c>
      <c r="E58" s="13"/>
      <c r="F58" s="13"/>
      <c r="G58" s="13"/>
    </row>
    <row r="59" spans="1:7">
      <c r="A59" s="10"/>
      <c r="B59" s="11" t="s">
        <v>34</v>
      </c>
      <c r="C59" s="11"/>
      <c r="D59" s="12">
        <v>10899390</v>
      </c>
      <c r="E59" s="13">
        <f>SUM(D59:D60)</f>
        <v>5024623</v>
      </c>
      <c r="F59" s="13"/>
      <c r="G59" s="13"/>
    </row>
    <row r="60" spans="1:7">
      <c r="A60" s="10"/>
      <c r="B60" s="11" t="s">
        <v>31</v>
      </c>
      <c r="C60" s="11"/>
      <c r="D60" s="12">
        <v>-5874767</v>
      </c>
      <c r="E60" s="13"/>
      <c r="F60" s="13"/>
      <c r="G60" s="13"/>
    </row>
    <row r="61" spans="1:7">
      <c r="A61" s="10"/>
      <c r="B61" s="11" t="s">
        <v>39</v>
      </c>
      <c r="C61" s="11"/>
      <c r="D61" s="12">
        <v>5302800</v>
      </c>
      <c r="E61" s="13">
        <f>SUM(D61:D62)</f>
        <v>2596163</v>
      </c>
      <c r="F61" s="13"/>
      <c r="G61" s="13"/>
    </row>
    <row r="62" spans="1:7">
      <c r="A62" s="10"/>
      <c r="B62" s="11" t="s">
        <v>31</v>
      </c>
      <c r="C62" s="11"/>
      <c r="D62" s="12">
        <v>-2706637</v>
      </c>
      <c r="E62" s="13"/>
      <c r="F62" s="13"/>
      <c r="G62" s="13"/>
    </row>
    <row r="63" spans="1:7">
      <c r="A63" s="10"/>
      <c r="B63" s="11" t="s">
        <v>40</v>
      </c>
      <c r="C63" s="11"/>
      <c r="D63" s="12">
        <v>6166800</v>
      </c>
      <c r="E63" s="13">
        <f>SUM(D63:D64)</f>
        <v>3019163</v>
      </c>
      <c r="F63" s="13"/>
      <c r="G63" s="13"/>
    </row>
    <row r="64" spans="1:7">
      <c r="A64" s="10"/>
      <c r="B64" s="11" t="s">
        <v>31</v>
      </c>
      <c r="C64" s="11"/>
      <c r="D64" s="12">
        <v>-3147637</v>
      </c>
      <c r="E64" s="13"/>
      <c r="F64" s="13"/>
      <c r="G64" s="13"/>
    </row>
    <row r="65" spans="1:7">
      <c r="A65" s="10" t="s">
        <v>41</v>
      </c>
      <c r="B65" s="11"/>
      <c r="C65" s="11"/>
      <c r="D65" s="12"/>
      <c r="E65" s="13"/>
      <c r="F65" s="13"/>
      <c r="G65" s="13"/>
    </row>
    <row r="66" spans="1:7">
      <c r="A66" s="10"/>
      <c r="B66" s="11" t="s">
        <v>42</v>
      </c>
      <c r="C66" s="11"/>
      <c r="D66" s="12">
        <v>7426485</v>
      </c>
      <c r="E66" s="13">
        <f>SUM(D66:D67)</f>
        <v>2425467</v>
      </c>
      <c r="F66" s="13"/>
      <c r="G66" s="13"/>
    </row>
    <row r="67" spans="1:7">
      <c r="A67" s="10"/>
      <c r="B67" s="11" t="s">
        <v>31</v>
      </c>
      <c r="C67" s="11"/>
      <c r="D67" s="12">
        <v>-5001018</v>
      </c>
      <c r="E67" s="13"/>
      <c r="F67" s="13"/>
      <c r="G67" s="13"/>
    </row>
    <row r="68" spans="1:7">
      <c r="A68" s="10"/>
      <c r="B68" s="11" t="s">
        <v>43</v>
      </c>
      <c r="C68" s="11"/>
      <c r="D68" s="12">
        <v>945262</v>
      </c>
      <c r="E68" s="13">
        <f>SUM(D68:D69)</f>
        <v>406151</v>
      </c>
      <c r="F68" s="13"/>
      <c r="G68" s="13"/>
    </row>
    <row r="69" spans="1:7">
      <c r="A69" s="10"/>
      <c r="B69" s="11" t="s">
        <v>31</v>
      </c>
      <c r="C69" s="11"/>
      <c r="D69" s="12">
        <v>-539111</v>
      </c>
      <c r="E69" s="13"/>
      <c r="F69" s="13"/>
      <c r="G69" s="13"/>
    </row>
    <row r="70" spans="1:7">
      <c r="A70" s="10"/>
      <c r="B70" s="11" t="s">
        <v>44</v>
      </c>
      <c r="C70" s="11"/>
      <c r="D70" s="12">
        <v>1069200</v>
      </c>
      <c r="E70" s="13">
        <f>SUM(D70:D71)</f>
        <v>852243</v>
      </c>
      <c r="F70" s="13"/>
      <c r="G70" s="13"/>
    </row>
    <row r="71" spans="1:7">
      <c r="A71" s="10"/>
      <c r="B71" s="11" t="s">
        <v>31</v>
      </c>
      <c r="C71" s="11"/>
      <c r="D71" s="12">
        <v>-216957</v>
      </c>
      <c r="E71" s="13"/>
      <c r="F71" s="13"/>
      <c r="G71" s="13"/>
    </row>
    <row r="72" spans="1:7">
      <c r="A72" s="10"/>
      <c r="B72" s="11" t="s">
        <v>45</v>
      </c>
      <c r="C72" s="11"/>
      <c r="D72" s="12">
        <v>1320000</v>
      </c>
      <c r="E72" s="13">
        <f>SUM(D72:D73)</f>
        <v>1263900</v>
      </c>
      <c r="F72" s="13"/>
      <c r="G72" s="13"/>
    </row>
    <row r="73" spans="1:7">
      <c r="A73" s="10"/>
      <c r="B73" s="11" t="s">
        <v>31</v>
      </c>
      <c r="C73" s="11"/>
      <c r="D73" s="12">
        <v>-56100</v>
      </c>
      <c r="E73" s="13"/>
      <c r="F73" s="13"/>
      <c r="G73" s="13"/>
    </row>
    <row r="74" spans="1:7">
      <c r="A74" s="10"/>
      <c r="B74" s="11" t="s">
        <v>100</v>
      </c>
      <c r="C74" s="11"/>
      <c r="D74" s="12">
        <v>103400</v>
      </c>
      <c r="E74" s="13">
        <f>SUM(D74:D75)</f>
        <v>99360</v>
      </c>
      <c r="F74" s="13"/>
      <c r="G74" s="13"/>
    </row>
    <row r="75" spans="1:7">
      <c r="A75" s="10"/>
      <c r="B75" s="11" t="s">
        <v>31</v>
      </c>
      <c r="C75" s="11"/>
      <c r="D75" s="12">
        <v>-4040</v>
      </c>
      <c r="E75" s="13"/>
      <c r="F75" s="13"/>
      <c r="G75" s="13"/>
    </row>
    <row r="76" spans="1:7">
      <c r="A76" s="10" t="s">
        <v>46</v>
      </c>
      <c r="B76" s="11"/>
      <c r="C76" s="11"/>
      <c r="D76" s="12"/>
      <c r="E76" s="13"/>
      <c r="F76" s="13"/>
      <c r="G76" s="13"/>
    </row>
    <row r="77" spans="1:7">
      <c r="A77" s="10"/>
      <c r="B77" s="11" t="s">
        <v>47</v>
      </c>
      <c r="C77" s="11"/>
      <c r="D77" s="12">
        <v>1950000</v>
      </c>
      <c r="E77" s="13">
        <f>SUM(D77:D78)</f>
        <v>1</v>
      </c>
      <c r="F77" s="13"/>
      <c r="G77" s="13"/>
    </row>
    <row r="78" spans="1:7">
      <c r="A78" s="10"/>
      <c r="B78" s="11" t="s">
        <v>31</v>
      </c>
      <c r="C78" s="11"/>
      <c r="D78" s="12">
        <v>-1949999</v>
      </c>
      <c r="E78" s="13"/>
      <c r="F78" s="13"/>
      <c r="G78" s="13"/>
    </row>
    <row r="79" spans="1:7">
      <c r="A79" s="10"/>
      <c r="B79" s="11" t="s">
        <v>48</v>
      </c>
      <c r="C79" s="11"/>
      <c r="D79" s="12">
        <v>2235825</v>
      </c>
      <c r="E79" s="13">
        <f>SUM(D79:D80)</f>
        <v>1</v>
      </c>
      <c r="F79" s="13"/>
      <c r="G79" s="13"/>
    </row>
    <row r="80" spans="1:7">
      <c r="A80" s="10"/>
      <c r="B80" s="11" t="s">
        <v>31</v>
      </c>
      <c r="C80" s="11"/>
      <c r="D80" s="12">
        <v>-2235824</v>
      </c>
      <c r="E80" s="13"/>
      <c r="F80" s="13"/>
      <c r="G80" s="13"/>
    </row>
    <row r="81" spans="1:7">
      <c r="A81" s="10"/>
      <c r="B81" s="11" t="s">
        <v>49</v>
      </c>
      <c r="C81" s="11"/>
      <c r="D81" s="12">
        <v>748956</v>
      </c>
      <c r="E81" s="13">
        <f>SUM(D81:D82)</f>
        <v>1</v>
      </c>
      <c r="F81" s="13"/>
      <c r="G81" s="13"/>
    </row>
    <row r="82" spans="1:7">
      <c r="A82" s="10"/>
      <c r="B82" s="11" t="s">
        <v>31</v>
      </c>
      <c r="C82" s="11"/>
      <c r="D82" s="12">
        <v>-748955</v>
      </c>
      <c r="E82" s="13"/>
      <c r="F82" s="13"/>
      <c r="G82" s="13"/>
    </row>
    <row r="83" spans="1:7">
      <c r="A83" s="10"/>
      <c r="B83" s="11" t="s">
        <v>48</v>
      </c>
      <c r="C83" s="11"/>
      <c r="D83" s="12">
        <v>2277335</v>
      </c>
      <c r="E83" s="13">
        <f>SUM(D83:D84)</f>
        <v>1</v>
      </c>
      <c r="F83" s="13"/>
      <c r="G83" s="13"/>
    </row>
    <row r="84" spans="1:7">
      <c r="A84" s="10"/>
      <c r="B84" s="11" t="s">
        <v>31</v>
      </c>
      <c r="C84" s="11"/>
      <c r="D84" s="12">
        <v>-2277334</v>
      </c>
      <c r="E84" s="13"/>
      <c r="F84" s="13"/>
      <c r="G84" s="13"/>
    </row>
    <row r="85" spans="1:7">
      <c r="A85" s="10"/>
      <c r="B85" s="11" t="s">
        <v>50</v>
      </c>
      <c r="C85" s="11"/>
      <c r="D85" s="12">
        <v>1261455</v>
      </c>
      <c r="E85" s="13">
        <f>SUM(D85:D86)</f>
        <v>1</v>
      </c>
      <c r="F85" s="13"/>
      <c r="G85" s="13"/>
    </row>
    <row r="86" spans="1:7">
      <c r="A86" s="10"/>
      <c r="B86" s="11" t="s">
        <v>31</v>
      </c>
      <c r="C86" s="11"/>
      <c r="D86" s="12">
        <v>-1261454</v>
      </c>
      <c r="E86" s="13"/>
      <c r="F86" s="13"/>
      <c r="G86" s="13"/>
    </row>
    <row r="87" spans="1:7">
      <c r="A87" s="10"/>
      <c r="B87" s="11" t="s">
        <v>51</v>
      </c>
      <c r="C87" s="11"/>
      <c r="D87" s="12">
        <v>634760</v>
      </c>
      <c r="E87" s="13">
        <f>SUM(D87:D88)</f>
        <v>1</v>
      </c>
      <c r="F87" s="13"/>
      <c r="G87" s="13"/>
    </row>
    <row r="88" spans="1:7">
      <c r="A88" s="10"/>
      <c r="B88" s="11" t="s">
        <v>31</v>
      </c>
      <c r="C88" s="11"/>
      <c r="D88" s="12">
        <v>-634759</v>
      </c>
      <c r="E88" s="13"/>
      <c r="F88" s="13"/>
      <c r="G88" s="13"/>
    </row>
    <row r="89" spans="1:7">
      <c r="A89" s="10"/>
      <c r="B89" s="11" t="s">
        <v>52</v>
      </c>
      <c r="C89" s="11"/>
      <c r="D89" s="12">
        <v>806930</v>
      </c>
      <c r="E89" s="13">
        <f>SUM(D89:D90)</f>
        <v>1</v>
      </c>
      <c r="F89" s="13"/>
      <c r="G89" s="13"/>
    </row>
    <row r="90" spans="1:7">
      <c r="A90" s="10"/>
      <c r="B90" s="11" t="s">
        <v>31</v>
      </c>
      <c r="C90" s="11"/>
      <c r="D90" s="12">
        <v>-806929</v>
      </c>
      <c r="E90" s="13"/>
      <c r="F90" s="13"/>
      <c r="G90" s="13"/>
    </row>
    <row r="91" spans="1:7">
      <c r="A91" s="10"/>
      <c r="B91" s="11" t="s">
        <v>53</v>
      </c>
      <c r="C91" s="11"/>
      <c r="D91" s="12">
        <v>1509350</v>
      </c>
      <c r="E91" s="13">
        <f>SUM(D91:D92)</f>
        <v>1</v>
      </c>
      <c r="F91" s="13"/>
      <c r="G91" s="13"/>
    </row>
    <row r="92" spans="1:7">
      <c r="A92" s="10"/>
      <c r="B92" s="11" t="s">
        <v>31</v>
      </c>
      <c r="C92" s="11"/>
      <c r="D92" s="12">
        <v>-1509349</v>
      </c>
      <c r="E92" s="13"/>
      <c r="F92" s="13"/>
      <c r="G92" s="13"/>
    </row>
    <row r="93" spans="1:7">
      <c r="A93" s="10"/>
      <c r="B93" s="11" t="s">
        <v>54</v>
      </c>
      <c r="C93" s="11"/>
      <c r="D93" s="12">
        <v>799000</v>
      </c>
      <c r="E93" s="13">
        <f>SUM(D93:D94)</f>
        <v>1</v>
      </c>
      <c r="F93" s="13"/>
      <c r="G93" s="13"/>
    </row>
    <row r="94" spans="1:7">
      <c r="A94" s="10"/>
      <c r="B94" s="11" t="s">
        <v>31</v>
      </c>
      <c r="C94" s="11"/>
      <c r="D94" s="12">
        <v>-798999</v>
      </c>
      <c r="E94" s="13"/>
      <c r="F94" s="13"/>
      <c r="G94" s="13"/>
    </row>
    <row r="95" spans="1:7">
      <c r="A95" s="10"/>
      <c r="B95" s="11" t="s">
        <v>55</v>
      </c>
      <c r="C95" s="11"/>
      <c r="D95" s="12">
        <v>303280</v>
      </c>
      <c r="E95" s="13">
        <f>SUM(D95:D96)</f>
        <v>1</v>
      </c>
      <c r="F95" s="13"/>
      <c r="G95" s="13"/>
    </row>
    <row r="96" spans="1:7">
      <c r="A96" s="10"/>
      <c r="B96" s="11" t="s">
        <v>31</v>
      </c>
      <c r="C96" s="11"/>
      <c r="D96" s="12">
        <v>-303279</v>
      </c>
      <c r="E96" s="13"/>
      <c r="F96" s="13"/>
      <c r="G96" s="13"/>
    </row>
    <row r="97" spans="1:7">
      <c r="A97" s="10"/>
      <c r="B97" s="11" t="s">
        <v>54</v>
      </c>
      <c r="C97" s="11"/>
      <c r="D97" s="12">
        <v>1584669</v>
      </c>
      <c r="E97" s="13">
        <f>SUM(D97:D98)</f>
        <v>822327</v>
      </c>
      <c r="F97" s="13"/>
      <c r="G97" s="13"/>
    </row>
    <row r="98" spans="1:7">
      <c r="A98" s="10"/>
      <c r="B98" s="11" t="s">
        <v>31</v>
      </c>
      <c r="C98" s="11"/>
      <c r="D98" s="12">
        <v>-762342</v>
      </c>
      <c r="E98" s="13"/>
      <c r="F98" s="13"/>
      <c r="G98" s="13"/>
    </row>
    <row r="99" spans="1:7">
      <c r="A99" s="10" t="s">
        <v>56</v>
      </c>
      <c r="B99" s="11"/>
      <c r="C99" s="11"/>
      <c r="D99" s="12"/>
      <c r="E99" s="13"/>
      <c r="F99" s="13"/>
      <c r="G99" s="13"/>
    </row>
    <row r="100" spans="1:7">
      <c r="A100" s="10"/>
      <c r="B100" s="11" t="s">
        <v>57</v>
      </c>
      <c r="C100" s="11"/>
      <c r="D100" s="12">
        <v>345600</v>
      </c>
      <c r="E100" s="13">
        <f>SUM(D100:D101)</f>
        <v>163139</v>
      </c>
      <c r="F100" s="13"/>
      <c r="G100" s="13"/>
    </row>
    <row r="101" spans="1:7">
      <c r="A101" s="10"/>
      <c r="B101" s="11" t="s">
        <v>31</v>
      </c>
      <c r="C101" s="11"/>
      <c r="D101" s="12">
        <v>-182461</v>
      </c>
      <c r="E101" s="13"/>
      <c r="F101" s="13"/>
      <c r="G101" s="13"/>
    </row>
    <row r="102" spans="1:7">
      <c r="A102" s="10"/>
      <c r="B102" s="11" t="s">
        <v>58</v>
      </c>
      <c r="C102" s="11"/>
      <c r="D102" s="12">
        <v>313200</v>
      </c>
      <c r="E102" s="13">
        <f>SUM(D102:D103)</f>
        <v>38381</v>
      </c>
      <c r="F102" s="13"/>
      <c r="G102" s="13"/>
    </row>
    <row r="103" spans="1:7">
      <c r="A103" s="10"/>
      <c r="B103" s="11" t="s">
        <v>31</v>
      </c>
      <c r="C103" s="11"/>
      <c r="D103" s="12">
        <v>-274819</v>
      </c>
      <c r="E103" s="13"/>
      <c r="F103" s="13"/>
      <c r="G103" s="13"/>
    </row>
    <row r="104" spans="1:7">
      <c r="A104" s="10"/>
      <c r="B104" s="11" t="s">
        <v>59</v>
      </c>
      <c r="C104" s="11"/>
      <c r="D104" s="12">
        <v>178000</v>
      </c>
      <c r="E104" s="13">
        <f>SUM(D104:D105)</f>
        <v>1</v>
      </c>
      <c r="F104" s="13"/>
      <c r="G104" s="13"/>
    </row>
    <row r="105" spans="1:7">
      <c r="A105" s="10"/>
      <c r="B105" s="11" t="s">
        <v>31</v>
      </c>
      <c r="C105" s="11"/>
      <c r="D105" s="12">
        <v>-177999</v>
      </c>
      <c r="E105" s="13"/>
      <c r="F105" s="13"/>
      <c r="G105" s="13"/>
    </row>
    <row r="106" spans="1:7">
      <c r="A106" s="10"/>
      <c r="B106" s="11" t="s">
        <v>60</v>
      </c>
      <c r="C106" s="11"/>
      <c r="D106" s="12">
        <v>108000</v>
      </c>
      <c r="E106" s="13">
        <f>SUM(D106:D107)</f>
        <v>5296</v>
      </c>
      <c r="F106" s="13"/>
      <c r="G106" s="13"/>
    </row>
    <row r="107" spans="1:7">
      <c r="A107" s="10"/>
      <c r="B107" s="11" t="s">
        <v>31</v>
      </c>
      <c r="C107" s="11"/>
      <c r="D107" s="12">
        <v>-102704</v>
      </c>
      <c r="E107" s="13"/>
      <c r="F107" s="13"/>
      <c r="G107" s="13"/>
    </row>
    <row r="108" spans="1:7">
      <c r="A108" s="10"/>
      <c r="B108" s="11" t="s">
        <v>61</v>
      </c>
      <c r="C108" s="11"/>
      <c r="D108" s="12">
        <v>145800</v>
      </c>
      <c r="E108" s="13">
        <f>SUM(D108:D109)</f>
        <v>18737</v>
      </c>
      <c r="F108" s="13"/>
      <c r="G108" s="13"/>
    </row>
    <row r="109" spans="1:7">
      <c r="A109" s="10"/>
      <c r="B109" s="11" t="s">
        <v>31</v>
      </c>
      <c r="C109" s="11"/>
      <c r="D109" s="12">
        <v>-127063</v>
      </c>
      <c r="E109" s="13"/>
      <c r="F109" s="13"/>
      <c r="G109" s="13"/>
    </row>
    <row r="110" spans="1:7">
      <c r="A110" s="10"/>
      <c r="B110" s="11" t="s">
        <v>62</v>
      </c>
      <c r="C110" s="11"/>
      <c r="D110" s="12">
        <v>300000</v>
      </c>
      <c r="E110" s="13">
        <f>SUM(D110:D111)</f>
        <v>57798</v>
      </c>
      <c r="F110" s="13"/>
      <c r="G110" s="13"/>
    </row>
    <row r="111" spans="1:7">
      <c r="A111" s="10"/>
      <c r="B111" s="11" t="s">
        <v>31</v>
      </c>
      <c r="C111" s="11"/>
      <c r="D111" s="12">
        <v>-242202</v>
      </c>
      <c r="E111" s="13"/>
      <c r="F111" s="13"/>
      <c r="G111" s="13"/>
    </row>
    <row r="112" spans="1:7">
      <c r="A112" s="10"/>
      <c r="B112" s="11" t="s">
        <v>63</v>
      </c>
      <c r="C112" s="11"/>
      <c r="D112" s="12">
        <v>128000</v>
      </c>
      <c r="E112" s="13">
        <f>SUM(D112:D113)</f>
        <v>24661</v>
      </c>
      <c r="F112" s="13"/>
      <c r="G112" s="13"/>
    </row>
    <row r="113" spans="1:7">
      <c r="A113" s="10"/>
      <c r="B113" s="11" t="s">
        <v>31</v>
      </c>
      <c r="C113" s="11"/>
      <c r="D113" s="12">
        <v>-103339</v>
      </c>
      <c r="E113" s="13"/>
      <c r="F113" s="13"/>
      <c r="G113" s="13"/>
    </row>
    <row r="114" spans="1:7">
      <c r="A114" s="10"/>
      <c r="B114" s="11" t="s">
        <v>64</v>
      </c>
      <c r="C114" s="11"/>
      <c r="D114" s="12">
        <v>138500</v>
      </c>
      <c r="E114" s="13">
        <f>SUM(D114:D115)</f>
        <v>1</v>
      </c>
      <c r="F114" s="13"/>
      <c r="G114" s="13"/>
    </row>
    <row r="115" spans="1:7">
      <c r="A115" s="10"/>
      <c r="B115" s="11" t="s">
        <v>31</v>
      </c>
      <c r="C115" s="11"/>
      <c r="D115" s="12">
        <v>-138499</v>
      </c>
      <c r="E115" s="13"/>
      <c r="F115" s="13"/>
      <c r="G115" s="13"/>
    </row>
    <row r="116" spans="1:7">
      <c r="A116" s="10"/>
      <c r="B116" s="11" t="s">
        <v>65</v>
      </c>
      <c r="C116" s="11"/>
      <c r="D116" s="12">
        <v>128000</v>
      </c>
      <c r="E116" s="13">
        <f>SUM(D116:D117)</f>
        <v>1</v>
      </c>
      <c r="F116" s="13"/>
      <c r="G116" s="13"/>
    </row>
    <row r="117" spans="1:7">
      <c r="A117" s="10"/>
      <c r="B117" s="11" t="s">
        <v>31</v>
      </c>
      <c r="C117" s="11"/>
      <c r="D117" s="12">
        <v>-127999</v>
      </c>
      <c r="E117" s="13"/>
      <c r="F117" s="13"/>
      <c r="G117" s="13"/>
    </row>
    <row r="118" spans="1:7">
      <c r="A118" s="10"/>
      <c r="B118" s="11" t="s">
        <v>66</v>
      </c>
      <c r="C118" s="11"/>
      <c r="D118" s="12">
        <v>321840</v>
      </c>
      <c r="E118" s="13">
        <f>SUM(D118:D119)</f>
        <v>167012</v>
      </c>
      <c r="F118" s="13"/>
      <c r="G118" s="13"/>
    </row>
    <row r="119" spans="1:7">
      <c r="A119" s="10"/>
      <c r="B119" s="11" t="s">
        <v>31</v>
      </c>
      <c r="C119" s="11"/>
      <c r="D119" s="12">
        <v>-154828</v>
      </c>
      <c r="E119" s="13"/>
      <c r="F119" s="13"/>
      <c r="G119" s="13"/>
    </row>
    <row r="120" spans="1:7">
      <c r="A120" s="10"/>
      <c r="B120" s="11" t="s">
        <v>101</v>
      </c>
      <c r="C120" s="11"/>
      <c r="D120" s="12">
        <v>349800</v>
      </c>
      <c r="E120" s="13">
        <f>SUM(D120:D121)</f>
        <v>291559</v>
      </c>
      <c r="F120" s="13"/>
      <c r="G120" s="13"/>
    </row>
    <row r="121" spans="1:7">
      <c r="A121" s="10"/>
      <c r="B121" s="11" t="s">
        <v>31</v>
      </c>
      <c r="C121" s="11"/>
      <c r="D121" s="12">
        <v>-58241</v>
      </c>
      <c r="E121" s="13"/>
      <c r="F121" s="13"/>
      <c r="G121" s="13"/>
    </row>
    <row r="122" spans="1:7">
      <c r="A122" s="10"/>
      <c r="B122" s="11" t="s">
        <v>102</v>
      </c>
      <c r="C122" s="11"/>
      <c r="D122" s="12">
        <v>109780</v>
      </c>
      <c r="E122" s="13">
        <f>SUM(D122:D123)</f>
        <v>91502</v>
      </c>
      <c r="F122" s="13"/>
      <c r="G122" s="13"/>
    </row>
    <row r="123" spans="1:7">
      <c r="A123" s="10"/>
      <c r="B123" s="11" t="s">
        <v>31</v>
      </c>
      <c r="C123" s="11"/>
      <c r="D123" s="12">
        <v>-18278</v>
      </c>
      <c r="E123" s="13"/>
      <c r="F123" s="13"/>
      <c r="G123" s="13"/>
    </row>
    <row r="124" spans="1:7">
      <c r="A124" s="10"/>
      <c r="B124" s="11" t="s">
        <v>103</v>
      </c>
      <c r="C124" s="11"/>
      <c r="D124" s="12">
        <v>335940</v>
      </c>
      <c r="E124" s="13">
        <f>SUM(D124:D125)</f>
        <v>251955</v>
      </c>
      <c r="F124" s="13"/>
      <c r="G124" s="13"/>
    </row>
    <row r="125" spans="1:7">
      <c r="A125" s="10"/>
      <c r="B125" s="11" t="s">
        <v>31</v>
      </c>
      <c r="C125" s="11"/>
      <c r="D125" s="12">
        <v>-83985</v>
      </c>
      <c r="E125" s="13"/>
      <c r="F125" s="13"/>
      <c r="G125" s="13"/>
    </row>
    <row r="126" spans="1:7">
      <c r="A126" s="10"/>
      <c r="B126" s="11" t="s">
        <v>104</v>
      </c>
      <c r="C126" s="11"/>
      <c r="D126" s="12">
        <v>223960</v>
      </c>
      <c r="E126" s="13">
        <f>SUM(D126:D127)</f>
        <v>167970</v>
      </c>
      <c r="F126" s="13"/>
      <c r="G126" s="13"/>
    </row>
    <row r="127" spans="1:7">
      <c r="A127" s="10"/>
      <c r="B127" s="11" t="s">
        <v>31</v>
      </c>
      <c r="C127" s="11"/>
      <c r="D127" s="12">
        <v>-55990</v>
      </c>
      <c r="E127" s="13"/>
      <c r="F127" s="13"/>
      <c r="G127" s="13"/>
    </row>
    <row r="128" spans="1:7">
      <c r="A128" s="10"/>
      <c r="B128" s="11" t="s">
        <v>105</v>
      </c>
      <c r="C128" s="11"/>
      <c r="D128" s="12">
        <v>179080</v>
      </c>
      <c r="E128" s="13">
        <f>SUM(D128:D129)</f>
        <v>174111</v>
      </c>
      <c r="F128" s="13"/>
      <c r="G128" s="13"/>
    </row>
    <row r="129" spans="1:7">
      <c r="A129" s="10"/>
      <c r="B129" s="11" t="s">
        <v>31</v>
      </c>
      <c r="C129" s="11"/>
      <c r="D129" s="12">
        <v>-4969</v>
      </c>
      <c r="E129" s="13"/>
      <c r="F129" s="13"/>
      <c r="G129" s="13"/>
    </row>
    <row r="130" spans="1:7">
      <c r="A130" s="10"/>
      <c r="B130" s="11" t="s">
        <v>106</v>
      </c>
      <c r="C130" s="11"/>
      <c r="D130" s="12">
        <v>854323</v>
      </c>
      <c r="E130" s="13">
        <f>SUM(D130:D131)</f>
        <v>840085</v>
      </c>
      <c r="F130" s="13"/>
      <c r="G130" s="13"/>
    </row>
    <row r="131" spans="1:7">
      <c r="A131" s="10"/>
      <c r="B131" s="11" t="s">
        <v>31</v>
      </c>
      <c r="C131" s="11"/>
      <c r="D131" s="12">
        <v>-14238</v>
      </c>
      <c r="E131" s="13"/>
      <c r="F131" s="13"/>
      <c r="G131" s="13"/>
    </row>
    <row r="132" spans="1:7">
      <c r="A132" s="10"/>
      <c r="B132" s="11" t="s">
        <v>107</v>
      </c>
      <c r="C132" s="11"/>
      <c r="D132" s="12">
        <v>115500</v>
      </c>
      <c r="E132" s="13">
        <f>SUM(D132:D133)</f>
        <v>112295</v>
      </c>
      <c r="F132" s="13"/>
      <c r="G132" s="13"/>
    </row>
    <row r="133" spans="1:7">
      <c r="A133" s="10"/>
      <c r="B133" s="11" t="s">
        <v>31</v>
      </c>
      <c r="C133" s="11"/>
      <c r="D133" s="12">
        <v>-3205</v>
      </c>
      <c r="E133" s="13"/>
      <c r="F133" s="13"/>
      <c r="G133" s="13"/>
    </row>
    <row r="134" spans="1:7">
      <c r="A134" s="10"/>
      <c r="B134" s="11" t="s">
        <v>108</v>
      </c>
      <c r="C134" s="11"/>
      <c r="D134" s="12">
        <v>228800</v>
      </c>
      <c r="E134" s="13">
        <f>SUM(D134:D135)</f>
        <v>222451</v>
      </c>
      <c r="F134" s="13"/>
      <c r="G134" s="13"/>
    </row>
    <row r="135" spans="1:7">
      <c r="A135" s="10"/>
      <c r="B135" s="11" t="s">
        <v>31</v>
      </c>
      <c r="C135" s="11"/>
      <c r="D135" s="12">
        <v>-6349</v>
      </c>
      <c r="E135" s="13"/>
      <c r="F135" s="13"/>
      <c r="G135" s="13"/>
    </row>
    <row r="136" spans="1:7">
      <c r="A136" s="10"/>
      <c r="B136" s="11" t="s">
        <v>109</v>
      </c>
      <c r="C136" s="11"/>
      <c r="D136" s="12">
        <v>228800</v>
      </c>
      <c r="E136" s="13">
        <f>SUM(D136:D137)</f>
        <v>222451</v>
      </c>
      <c r="F136" s="13"/>
      <c r="G136" s="13"/>
    </row>
    <row r="137" spans="1:7">
      <c r="A137" s="10"/>
      <c r="B137" s="11" t="s">
        <v>31</v>
      </c>
      <c r="C137" s="11"/>
      <c r="D137" s="12">
        <v>-6349</v>
      </c>
      <c r="E137" s="13"/>
      <c r="F137" s="13"/>
      <c r="G137" s="13"/>
    </row>
    <row r="138" spans="1:7">
      <c r="A138" s="10" t="s">
        <v>67</v>
      </c>
      <c r="B138" s="11"/>
      <c r="C138" s="11"/>
      <c r="D138" s="12"/>
      <c r="E138" s="15">
        <f>SUM(E27:E137)</f>
        <v>230173197</v>
      </c>
      <c r="F138" s="13"/>
      <c r="G138" s="13"/>
    </row>
    <row r="139" spans="1:7">
      <c r="A139" s="10" t="s">
        <v>68</v>
      </c>
      <c r="B139" s="11"/>
      <c r="C139" s="11"/>
      <c r="D139" s="12"/>
      <c r="E139" s="13"/>
      <c r="F139" s="13"/>
      <c r="G139" s="13"/>
    </row>
    <row r="140" spans="1:7">
      <c r="A140" s="10"/>
      <c r="B140" s="11" t="s">
        <v>69</v>
      </c>
      <c r="C140" s="11"/>
      <c r="D140" s="12">
        <v>189000</v>
      </c>
      <c r="E140" s="13">
        <f>SUM(D140:D141)</f>
        <v>0</v>
      </c>
      <c r="F140" s="13"/>
      <c r="G140" s="13"/>
    </row>
    <row r="141" spans="1:7">
      <c r="A141" s="10"/>
      <c r="B141" s="11" t="s">
        <v>31</v>
      </c>
      <c r="C141" s="11"/>
      <c r="D141" s="12">
        <v>-189000</v>
      </c>
      <c r="E141" s="13"/>
      <c r="F141" s="13"/>
      <c r="G141" s="13"/>
    </row>
    <row r="142" spans="1:7">
      <c r="A142" s="10"/>
      <c r="B142" s="11" t="s">
        <v>70</v>
      </c>
      <c r="C142" s="11"/>
      <c r="D142" s="12">
        <v>719250</v>
      </c>
      <c r="E142" s="13">
        <f>SUM(D142:D143)</f>
        <v>0</v>
      </c>
      <c r="F142" s="13"/>
      <c r="G142" s="13"/>
    </row>
    <row r="143" spans="1:7">
      <c r="A143" s="10"/>
      <c r="B143" s="11" t="s">
        <v>31</v>
      </c>
      <c r="C143" s="11"/>
      <c r="D143" s="12">
        <v>-719250</v>
      </c>
      <c r="E143" s="13"/>
      <c r="F143" s="13"/>
      <c r="G143" s="13"/>
    </row>
    <row r="144" spans="1:7">
      <c r="A144" s="10"/>
      <c r="B144" s="11" t="s">
        <v>71</v>
      </c>
      <c r="C144" s="11"/>
      <c r="D144" s="12">
        <v>210000</v>
      </c>
      <c r="E144" s="13">
        <f>SUM(D144:D145)</f>
        <v>0</v>
      </c>
      <c r="F144" s="13"/>
      <c r="G144" s="13"/>
    </row>
    <row r="145" spans="1:7">
      <c r="A145" s="10"/>
      <c r="B145" s="11" t="s">
        <v>31</v>
      </c>
      <c r="C145" s="11"/>
      <c r="D145" s="12">
        <v>-210000</v>
      </c>
      <c r="E145" s="14"/>
      <c r="F145" s="13"/>
      <c r="G145" s="13"/>
    </row>
    <row r="146" spans="1:7">
      <c r="A146" s="10" t="s">
        <v>72</v>
      </c>
      <c r="B146" s="11"/>
      <c r="C146" s="11"/>
      <c r="D146" s="12"/>
      <c r="E146" s="14">
        <v>0</v>
      </c>
      <c r="F146" s="13"/>
      <c r="G146" s="13"/>
    </row>
    <row r="147" spans="1:7">
      <c r="A147" s="10" t="s">
        <v>73</v>
      </c>
      <c r="B147" s="11"/>
      <c r="C147" s="11"/>
      <c r="D147" s="12"/>
      <c r="E147" s="13"/>
      <c r="F147" s="13"/>
      <c r="G147" s="13"/>
    </row>
    <row r="148" spans="1:7">
      <c r="A148" s="10" t="s">
        <v>74</v>
      </c>
      <c r="B148" s="11"/>
      <c r="C148" s="11"/>
      <c r="D148" s="12"/>
      <c r="E148" s="13">
        <v>10000</v>
      </c>
      <c r="F148" s="13"/>
      <c r="G148" s="13"/>
    </row>
    <row r="149" spans="1:7">
      <c r="A149" s="10" t="s">
        <v>75</v>
      </c>
      <c r="B149" s="11"/>
      <c r="C149" s="11"/>
      <c r="D149" s="12"/>
      <c r="E149" s="13">
        <v>14363</v>
      </c>
      <c r="F149" s="13"/>
      <c r="G149" s="13"/>
    </row>
    <row r="150" spans="1:7">
      <c r="A150" s="10" t="s">
        <v>76</v>
      </c>
      <c r="B150" s="11"/>
      <c r="C150" s="11"/>
      <c r="D150" s="12"/>
      <c r="E150" s="14">
        <v>131898</v>
      </c>
      <c r="F150" s="13"/>
      <c r="G150" s="13"/>
    </row>
    <row r="151" spans="1:7">
      <c r="A151" s="10" t="s">
        <v>77</v>
      </c>
      <c r="B151" s="11"/>
      <c r="C151" s="11"/>
      <c r="D151" s="12"/>
      <c r="E151" s="15">
        <f>SUM(E148:E150)</f>
        <v>156261</v>
      </c>
      <c r="F151" s="13"/>
      <c r="G151" s="13"/>
    </row>
    <row r="152" spans="1:7">
      <c r="A152" s="10" t="s">
        <v>78</v>
      </c>
      <c r="B152" s="11"/>
      <c r="C152" s="11"/>
      <c r="D152" s="12"/>
      <c r="E152" s="13"/>
      <c r="F152" s="14">
        <f>E138+E146+E151</f>
        <v>230329458</v>
      </c>
      <c r="G152" s="13"/>
    </row>
    <row r="153" spans="1:7">
      <c r="A153" s="10" t="s">
        <v>79</v>
      </c>
      <c r="B153" s="11"/>
      <c r="C153" s="11"/>
      <c r="D153" s="12"/>
      <c r="E153" s="13"/>
      <c r="F153" s="13"/>
      <c r="G153" s="13">
        <f>F24+F152</f>
        <v>283593748</v>
      </c>
    </row>
    <row r="154" spans="1:7">
      <c r="A154" s="16"/>
      <c r="D154" s="17"/>
      <c r="E154" s="18"/>
      <c r="F154" s="18"/>
      <c r="G154" s="18"/>
    </row>
    <row r="155" spans="1:7">
      <c r="A155" s="10" t="s">
        <v>80</v>
      </c>
      <c r="B155" s="11"/>
      <c r="C155" s="11"/>
      <c r="D155" s="12"/>
      <c r="E155" s="13"/>
      <c r="F155" s="13"/>
      <c r="G155" s="13"/>
    </row>
    <row r="156" spans="1:7">
      <c r="A156" s="10" t="s">
        <v>81</v>
      </c>
      <c r="B156" s="11"/>
      <c r="C156" s="11"/>
      <c r="D156" s="12"/>
      <c r="E156" s="13"/>
      <c r="F156" s="13"/>
      <c r="G156" s="13"/>
    </row>
    <row r="157" spans="1:7">
      <c r="A157" s="10" t="s">
        <v>82</v>
      </c>
      <c r="B157" s="11"/>
      <c r="C157" s="11"/>
      <c r="D157" s="12"/>
      <c r="E157" s="13"/>
      <c r="F157" s="13"/>
      <c r="G157" s="13"/>
    </row>
    <row r="158" spans="1:7">
      <c r="A158" s="10"/>
      <c r="B158" s="11" t="s">
        <v>83</v>
      </c>
      <c r="C158" s="11"/>
      <c r="D158" s="12"/>
      <c r="E158" s="13">
        <v>4929793</v>
      </c>
      <c r="F158" s="13"/>
      <c r="G158" s="13"/>
    </row>
    <row r="159" spans="1:7">
      <c r="A159" s="10"/>
      <c r="B159" s="11" t="s">
        <v>84</v>
      </c>
      <c r="C159" s="11"/>
      <c r="D159" s="12"/>
      <c r="E159" s="13">
        <v>2767216</v>
      </c>
      <c r="F159" s="13"/>
      <c r="G159" s="13"/>
    </row>
    <row r="160" spans="1:7">
      <c r="A160" s="10"/>
      <c r="B160" s="11" t="s">
        <v>85</v>
      </c>
      <c r="C160" s="11"/>
      <c r="D160" s="12"/>
      <c r="E160" s="13">
        <v>297252</v>
      </c>
      <c r="F160" s="13"/>
      <c r="G160" s="13"/>
    </row>
    <row r="161" spans="1:7">
      <c r="A161" s="10"/>
      <c r="B161" s="11" t="s">
        <v>110</v>
      </c>
      <c r="C161" s="11"/>
      <c r="D161" s="12"/>
      <c r="E161" s="13">
        <v>3555200</v>
      </c>
      <c r="F161" s="13"/>
      <c r="G161" s="13"/>
    </row>
    <row r="162" spans="1:7">
      <c r="A162" s="10"/>
      <c r="B162" s="11" t="s">
        <v>111</v>
      </c>
      <c r="C162" s="11"/>
      <c r="D162" s="12"/>
      <c r="E162" s="13">
        <v>2063496</v>
      </c>
      <c r="F162" s="13"/>
      <c r="G162" s="13"/>
    </row>
    <row r="163" spans="1:7">
      <c r="A163" s="10" t="s">
        <v>113</v>
      </c>
      <c r="B163" s="11"/>
      <c r="C163" s="11"/>
      <c r="D163" s="12"/>
      <c r="E163" s="13">
        <v>4505900</v>
      </c>
      <c r="F163" s="13"/>
      <c r="G163" s="13"/>
    </row>
    <row r="164" spans="1:7">
      <c r="A164" s="10" t="s">
        <v>86</v>
      </c>
      <c r="B164" s="11"/>
      <c r="C164" s="11"/>
      <c r="D164" s="12"/>
      <c r="E164" s="13"/>
      <c r="F164" s="13"/>
      <c r="G164" s="13"/>
    </row>
    <row r="165" spans="1:7">
      <c r="A165" s="10"/>
      <c r="B165" s="11" t="s">
        <v>83</v>
      </c>
      <c r="C165" s="11"/>
      <c r="D165" s="12"/>
      <c r="E165" s="13">
        <v>2939072</v>
      </c>
      <c r="F165" s="13"/>
      <c r="G165" s="13"/>
    </row>
    <row r="166" spans="1:7">
      <c r="A166" s="10"/>
      <c r="B166" s="11" t="s">
        <v>112</v>
      </c>
      <c r="C166" s="11"/>
      <c r="D166" s="12"/>
      <c r="E166" s="14">
        <v>118105</v>
      </c>
      <c r="F166" s="13"/>
      <c r="G166" s="13"/>
    </row>
    <row r="167" spans="1:7">
      <c r="A167" s="10" t="s">
        <v>87</v>
      </c>
      <c r="B167" s="11"/>
      <c r="C167" s="11"/>
      <c r="D167" s="12"/>
      <c r="E167" s="13"/>
      <c r="F167" s="13">
        <f>SUM(E157:E166)</f>
        <v>21176034</v>
      </c>
      <c r="G167" s="13"/>
    </row>
    <row r="168" spans="1:7">
      <c r="A168" s="10" t="s">
        <v>88</v>
      </c>
      <c r="B168" s="11"/>
      <c r="C168" s="11"/>
      <c r="D168" s="12"/>
      <c r="E168" s="13"/>
      <c r="F168" s="13"/>
      <c r="G168" s="13"/>
    </row>
    <row r="169" spans="1:7">
      <c r="A169" s="10" t="s">
        <v>89</v>
      </c>
      <c r="B169" s="11"/>
      <c r="C169" s="11"/>
      <c r="D169" s="12"/>
      <c r="E169" s="13"/>
      <c r="F169" s="13"/>
      <c r="G169" s="13"/>
    </row>
    <row r="170" spans="1:7">
      <c r="A170" s="10"/>
      <c r="B170" s="11" t="s">
        <v>90</v>
      </c>
      <c r="C170" s="11"/>
      <c r="D170" s="12"/>
      <c r="E170" s="14">
        <v>116410000</v>
      </c>
      <c r="F170" s="13"/>
      <c r="G170" s="13"/>
    </row>
    <row r="171" spans="1:7">
      <c r="A171" s="10" t="s">
        <v>91</v>
      </c>
      <c r="B171" s="11"/>
      <c r="C171" s="11"/>
      <c r="D171" s="12"/>
      <c r="E171" s="13"/>
      <c r="F171" s="14">
        <f>SUM(E170:E170)</f>
        <v>116410000</v>
      </c>
      <c r="G171" s="13"/>
    </row>
    <row r="172" spans="1:7">
      <c r="A172" s="10" t="s">
        <v>92</v>
      </c>
      <c r="B172" s="11"/>
      <c r="C172" s="11"/>
      <c r="D172" s="12"/>
      <c r="E172" s="13"/>
      <c r="F172" s="13"/>
      <c r="G172" s="14">
        <f>F167+F171</f>
        <v>137586034</v>
      </c>
    </row>
    <row r="173" spans="1:7" ht="12" thickBot="1">
      <c r="A173" s="10" t="s">
        <v>93</v>
      </c>
      <c r="B173" s="11"/>
      <c r="C173" s="11"/>
      <c r="D173" s="12"/>
      <c r="E173" s="13"/>
      <c r="F173" s="13"/>
      <c r="G173" s="19">
        <f>G153-G172</f>
        <v>146007714</v>
      </c>
    </row>
    <row r="174" spans="1:7" ht="12" thickTop="1">
      <c r="A174" s="20"/>
      <c r="B174" s="21"/>
      <c r="C174" s="21"/>
      <c r="D174" s="22"/>
      <c r="E174" s="23"/>
      <c r="F174" s="23"/>
      <c r="G174" s="23"/>
    </row>
  </sheetData>
  <mergeCells count="4">
    <mergeCell ref="A3:G3"/>
    <mergeCell ref="A4:G4"/>
    <mergeCell ref="A7:D7"/>
    <mergeCell ref="E7:G7"/>
  </mergeCells>
  <phoneticPr fontId="3"/>
  <pageMargins left="0.78740157480314965" right="0.39370078740157483" top="0.39370078740157483" bottom="0.39370078740157483" header="0" footer="0"/>
  <pageSetup paperSize="9" scale="90" fitToHeight="0" orientation="portrait" r:id="rId1"/>
  <rowBreaks count="1" manualBreakCount="1"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B693-4DD7-4282-9EAF-10C8AD21FFDF}">
  <sheetPr>
    <pageSetUpPr fitToPage="1"/>
  </sheetPr>
  <dimension ref="A1:M123"/>
  <sheetViews>
    <sheetView topLeftCell="A61" zoomScaleNormal="100" zoomScaleSheetLayoutView="100" workbookViewId="0">
      <selection activeCell="E75" sqref="E75"/>
    </sheetView>
  </sheetViews>
  <sheetFormatPr defaultRowHeight="11.25"/>
  <cols>
    <col min="1" max="1" width="8.5" style="2" customWidth="1"/>
    <col min="2" max="2" width="33" style="2" bestFit="1" customWidth="1"/>
    <col min="3" max="3" width="6" style="2" bestFit="1" customWidth="1"/>
    <col min="4" max="4" width="11.375" style="3" bestFit="1" customWidth="1"/>
    <col min="5" max="5" width="9" style="67" bestFit="1" customWidth="1"/>
    <col min="6" max="6" width="13.875" style="64" hidden="1" customWidth="1"/>
    <col min="7" max="7" width="10.5" style="4" hidden="1" customWidth="1"/>
    <col min="8" max="8" width="9" style="4" bestFit="1" customWidth="1"/>
    <col min="9" max="10" width="11" style="4" bestFit="1" customWidth="1"/>
    <col min="11" max="12" width="9" style="1" bestFit="1" customWidth="1"/>
    <col min="13" max="13" width="1.875" style="1" customWidth="1"/>
    <col min="14" max="16384" width="9" style="1"/>
  </cols>
  <sheetData>
    <row r="1" spans="1:12" s="5" customFormat="1" ht="23.1" customHeight="1">
      <c r="A1" s="111" t="s">
        <v>4</v>
      </c>
      <c r="B1" s="112"/>
      <c r="C1" s="112"/>
      <c r="D1" s="113"/>
      <c r="E1" s="66" t="s">
        <v>190</v>
      </c>
      <c r="F1" s="57" t="s">
        <v>191</v>
      </c>
      <c r="G1" s="25" t="s">
        <v>5</v>
      </c>
      <c r="H1" s="24" t="s">
        <v>124</v>
      </c>
      <c r="I1" s="26" t="s">
        <v>114</v>
      </c>
      <c r="J1" s="29" t="s">
        <v>115</v>
      </c>
      <c r="K1" s="27" t="s">
        <v>116</v>
      </c>
      <c r="L1" s="28" t="s">
        <v>30</v>
      </c>
    </row>
    <row r="2" spans="1:12" ht="15" customHeight="1">
      <c r="A2" s="10" t="s">
        <v>24</v>
      </c>
      <c r="B2" s="11"/>
      <c r="C2" s="11"/>
      <c r="D2" s="12"/>
      <c r="E2" s="65"/>
      <c r="F2" s="63"/>
      <c r="G2" s="13"/>
      <c r="H2" s="13"/>
      <c r="I2" s="30"/>
      <c r="J2" s="30"/>
      <c r="K2" s="31"/>
      <c r="L2" s="31"/>
    </row>
    <row r="3" spans="1:12" ht="15" customHeight="1">
      <c r="A3" s="10" t="s">
        <v>25</v>
      </c>
      <c r="B3" s="11"/>
      <c r="C3" s="11"/>
      <c r="D3" s="12"/>
      <c r="E3" s="65"/>
      <c r="F3" s="63"/>
      <c r="G3" s="13"/>
      <c r="H3" s="13"/>
      <c r="I3" s="30"/>
      <c r="J3" s="30"/>
      <c r="K3" s="31"/>
      <c r="L3" s="31"/>
    </row>
    <row r="4" spans="1:12" ht="15" customHeight="1">
      <c r="A4" s="10" t="s">
        <v>26</v>
      </c>
      <c r="B4" s="11"/>
      <c r="C4" s="11"/>
      <c r="D4" s="12"/>
      <c r="E4" s="65"/>
      <c r="F4" s="63"/>
      <c r="G4" s="13"/>
      <c r="H4" s="13"/>
      <c r="I4" s="30"/>
      <c r="J4" s="30"/>
      <c r="K4" s="31"/>
      <c r="L4" s="31"/>
    </row>
    <row r="5" spans="1:12" ht="15" customHeight="1">
      <c r="A5" s="10"/>
      <c r="B5" s="35" t="s">
        <v>175</v>
      </c>
      <c r="C5" s="35"/>
      <c r="D5" s="60"/>
      <c r="E5" s="65">
        <v>42227</v>
      </c>
      <c r="F5" s="63"/>
      <c r="G5" s="114">
        <v>46568072</v>
      </c>
      <c r="H5" s="38"/>
      <c r="I5" s="30"/>
      <c r="J5" s="30"/>
      <c r="K5" s="107">
        <v>26390235</v>
      </c>
      <c r="L5" s="31"/>
    </row>
    <row r="6" spans="1:12" ht="15" customHeight="1">
      <c r="A6" s="10"/>
      <c r="B6" s="37" t="s">
        <v>119</v>
      </c>
      <c r="C6" s="37"/>
      <c r="D6" s="61"/>
      <c r="E6" s="65">
        <v>41547</v>
      </c>
      <c r="F6" s="63"/>
      <c r="G6" s="114"/>
      <c r="H6" s="38"/>
      <c r="I6" s="30"/>
      <c r="J6" s="30"/>
      <c r="K6" s="31"/>
      <c r="L6" s="107">
        <v>20177837</v>
      </c>
    </row>
    <row r="7" spans="1:12" ht="15" customHeight="1">
      <c r="A7" s="10"/>
      <c r="B7" s="34" t="s">
        <v>118</v>
      </c>
      <c r="C7" s="34"/>
      <c r="D7" s="59"/>
      <c r="E7" s="65">
        <v>43431</v>
      </c>
      <c r="F7" s="63"/>
      <c r="G7" s="13">
        <v>8000000</v>
      </c>
      <c r="H7" s="13"/>
      <c r="I7" s="30">
        <v>8000000</v>
      </c>
      <c r="J7" s="30"/>
      <c r="K7" s="31"/>
      <c r="L7" s="31"/>
    </row>
    <row r="8" spans="1:12" ht="15" customHeight="1">
      <c r="A8" s="10"/>
      <c r="B8" s="36" t="s">
        <v>117</v>
      </c>
      <c r="C8" s="36"/>
      <c r="D8" s="58"/>
      <c r="E8" s="65">
        <v>44081</v>
      </c>
      <c r="F8" s="63"/>
      <c r="G8" s="13">
        <v>27096266</v>
      </c>
      <c r="H8" s="13"/>
      <c r="I8" s="30"/>
      <c r="J8" s="30">
        <v>27096266</v>
      </c>
      <c r="K8" s="31"/>
      <c r="L8" s="31"/>
    </row>
    <row r="9" spans="1:12" ht="15" customHeight="1">
      <c r="A9" s="10" t="s">
        <v>29</v>
      </c>
      <c r="B9" s="11"/>
      <c r="C9" s="11"/>
      <c r="D9" s="12"/>
      <c r="E9" s="65"/>
      <c r="F9" s="63"/>
      <c r="G9" s="13"/>
      <c r="H9" s="13"/>
      <c r="I9" s="30"/>
      <c r="J9" s="30"/>
      <c r="K9" s="31"/>
      <c r="L9" s="31"/>
    </row>
    <row r="10" spans="1:12" ht="15" customHeight="1">
      <c r="A10" s="10"/>
      <c r="B10" s="68" t="s">
        <v>30</v>
      </c>
      <c r="C10" s="69"/>
      <c r="D10" s="89">
        <v>15640000</v>
      </c>
      <c r="E10" s="70">
        <v>40252</v>
      </c>
      <c r="F10" s="71" t="s">
        <v>192</v>
      </c>
      <c r="G10" s="9">
        <f>SUM(D10:D11)</f>
        <v>8414320</v>
      </c>
      <c r="H10" s="9"/>
      <c r="I10" s="72"/>
      <c r="J10" s="72"/>
      <c r="K10" s="73"/>
      <c r="L10" s="72">
        <v>8414320</v>
      </c>
    </row>
    <row r="11" spans="1:12" ht="15" customHeight="1">
      <c r="A11" s="10"/>
      <c r="B11" s="74" t="s">
        <v>31</v>
      </c>
      <c r="C11" s="75"/>
      <c r="D11" s="76">
        <v>-7225680</v>
      </c>
      <c r="E11" s="77"/>
      <c r="F11" s="78"/>
      <c r="G11" s="14"/>
      <c r="H11" s="14"/>
      <c r="I11" s="32"/>
      <c r="J11" s="32"/>
      <c r="K11" s="33"/>
      <c r="L11" s="33"/>
    </row>
    <row r="12" spans="1:12" ht="15" customHeight="1">
      <c r="A12" s="10"/>
      <c r="B12" s="79" t="s">
        <v>32</v>
      </c>
      <c r="C12" s="80"/>
      <c r="D12" s="99">
        <v>22344000</v>
      </c>
      <c r="E12" s="70">
        <v>40252</v>
      </c>
      <c r="F12" s="71" t="s">
        <v>192</v>
      </c>
      <c r="G12" s="9">
        <f>SUM(D12:D13)</f>
        <v>22344000</v>
      </c>
      <c r="H12" s="9">
        <v>20000000</v>
      </c>
      <c r="I12" s="72"/>
      <c r="J12" s="72">
        <v>4035808</v>
      </c>
      <c r="K12" s="73"/>
      <c r="L12" s="73"/>
    </row>
    <row r="13" spans="1:12" ht="15" customHeight="1">
      <c r="A13" s="10"/>
      <c r="B13" s="74" t="s">
        <v>31</v>
      </c>
      <c r="C13" s="75"/>
      <c r="D13" s="76"/>
      <c r="E13" s="77"/>
      <c r="F13" s="78"/>
      <c r="G13" s="14"/>
      <c r="H13" s="14"/>
      <c r="I13" s="32"/>
      <c r="J13" s="32"/>
      <c r="K13" s="33"/>
      <c r="L13" s="33"/>
    </row>
    <row r="14" spans="1:12" ht="15" customHeight="1">
      <c r="A14" s="10"/>
      <c r="B14" s="68" t="s">
        <v>33</v>
      </c>
      <c r="C14" s="69"/>
      <c r="D14" s="89">
        <v>48226051</v>
      </c>
      <c r="E14" s="70">
        <v>41718</v>
      </c>
      <c r="F14" s="71" t="s">
        <v>192</v>
      </c>
      <c r="G14" s="9">
        <f>SUM(D14:D15)</f>
        <v>33275977</v>
      </c>
      <c r="H14" s="9">
        <v>17800000</v>
      </c>
      <c r="I14" s="72"/>
      <c r="J14" s="72"/>
      <c r="K14" s="73"/>
      <c r="L14" s="73">
        <v>33275977</v>
      </c>
    </row>
    <row r="15" spans="1:12" ht="15" customHeight="1">
      <c r="A15" s="10"/>
      <c r="B15" s="74" t="s">
        <v>31</v>
      </c>
      <c r="C15" s="75"/>
      <c r="D15" s="76">
        <v>-14950074</v>
      </c>
      <c r="E15" s="77"/>
      <c r="F15" s="78"/>
      <c r="G15" s="14"/>
      <c r="H15" s="14"/>
      <c r="I15" s="32"/>
      <c r="J15" s="32"/>
      <c r="K15" s="33"/>
      <c r="L15" s="33"/>
    </row>
    <row r="16" spans="1:12" ht="15" customHeight="1">
      <c r="A16" s="10"/>
      <c r="B16" s="82" t="s">
        <v>34</v>
      </c>
      <c r="C16" s="83"/>
      <c r="D16" s="84">
        <v>46757125</v>
      </c>
      <c r="E16" s="85">
        <v>42436</v>
      </c>
      <c r="F16" s="71" t="s">
        <v>188</v>
      </c>
      <c r="G16" s="9">
        <f>SUM(D16:D17)</f>
        <v>36384839</v>
      </c>
      <c r="H16" s="9">
        <v>16000000</v>
      </c>
      <c r="I16" s="72"/>
      <c r="J16" s="72"/>
      <c r="K16" s="73">
        <v>36384839</v>
      </c>
      <c r="L16" s="73"/>
    </row>
    <row r="17" spans="1:12" ht="15" customHeight="1">
      <c r="A17" s="10"/>
      <c r="B17" s="74" t="s">
        <v>31</v>
      </c>
      <c r="C17" s="75"/>
      <c r="D17" s="76">
        <v>-10372286</v>
      </c>
      <c r="E17" s="77"/>
      <c r="F17" s="78"/>
      <c r="G17" s="14"/>
      <c r="H17" s="14"/>
      <c r="I17" s="32"/>
      <c r="J17" s="32"/>
      <c r="K17" s="33"/>
      <c r="L17" s="33"/>
    </row>
    <row r="18" spans="1:12" ht="15" customHeight="1">
      <c r="A18" s="10"/>
      <c r="B18" s="79" t="s">
        <v>166</v>
      </c>
      <c r="C18" s="80"/>
      <c r="D18" s="81">
        <v>520517</v>
      </c>
      <c r="E18" s="70">
        <v>42362</v>
      </c>
      <c r="F18" s="71" t="s">
        <v>193</v>
      </c>
      <c r="G18" s="9">
        <f>SUM(D18:D19)</f>
        <v>399067</v>
      </c>
      <c r="H18" s="9"/>
      <c r="I18" s="72"/>
      <c r="J18" s="72"/>
      <c r="K18" s="73">
        <v>399067</v>
      </c>
      <c r="L18" s="73"/>
    </row>
    <row r="19" spans="1:12" ht="15" customHeight="1">
      <c r="A19" s="10"/>
      <c r="B19" s="74" t="s">
        <v>31</v>
      </c>
      <c r="C19" s="75"/>
      <c r="D19" s="76">
        <v>-121450</v>
      </c>
      <c r="E19" s="77"/>
      <c r="F19" s="78"/>
      <c r="G19" s="14"/>
      <c r="H19" s="14"/>
      <c r="I19" s="32"/>
      <c r="J19" s="32"/>
      <c r="K19" s="33"/>
      <c r="L19" s="33"/>
    </row>
    <row r="20" spans="1:12" ht="15" customHeight="1">
      <c r="A20" s="10"/>
      <c r="B20" s="86" t="s">
        <v>36</v>
      </c>
      <c r="C20" s="87"/>
      <c r="D20" s="88">
        <v>42470530</v>
      </c>
      <c r="E20" s="85">
        <v>43431</v>
      </c>
      <c r="F20" s="71" t="s">
        <v>204</v>
      </c>
      <c r="G20" s="9">
        <f>SUM(D20:D21)</f>
        <v>38159772</v>
      </c>
      <c r="H20" s="9"/>
      <c r="I20" s="72">
        <v>38159772</v>
      </c>
      <c r="J20" s="72"/>
      <c r="K20" s="73"/>
      <c r="L20" s="73"/>
    </row>
    <row r="21" spans="1:12" ht="15" customHeight="1">
      <c r="A21" s="10"/>
      <c r="B21" s="74" t="s">
        <v>31</v>
      </c>
      <c r="C21" s="75"/>
      <c r="D21" s="76">
        <v>-4310758</v>
      </c>
      <c r="E21" s="77"/>
      <c r="F21" s="78"/>
      <c r="G21" s="14"/>
      <c r="H21" s="14"/>
      <c r="I21" s="32"/>
      <c r="J21" s="32"/>
      <c r="K21" s="33"/>
      <c r="L21" s="33"/>
    </row>
    <row r="22" spans="1:12" ht="15" customHeight="1">
      <c r="A22" s="10"/>
      <c r="B22" s="86" t="s">
        <v>200</v>
      </c>
      <c r="C22" s="87"/>
      <c r="D22" s="88">
        <v>330900</v>
      </c>
      <c r="E22" s="85">
        <v>43431</v>
      </c>
      <c r="F22" s="71"/>
      <c r="G22" s="9">
        <f>SUM(D22:D23)</f>
        <v>303106</v>
      </c>
      <c r="H22" s="9"/>
      <c r="I22" s="72">
        <v>303106</v>
      </c>
      <c r="J22" s="72"/>
      <c r="K22" s="73"/>
      <c r="L22" s="73"/>
    </row>
    <row r="23" spans="1:12" ht="15" customHeight="1">
      <c r="A23" s="10"/>
      <c r="B23" s="74" t="s">
        <v>31</v>
      </c>
      <c r="C23" s="75"/>
      <c r="D23" s="76">
        <v>-27794</v>
      </c>
      <c r="E23" s="77"/>
      <c r="F23" s="78"/>
      <c r="G23" s="14"/>
      <c r="H23" s="14"/>
      <c r="I23" s="32"/>
      <c r="J23" s="32"/>
      <c r="K23" s="33"/>
      <c r="L23" s="33"/>
    </row>
    <row r="24" spans="1:12" ht="15" customHeight="1">
      <c r="A24" s="10"/>
      <c r="B24" s="68" t="s">
        <v>230</v>
      </c>
      <c r="C24" s="69"/>
      <c r="D24" s="89">
        <v>308000</v>
      </c>
      <c r="E24" s="85">
        <v>43896</v>
      </c>
      <c r="F24" s="71" t="s">
        <v>201</v>
      </c>
      <c r="G24" s="9">
        <f>SUM(D24:D25)</f>
        <v>293986</v>
      </c>
      <c r="H24" s="9"/>
      <c r="I24" s="72"/>
      <c r="J24" s="72"/>
      <c r="K24" s="73"/>
      <c r="L24" s="73">
        <v>293986</v>
      </c>
    </row>
    <row r="25" spans="1:12" ht="15" customHeight="1">
      <c r="A25" s="10"/>
      <c r="B25" s="74" t="s">
        <v>31</v>
      </c>
      <c r="C25" s="75"/>
      <c r="D25" s="76">
        <v>-14014</v>
      </c>
      <c r="E25" s="77"/>
      <c r="F25" s="78"/>
      <c r="G25" s="14"/>
      <c r="H25" s="14"/>
      <c r="I25" s="32"/>
      <c r="J25" s="32"/>
      <c r="K25" s="33"/>
      <c r="L25" s="33"/>
    </row>
    <row r="26" spans="1:12" ht="15" customHeight="1">
      <c r="A26" s="10"/>
      <c r="B26" s="82" t="s">
        <v>96</v>
      </c>
      <c r="C26" s="83"/>
      <c r="D26" s="84">
        <v>660000</v>
      </c>
      <c r="E26" s="85">
        <v>44285</v>
      </c>
      <c r="F26" s="71" t="s">
        <v>194</v>
      </c>
      <c r="G26" s="9">
        <f>SUM(D26:D27)</f>
        <v>657690</v>
      </c>
      <c r="H26" s="9"/>
      <c r="I26" s="72"/>
      <c r="J26" s="72"/>
      <c r="K26" s="73">
        <v>657690</v>
      </c>
      <c r="L26" s="73"/>
    </row>
    <row r="27" spans="1:12" ht="15" customHeight="1">
      <c r="A27" s="10"/>
      <c r="B27" s="74" t="s">
        <v>31</v>
      </c>
      <c r="C27" s="75"/>
      <c r="D27" s="76">
        <v>-2310</v>
      </c>
      <c r="E27" s="77"/>
      <c r="F27" s="78"/>
      <c r="G27" s="14"/>
      <c r="H27" s="14"/>
      <c r="I27" s="32"/>
      <c r="J27" s="32"/>
      <c r="K27" s="33"/>
      <c r="L27" s="33"/>
    </row>
    <row r="28" spans="1:12" ht="15" customHeight="1">
      <c r="A28" s="10"/>
      <c r="B28" s="6" t="s">
        <v>172</v>
      </c>
      <c r="C28" s="98" t="s">
        <v>125</v>
      </c>
      <c r="D28" s="8">
        <v>660000</v>
      </c>
      <c r="E28" s="85"/>
      <c r="F28" s="71"/>
      <c r="G28" s="9">
        <f>SUM(D28:D29)</f>
        <v>657690</v>
      </c>
      <c r="H28" s="9"/>
      <c r="I28" s="72">
        <v>657690</v>
      </c>
      <c r="J28" s="72"/>
      <c r="K28" s="73"/>
      <c r="L28" s="73"/>
    </row>
    <row r="29" spans="1:12" ht="15" customHeight="1">
      <c r="A29" s="10"/>
      <c r="B29" s="74" t="s">
        <v>31</v>
      </c>
      <c r="C29" s="75"/>
      <c r="D29" s="76">
        <v>-2310</v>
      </c>
      <c r="E29" s="77"/>
      <c r="F29" s="78"/>
      <c r="G29" s="14"/>
      <c r="H29" s="14"/>
      <c r="I29" s="32"/>
      <c r="J29" s="32"/>
      <c r="K29" s="33"/>
      <c r="L29" s="33"/>
    </row>
    <row r="30" spans="1:12" ht="15" customHeight="1">
      <c r="A30" s="10"/>
      <c r="B30" s="79" t="s">
        <v>98</v>
      </c>
      <c r="C30" s="80"/>
      <c r="D30" s="81">
        <v>1914000</v>
      </c>
      <c r="E30" s="85">
        <v>44285</v>
      </c>
      <c r="F30" s="71" t="s">
        <v>194</v>
      </c>
      <c r="G30" s="9">
        <f>SUM(D30:D31)</f>
        <v>1907301</v>
      </c>
      <c r="H30" s="9"/>
      <c r="I30" s="72"/>
      <c r="J30" s="72">
        <v>1907301</v>
      </c>
      <c r="K30" s="73"/>
      <c r="L30" s="73"/>
    </row>
    <row r="31" spans="1:12" ht="15" customHeight="1">
      <c r="A31" s="10"/>
      <c r="B31" s="74" t="s">
        <v>31</v>
      </c>
      <c r="C31" s="75"/>
      <c r="D31" s="76">
        <v>-6699</v>
      </c>
      <c r="E31" s="77"/>
      <c r="F31" s="78"/>
      <c r="G31" s="14"/>
      <c r="H31" s="14"/>
      <c r="I31" s="32"/>
      <c r="J31" s="32"/>
      <c r="K31" s="33"/>
      <c r="L31" s="33"/>
    </row>
    <row r="32" spans="1:12" ht="15" customHeight="1">
      <c r="A32" s="10"/>
      <c r="B32" s="79" t="s">
        <v>99</v>
      </c>
      <c r="C32" s="80"/>
      <c r="D32" s="81">
        <v>253000</v>
      </c>
      <c r="E32" s="85">
        <v>44104</v>
      </c>
      <c r="F32" s="71" t="s">
        <v>194</v>
      </c>
      <c r="G32" s="9">
        <f>SUM(D32:D33)</f>
        <v>231896</v>
      </c>
      <c r="H32" s="9"/>
      <c r="I32" s="72"/>
      <c r="J32" s="72">
        <v>231896</v>
      </c>
      <c r="K32" s="73"/>
      <c r="L32" s="73"/>
    </row>
    <row r="33" spans="1:12" ht="15" customHeight="1">
      <c r="A33" s="10"/>
      <c r="B33" s="74" t="s">
        <v>31</v>
      </c>
      <c r="C33" s="75"/>
      <c r="D33" s="76">
        <v>-21104</v>
      </c>
      <c r="E33" s="77"/>
      <c r="F33" s="78"/>
      <c r="G33" s="14"/>
      <c r="H33" s="14"/>
      <c r="I33" s="32"/>
      <c r="J33" s="32"/>
      <c r="K33" s="33"/>
      <c r="L33" s="33"/>
    </row>
    <row r="34" spans="1:12" ht="15" customHeight="1">
      <c r="A34" s="10" t="s">
        <v>38</v>
      </c>
      <c r="B34" s="90"/>
      <c r="C34" s="90"/>
      <c r="D34" s="91"/>
      <c r="E34" s="92"/>
      <c r="F34" s="93"/>
      <c r="G34" s="94"/>
      <c r="H34" s="94"/>
      <c r="I34" s="95"/>
      <c r="J34" s="95"/>
      <c r="K34" s="96"/>
      <c r="L34" s="96"/>
    </row>
    <row r="35" spans="1:12" ht="15" customHeight="1">
      <c r="A35" s="10"/>
      <c r="B35" s="68" t="s">
        <v>33</v>
      </c>
      <c r="C35" s="69"/>
      <c r="D35" s="89">
        <v>12279464</v>
      </c>
      <c r="E35" s="70">
        <v>41718</v>
      </c>
      <c r="F35" s="71" t="s">
        <v>192</v>
      </c>
      <c r="G35" s="9">
        <f>SUM(D35:D36)</f>
        <v>4428594</v>
      </c>
      <c r="H35" s="9">
        <v>4500000</v>
      </c>
      <c r="I35" s="72"/>
      <c r="J35" s="72"/>
      <c r="K35" s="73"/>
      <c r="L35" s="73">
        <v>4428594</v>
      </c>
    </row>
    <row r="36" spans="1:12" ht="15" customHeight="1">
      <c r="A36" s="10"/>
      <c r="B36" s="74" t="s">
        <v>31</v>
      </c>
      <c r="C36" s="75"/>
      <c r="D36" s="76">
        <v>-7850870</v>
      </c>
      <c r="E36" s="77"/>
      <c r="F36" s="78"/>
      <c r="G36" s="14"/>
      <c r="H36" s="14"/>
      <c r="I36" s="32"/>
      <c r="J36" s="32"/>
      <c r="K36" s="33"/>
      <c r="L36" s="33"/>
    </row>
    <row r="37" spans="1:12" ht="15" customHeight="1">
      <c r="A37" s="10"/>
      <c r="B37" s="82" t="s">
        <v>34</v>
      </c>
      <c r="C37" s="83"/>
      <c r="D37" s="84">
        <v>10899390</v>
      </c>
      <c r="E37" s="85">
        <v>42436</v>
      </c>
      <c r="F37" s="71" t="s">
        <v>188</v>
      </c>
      <c r="G37" s="9">
        <f>SUM(D37:D38)</f>
        <v>5024623</v>
      </c>
      <c r="H37" s="9">
        <v>3600000</v>
      </c>
      <c r="I37" s="72"/>
      <c r="J37" s="72"/>
      <c r="K37" s="73">
        <v>5024623</v>
      </c>
      <c r="L37" s="73"/>
    </row>
    <row r="38" spans="1:12" ht="15" customHeight="1">
      <c r="A38" s="10"/>
      <c r="B38" s="74" t="s">
        <v>31</v>
      </c>
      <c r="C38" s="75"/>
      <c r="D38" s="76">
        <v>-5874767</v>
      </c>
      <c r="E38" s="77"/>
      <c r="F38" s="78"/>
      <c r="G38" s="14"/>
      <c r="H38" s="14"/>
      <c r="I38" s="32"/>
      <c r="J38" s="32"/>
      <c r="K38" s="33"/>
      <c r="L38" s="33"/>
    </row>
    <row r="39" spans="1:12" ht="15" customHeight="1">
      <c r="A39" s="10"/>
      <c r="B39" s="68" t="s">
        <v>39</v>
      </c>
      <c r="C39" s="69"/>
      <c r="D39" s="89">
        <v>5302800</v>
      </c>
      <c r="E39" s="85">
        <v>42814</v>
      </c>
      <c r="F39" s="71" t="s">
        <v>195</v>
      </c>
      <c r="G39" s="9">
        <f>SUM(D39:D40)</f>
        <v>2596163</v>
      </c>
      <c r="H39" s="9">
        <v>2398000</v>
      </c>
      <c r="I39" s="72"/>
      <c r="J39" s="72"/>
      <c r="K39" s="73"/>
      <c r="L39" s="73">
        <v>2596163</v>
      </c>
    </row>
    <row r="40" spans="1:12" ht="15" customHeight="1">
      <c r="A40" s="10"/>
      <c r="B40" s="74" t="s">
        <v>31</v>
      </c>
      <c r="C40" s="75"/>
      <c r="D40" s="76">
        <v>-2706637</v>
      </c>
      <c r="E40" s="77"/>
      <c r="F40" s="78"/>
      <c r="G40" s="14"/>
      <c r="H40" s="14"/>
      <c r="I40" s="32"/>
      <c r="J40" s="32"/>
      <c r="K40" s="33"/>
      <c r="L40" s="33"/>
    </row>
    <row r="41" spans="1:12" ht="15" customHeight="1">
      <c r="A41" s="10"/>
      <c r="B41" s="68" t="s">
        <v>40</v>
      </c>
      <c r="C41" s="69"/>
      <c r="D41" s="89">
        <v>6166800</v>
      </c>
      <c r="E41" s="85">
        <v>42814</v>
      </c>
      <c r="F41" s="71" t="s">
        <v>195</v>
      </c>
      <c r="G41" s="9">
        <f>SUM(D41:D42)</f>
        <v>3019163</v>
      </c>
      <c r="H41" s="9">
        <v>4822000</v>
      </c>
      <c r="I41" s="72"/>
      <c r="J41" s="72"/>
      <c r="K41" s="73"/>
      <c r="L41" s="73">
        <v>3019163</v>
      </c>
    </row>
    <row r="42" spans="1:12" ht="15" customHeight="1">
      <c r="A42" s="10"/>
      <c r="B42" s="74" t="s">
        <v>31</v>
      </c>
      <c r="C42" s="75"/>
      <c r="D42" s="76">
        <v>-3147637</v>
      </c>
      <c r="E42" s="77"/>
      <c r="F42" s="78"/>
      <c r="G42" s="14"/>
      <c r="H42" s="14"/>
      <c r="I42" s="32"/>
      <c r="J42" s="32"/>
      <c r="K42" s="33"/>
      <c r="L42" s="33"/>
    </row>
    <row r="43" spans="1:12" ht="15" customHeight="1">
      <c r="A43" s="10" t="s">
        <v>41</v>
      </c>
      <c r="B43" s="90"/>
      <c r="C43" s="90"/>
      <c r="D43" s="91"/>
      <c r="E43" s="92"/>
      <c r="F43" s="93"/>
      <c r="G43" s="94"/>
      <c r="H43" s="94"/>
      <c r="I43" s="95"/>
      <c r="J43" s="95"/>
      <c r="K43" s="96"/>
      <c r="L43" s="96"/>
    </row>
    <row r="44" spans="1:12" ht="15" customHeight="1">
      <c r="A44" s="10"/>
      <c r="B44" s="68" t="s">
        <v>42</v>
      </c>
      <c r="C44" s="69"/>
      <c r="D44" s="89">
        <v>7426485</v>
      </c>
      <c r="E44" s="70">
        <v>41718</v>
      </c>
      <c r="F44" s="71" t="s">
        <v>192</v>
      </c>
      <c r="G44" s="9">
        <f>SUM(D44:D45)</f>
        <v>2425467</v>
      </c>
      <c r="H44" s="9">
        <v>2906000</v>
      </c>
      <c r="I44" s="72"/>
      <c r="J44" s="72"/>
      <c r="K44" s="73"/>
      <c r="L44" s="73">
        <v>2425467</v>
      </c>
    </row>
    <row r="45" spans="1:12" ht="15" customHeight="1">
      <c r="A45" s="10"/>
      <c r="B45" s="74" t="s">
        <v>31</v>
      </c>
      <c r="C45" s="75"/>
      <c r="D45" s="76">
        <v>-5001018</v>
      </c>
      <c r="E45" s="77"/>
      <c r="F45" s="78"/>
      <c r="G45" s="14"/>
      <c r="H45" s="14"/>
      <c r="I45" s="32"/>
      <c r="J45" s="32"/>
      <c r="K45" s="33"/>
      <c r="L45" s="33"/>
    </row>
    <row r="46" spans="1:12" ht="15" customHeight="1">
      <c r="A46" s="10"/>
      <c r="B46" s="82" t="s">
        <v>43</v>
      </c>
      <c r="C46" s="83"/>
      <c r="D46" s="84">
        <v>945262</v>
      </c>
      <c r="E46" s="85">
        <v>42436</v>
      </c>
      <c r="F46" s="71" t="s">
        <v>188</v>
      </c>
      <c r="G46" s="9">
        <f>SUM(D46:D47)</f>
        <v>406151</v>
      </c>
      <c r="H46" s="9">
        <v>400000</v>
      </c>
      <c r="I46" s="72"/>
      <c r="J46" s="72"/>
      <c r="K46" s="73">
        <v>406151</v>
      </c>
      <c r="L46" s="73"/>
    </row>
    <row r="47" spans="1:12" ht="15" customHeight="1">
      <c r="A47" s="10"/>
      <c r="B47" s="74" t="s">
        <v>31</v>
      </c>
      <c r="C47" s="75"/>
      <c r="D47" s="76">
        <v>-539111</v>
      </c>
      <c r="E47" s="77"/>
      <c r="F47" s="78"/>
      <c r="G47" s="14"/>
      <c r="H47" s="14"/>
      <c r="I47" s="32"/>
      <c r="J47" s="32"/>
      <c r="K47" s="33"/>
      <c r="L47" s="33"/>
    </row>
    <row r="48" spans="1:12" ht="15" customHeight="1">
      <c r="A48" s="10"/>
      <c r="B48" s="82" t="s">
        <v>233</v>
      </c>
      <c r="C48" s="83"/>
      <c r="D48" s="84">
        <v>1069200</v>
      </c>
      <c r="E48" s="85">
        <v>43189</v>
      </c>
      <c r="F48" s="71" t="s">
        <v>194</v>
      </c>
      <c r="G48" s="9">
        <f>SUM(D48:D49)</f>
        <v>852243</v>
      </c>
      <c r="H48" s="9"/>
      <c r="I48" s="72"/>
      <c r="J48" s="72"/>
      <c r="K48" s="73">
        <v>852243</v>
      </c>
      <c r="L48" s="73"/>
    </row>
    <row r="49" spans="1:12" ht="15" customHeight="1">
      <c r="A49" s="10"/>
      <c r="B49" s="74" t="s">
        <v>31</v>
      </c>
      <c r="C49" s="75"/>
      <c r="D49" s="76">
        <v>-216957</v>
      </c>
      <c r="E49" s="77"/>
      <c r="F49" s="78"/>
      <c r="G49" s="14"/>
      <c r="H49" s="14"/>
      <c r="I49" s="32"/>
      <c r="J49" s="32"/>
      <c r="K49" s="33"/>
      <c r="L49" s="33"/>
    </row>
    <row r="50" spans="1:12" ht="15" customHeight="1">
      <c r="A50" s="10"/>
      <c r="B50" s="82" t="s">
        <v>45</v>
      </c>
      <c r="C50" s="83"/>
      <c r="D50" s="84">
        <v>1320000</v>
      </c>
      <c r="E50" s="85">
        <v>43845</v>
      </c>
      <c r="F50" s="71" t="s">
        <v>196</v>
      </c>
      <c r="G50" s="9">
        <f>SUM(D50:D51)</f>
        <v>1263900</v>
      </c>
      <c r="H50" s="9"/>
      <c r="I50" s="72"/>
      <c r="J50" s="72"/>
      <c r="K50" s="73">
        <v>1263900</v>
      </c>
      <c r="L50" s="73"/>
    </row>
    <row r="51" spans="1:12" ht="15" customHeight="1">
      <c r="A51" s="10"/>
      <c r="B51" s="74" t="s">
        <v>31</v>
      </c>
      <c r="C51" s="75"/>
      <c r="D51" s="76">
        <v>-56100</v>
      </c>
      <c r="E51" s="77"/>
      <c r="F51" s="78"/>
      <c r="G51" s="14"/>
      <c r="H51" s="14"/>
      <c r="I51" s="32"/>
      <c r="J51" s="32"/>
      <c r="K51" s="33"/>
      <c r="L51" s="33"/>
    </row>
    <row r="52" spans="1:12" ht="15" customHeight="1">
      <c r="A52" s="10"/>
      <c r="B52" s="79" t="s">
        <v>100</v>
      </c>
      <c r="C52" s="80"/>
      <c r="D52" s="81">
        <v>103400</v>
      </c>
      <c r="E52" s="85">
        <v>44104</v>
      </c>
      <c r="F52" s="71" t="s">
        <v>194</v>
      </c>
      <c r="G52" s="9">
        <f>SUM(D52:D53)</f>
        <v>99360</v>
      </c>
      <c r="H52" s="9"/>
      <c r="I52" s="72"/>
      <c r="J52" s="72">
        <v>99360</v>
      </c>
      <c r="K52" s="73"/>
      <c r="L52" s="73"/>
    </row>
    <row r="53" spans="1:12" ht="15" customHeight="1">
      <c r="A53" s="10"/>
      <c r="B53" s="74" t="s">
        <v>31</v>
      </c>
      <c r="C53" s="75"/>
      <c r="D53" s="76">
        <v>-4040</v>
      </c>
      <c r="E53" s="77"/>
      <c r="F53" s="78"/>
      <c r="G53" s="14"/>
      <c r="H53" s="14"/>
      <c r="I53" s="32"/>
      <c r="J53" s="32"/>
      <c r="K53" s="33"/>
      <c r="L53" s="33"/>
    </row>
    <row r="54" spans="1:12" ht="15" customHeight="1">
      <c r="A54" s="10" t="s">
        <v>46</v>
      </c>
      <c r="B54" s="90"/>
      <c r="C54" s="90"/>
      <c r="D54" s="91"/>
      <c r="E54" s="92"/>
      <c r="F54" s="93"/>
      <c r="G54" s="94"/>
      <c r="H54" s="94"/>
      <c r="I54" s="95"/>
      <c r="J54" s="95"/>
      <c r="K54" s="96"/>
      <c r="L54" s="96"/>
    </row>
    <row r="55" spans="1:12" ht="15" customHeight="1">
      <c r="A55" s="10"/>
      <c r="B55" s="82" t="s">
        <v>47</v>
      </c>
      <c r="C55" s="83"/>
      <c r="D55" s="84">
        <v>1950000</v>
      </c>
      <c r="E55" s="85">
        <v>40514</v>
      </c>
      <c r="F55" s="71" t="s">
        <v>224</v>
      </c>
      <c r="G55" s="9">
        <f>SUM(D55:D56)</f>
        <v>1</v>
      </c>
      <c r="H55" s="9">
        <v>1560000</v>
      </c>
      <c r="I55" s="72"/>
      <c r="J55" s="72"/>
      <c r="K55" s="73">
        <v>1</v>
      </c>
      <c r="L55" s="73"/>
    </row>
    <row r="56" spans="1:12" ht="15" customHeight="1">
      <c r="A56" s="10"/>
      <c r="B56" s="74" t="s">
        <v>31</v>
      </c>
      <c r="C56" s="75"/>
      <c r="D56" s="76">
        <v>-1949999</v>
      </c>
      <c r="E56" s="77"/>
      <c r="F56" s="78"/>
      <c r="G56" s="14"/>
      <c r="H56" s="14"/>
      <c r="I56" s="32"/>
      <c r="J56" s="32"/>
      <c r="K56" s="33"/>
      <c r="L56" s="33"/>
    </row>
    <row r="57" spans="1:12" ht="15" customHeight="1">
      <c r="A57" s="10"/>
      <c r="B57" s="79" t="s">
        <v>122</v>
      </c>
      <c r="C57" s="80"/>
      <c r="D57" s="81">
        <v>2235825</v>
      </c>
      <c r="E57" s="85">
        <v>41030</v>
      </c>
      <c r="F57" s="71" t="s">
        <v>205</v>
      </c>
      <c r="G57" s="9">
        <f>SUM(D57:D58)</f>
        <v>1</v>
      </c>
      <c r="H57" s="9"/>
      <c r="I57" s="72"/>
      <c r="J57" s="72">
        <v>1</v>
      </c>
      <c r="K57" s="73"/>
      <c r="L57" s="73"/>
    </row>
    <row r="58" spans="1:12" ht="15" customHeight="1">
      <c r="A58" s="10"/>
      <c r="B58" s="74" t="s">
        <v>31</v>
      </c>
      <c r="C58" s="75"/>
      <c r="D58" s="76">
        <v>-2235824</v>
      </c>
      <c r="E58" s="77"/>
      <c r="F58" s="78"/>
      <c r="G58" s="14"/>
      <c r="H58" s="14"/>
      <c r="I58" s="32"/>
      <c r="J58" s="32"/>
      <c r="K58" s="33"/>
      <c r="L58" s="33"/>
    </row>
    <row r="59" spans="1:12" ht="15" customHeight="1">
      <c r="A59" s="10"/>
      <c r="B59" s="82" t="s">
        <v>236</v>
      </c>
      <c r="C59" s="83"/>
      <c r="D59" s="84">
        <v>748956</v>
      </c>
      <c r="E59" s="85">
        <v>41260</v>
      </c>
      <c r="F59" s="71" t="s">
        <v>198</v>
      </c>
      <c r="G59" s="9">
        <f>SUM(D59:D60)</f>
        <v>1</v>
      </c>
      <c r="H59" s="9">
        <v>580000</v>
      </c>
      <c r="I59" s="72"/>
      <c r="J59" s="72"/>
      <c r="K59" s="73">
        <v>1</v>
      </c>
      <c r="L59" s="73"/>
    </row>
    <row r="60" spans="1:12" ht="15" customHeight="1">
      <c r="A60" s="10"/>
      <c r="B60" s="74" t="s">
        <v>31</v>
      </c>
      <c r="C60" s="75"/>
      <c r="D60" s="76">
        <v>-748955</v>
      </c>
      <c r="E60" s="77"/>
      <c r="F60" s="78"/>
      <c r="G60" s="14"/>
      <c r="H60" s="14"/>
      <c r="I60" s="32"/>
      <c r="J60" s="32"/>
      <c r="K60" s="33"/>
      <c r="L60" s="33"/>
    </row>
    <row r="61" spans="1:12" ht="15" customHeight="1">
      <c r="A61" s="10"/>
      <c r="B61" s="86" t="s">
        <v>123</v>
      </c>
      <c r="C61" s="87"/>
      <c r="D61" s="88">
        <v>2277335</v>
      </c>
      <c r="E61" s="85">
        <v>41281</v>
      </c>
      <c r="F61" s="71" t="s">
        <v>205</v>
      </c>
      <c r="G61" s="9">
        <f>SUM(D61:D62)</f>
        <v>1</v>
      </c>
      <c r="H61" s="9"/>
      <c r="I61" s="72">
        <v>1</v>
      </c>
      <c r="J61" s="72"/>
      <c r="K61" s="73"/>
      <c r="L61" s="73"/>
    </row>
    <row r="62" spans="1:12" ht="15" customHeight="1">
      <c r="A62" s="10"/>
      <c r="B62" s="74" t="s">
        <v>31</v>
      </c>
      <c r="C62" s="75"/>
      <c r="D62" s="76">
        <v>-2277334</v>
      </c>
      <c r="E62" s="77"/>
      <c r="F62" s="78" t="s">
        <v>223</v>
      </c>
      <c r="G62" s="14"/>
      <c r="H62" s="14"/>
      <c r="I62" s="32"/>
      <c r="J62" s="32"/>
      <c r="K62" s="33"/>
      <c r="L62" s="33"/>
    </row>
    <row r="63" spans="1:12" ht="15" customHeight="1">
      <c r="A63" s="10"/>
      <c r="B63" s="97" t="s">
        <v>237</v>
      </c>
      <c r="C63" s="69"/>
      <c r="D63" s="89">
        <v>1261455</v>
      </c>
      <c r="E63" s="85">
        <v>41729</v>
      </c>
      <c r="F63" s="71" t="s">
        <v>205</v>
      </c>
      <c r="G63" s="9">
        <f>SUM(D63:D64)</f>
        <v>1</v>
      </c>
      <c r="H63" s="9"/>
      <c r="I63" s="72"/>
      <c r="J63" s="72"/>
      <c r="K63" s="73"/>
      <c r="L63" s="73">
        <v>1</v>
      </c>
    </row>
    <row r="64" spans="1:12" ht="15" customHeight="1">
      <c r="A64" s="10"/>
      <c r="B64" s="74" t="s">
        <v>31</v>
      </c>
      <c r="C64" s="75"/>
      <c r="D64" s="76">
        <v>-1261454</v>
      </c>
      <c r="E64" s="77"/>
      <c r="F64" s="78"/>
      <c r="G64" s="14"/>
      <c r="H64" s="14"/>
      <c r="I64" s="32"/>
      <c r="J64" s="32"/>
      <c r="K64" s="33"/>
      <c r="L64" s="33"/>
    </row>
    <row r="65" spans="1:12" ht="15" customHeight="1">
      <c r="A65" s="10"/>
      <c r="B65" s="79" t="s">
        <v>51</v>
      </c>
      <c r="C65" s="80"/>
      <c r="D65" s="81">
        <v>634760</v>
      </c>
      <c r="E65" s="85">
        <v>40739</v>
      </c>
      <c r="F65" s="71" t="s">
        <v>205</v>
      </c>
      <c r="G65" s="9">
        <f>SUM(D65:D66)</f>
        <v>1</v>
      </c>
      <c r="H65" s="9"/>
      <c r="I65" s="72"/>
      <c r="J65" s="72">
        <v>1</v>
      </c>
      <c r="K65" s="73"/>
      <c r="L65" s="73"/>
    </row>
    <row r="66" spans="1:12" ht="15" customHeight="1">
      <c r="A66" s="10"/>
      <c r="B66" s="74" t="s">
        <v>31</v>
      </c>
      <c r="C66" s="75"/>
      <c r="D66" s="76">
        <v>-634759</v>
      </c>
      <c r="E66" s="77"/>
      <c r="F66" s="78"/>
      <c r="G66" s="14"/>
      <c r="H66" s="14"/>
      <c r="I66" s="32"/>
      <c r="J66" s="32"/>
      <c r="K66" s="33"/>
      <c r="L66" s="33"/>
    </row>
    <row r="67" spans="1:12" ht="15" customHeight="1">
      <c r="A67" s="10"/>
      <c r="B67" s="86" t="s">
        <v>238</v>
      </c>
      <c r="C67" s="87"/>
      <c r="D67" s="88">
        <v>806930</v>
      </c>
      <c r="E67" s="85">
        <v>40994</v>
      </c>
      <c r="F67" s="71" t="s">
        <v>199</v>
      </c>
      <c r="G67" s="9">
        <f>SUM(D67:D68)</f>
        <v>1</v>
      </c>
      <c r="H67" s="9">
        <v>620000</v>
      </c>
      <c r="I67" s="72">
        <v>1</v>
      </c>
      <c r="J67" s="72"/>
      <c r="K67" s="73"/>
      <c r="L67" s="73"/>
    </row>
    <row r="68" spans="1:12" ht="15" customHeight="1">
      <c r="A68" s="10"/>
      <c r="B68" s="74" t="s">
        <v>31</v>
      </c>
      <c r="C68" s="75"/>
      <c r="D68" s="76">
        <v>-806929</v>
      </c>
      <c r="E68" s="77"/>
      <c r="F68" s="78"/>
      <c r="G68" s="14"/>
      <c r="H68" s="14"/>
      <c r="I68" s="32"/>
      <c r="J68" s="32"/>
      <c r="K68" s="33"/>
      <c r="L68" s="33"/>
    </row>
    <row r="69" spans="1:12" ht="15" customHeight="1">
      <c r="A69" s="10"/>
      <c r="B69" s="82" t="s">
        <v>120</v>
      </c>
      <c r="C69" s="83"/>
      <c r="D69" s="84">
        <v>1509350</v>
      </c>
      <c r="E69" s="70">
        <v>42431</v>
      </c>
      <c r="F69" s="71" t="s">
        <v>197</v>
      </c>
      <c r="G69" s="9">
        <f>SUM(D69:D70)</f>
        <v>1</v>
      </c>
      <c r="H69" s="9">
        <v>1260000</v>
      </c>
      <c r="I69" s="72"/>
      <c r="J69" s="72"/>
      <c r="K69" s="73">
        <v>1</v>
      </c>
      <c r="L69" s="73"/>
    </row>
    <row r="70" spans="1:12" ht="15" customHeight="1">
      <c r="A70" s="10"/>
      <c r="B70" s="74" t="s">
        <v>31</v>
      </c>
      <c r="C70" s="75"/>
      <c r="D70" s="76">
        <v>-1509349</v>
      </c>
      <c r="E70" s="77"/>
      <c r="F70" s="78"/>
      <c r="G70" s="14"/>
      <c r="H70" s="14"/>
      <c r="I70" s="32"/>
      <c r="J70" s="32"/>
      <c r="K70" s="33"/>
      <c r="L70" s="33"/>
    </row>
    <row r="71" spans="1:12" ht="15" customHeight="1">
      <c r="A71" s="10"/>
      <c r="B71" s="82" t="s">
        <v>121</v>
      </c>
      <c r="C71" s="83"/>
      <c r="D71" s="84">
        <v>799000</v>
      </c>
      <c r="E71" s="70">
        <v>42797</v>
      </c>
      <c r="F71" s="71" t="s">
        <v>197</v>
      </c>
      <c r="G71" s="9">
        <f>SUM(D71:D72)</f>
        <v>1</v>
      </c>
      <c r="H71" s="9">
        <v>630000</v>
      </c>
      <c r="I71" s="72"/>
      <c r="J71" s="72"/>
      <c r="K71" s="73">
        <v>1</v>
      </c>
      <c r="L71" s="73"/>
    </row>
    <row r="72" spans="1:12" ht="15" customHeight="1">
      <c r="A72" s="10"/>
      <c r="B72" s="74" t="s">
        <v>31</v>
      </c>
      <c r="C72" s="75"/>
      <c r="D72" s="76">
        <v>-798999</v>
      </c>
      <c r="E72" s="77"/>
      <c r="F72" s="78"/>
      <c r="G72" s="14"/>
      <c r="H72" s="14"/>
      <c r="I72" s="32"/>
      <c r="J72" s="32"/>
      <c r="K72" s="33"/>
      <c r="L72" s="33"/>
    </row>
    <row r="73" spans="1:12" ht="15" customHeight="1">
      <c r="A73" s="10"/>
      <c r="B73" s="86" t="s">
        <v>55</v>
      </c>
      <c r="C73" s="87"/>
      <c r="D73" s="88">
        <v>303280</v>
      </c>
      <c r="E73" s="85">
        <v>43404</v>
      </c>
      <c r="F73" s="71" t="s">
        <v>205</v>
      </c>
      <c r="G73" s="9">
        <f>SUM(D73:D74)</f>
        <v>1</v>
      </c>
      <c r="H73" s="9"/>
      <c r="I73" s="72">
        <v>1</v>
      </c>
      <c r="J73" s="72"/>
      <c r="K73" s="73"/>
      <c r="L73" s="73"/>
    </row>
    <row r="74" spans="1:12" ht="15" customHeight="1">
      <c r="A74" s="10"/>
      <c r="B74" s="74" t="s">
        <v>31</v>
      </c>
      <c r="C74" s="75"/>
      <c r="D74" s="76">
        <v>-303279</v>
      </c>
      <c r="E74" s="77"/>
      <c r="F74" s="78"/>
      <c r="G74" s="14"/>
      <c r="H74" s="14"/>
      <c r="I74" s="32"/>
      <c r="J74" s="32"/>
      <c r="K74" s="33"/>
      <c r="L74" s="33"/>
    </row>
    <row r="75" spans="1:12" ht="15" customHeight="1">
      <c r="A75" s="10"/>
      <c r="B75" s="79" t="s">
        <v>239</v>
      </c>
      <c r="C75" s="80"/>
      <c r="D75" s="81">
        <v>1584669</v>
      </c>
      <c r="E75" s="85">
        <v>43696</v>
      </c>
      <c r="F75" s="71" t="s">
        <v>202</v>
      </c>
      <c r="G75" s="9">
        <f>SUM(D75:D76)</f>
        <v>822327</v>
      </c>
      <c r="H75" s="9"/>
      <c r="I75" s="72"/>
      <c r="J75" s="72">
        <v>822327</v>
      </c>
      <c r="K75" s="73"/>
      <c r="L75" s="73"/>
    </row>
    <row r="76" spans="1:12" ht="15" customHeight="1">
      <c r="A76" s="10"/>
      <c r="B76" s="74" t="s">
        <v>31</v>
      </c>
      <c r="C76" s="75"/>
      <c r="D76" s="76">
        <v>-762342</v>
      </c>
      <c r="E76" s="77"/>
      <c r="F76" s="78"/>
      <c r="G76" s="14"/>
      <c r="H76" s="14"/>
      <c r="I76" s="32"/>
      <c r="J76" s="32"/>
      <c r="K76" s="33"/>
      <c r="L76" s="33"/>
    </row>
    <row r="77" spans="1:12" ht="15" customHeight="1">
      <c r="A77" s="10" t="s">
        <v>56</v>
      </c>
      <c r="B77" s="90"/>
      <c r="C77" s="90"/>
      <c r="D77" s="91"/>
      <c r="E77" s="92"/>
      <c r="F77" s="93"/>
      <c r="G77" s="94"/>
      <c r="H77" s="94"/>
      <c r="I77" s="95"/>
      <c r="J77" s="95"/>
      <c r="K77" s="96"/>
      <c r="L77" s="96"/>
    </row>
    <row r="78" spans="1:12" ht="15" customHeight="1">
      <c r="A78" s="10"/>
      <c r="B78" s="82" t="s">
        <v>231</v>
      </c>
      <c r="C78" s="83"/>
      <c r="D78" s="84">
        <v>345600</v>
      </c>
      <c r="E78" s="85">
        <v>42882</v>
      </c>
      <c r="F78" s="71" t="s">
        <v>194</v>
      </c>
      <c r="G78" s="9">
        <f>SUM(D78:D79)</f>
        <v>163139</v>
      </c>
      <c r="H78" s="9"/>
      <c r="I78" s="72"/>
      <c r="J78" s="72"/>
      <c r="K78" s="73">
        <v>163139</v>
      </c>
      <c r="L78" s="73"/>
    </row>
    <row r="79" spans="1:12" ht="15" customHeight="1">
      <c r="A79" s="10"/>
      <c r="B79" s="74" t="s">
        <v>31</v>
      </c>
      <c r="C79" s="75"/>
      <c r="D79" s="76">
        <v>-182461</v>
      </c>
      <c r="E79" s="77"/>
      <c r="F79" s="78"/>
      <c r="G79" s="14"/>
      <c r="H79" s="14"/>
      <c r="I79" s="32"/>
      <c r="J79" s="32"/>
      <c r="K79" s="33"/>
      <c r="L79" s="33"/>
    </row>
    <row r="80" spans="1:12" ht="15" customHeight="1">
      <c r="A80" s="10"/>
      <c r="B80" s="79" t="s">
        <v>234</v>
      </c>
      <c r="C80" s="80"/>
      <c r="D80" s="81">
        <v>313200</v>
      </c>
      <c r="E80" s="85">
        <v>41963</v>
      </c>
      <c r="F80" s="71" t="s">
        <v>222</v>
      </c>
      <c r="G80" s="9">
        <f>SUM(D80:D81)</f>
        <v>38381</v>
      </c>
      <c r="H80" s="9"/>
      <c r="I80" s="72"/>
      <c r="J80" s="72">
        <v>38381</v>
      </c>
      <c r="K80" s="73"/>
      <c r="L80" s="73"/>
    </row>
    <row r="81" spans="1:12" ht="15" customHeight="1">
      <c r="A81" s="10"/>
      <c r="B81" s="74" t="s">
        <v>31</v>
      </c>
      <c r="C81" s="75"/>
      <c r="D81" s="76">
        <v>-274819</v>
      </c>
      <c r="E81" s="77"/>
      <c r="F81" s="78"/>
      <c r="G81" s="14"/>
      <c r="H81" s="14"/>
      <c r="I81" s="32"/>
      <c r="J81" s="32"/>
      <c r="K81" s="33"/>
      <c r="L81" s="33"/>
    </row>
    <row r="82" spans="1:12" ht="15" customHeight="1">
      <c r="A82" s="10"/>
      <c r="B82" s="79" t="s">
        <v>225</v>
      </c>
      <c r="C82" s="80"/>
      <c r="D82" s="81">
        <v>178000</v>
      </c>
      <c r="E82" s="70">
        <v>41729</v>
      </c>
      <c r="F82" s="71" t="s">
        <v>203</v>
      </c>
      <c r="G82" s="9">
        <f>SUM(D82:D83)</f>
        <v>1</v>
      </c>
      <c r="H82" s="9"/>
      <c r="I82" s="72"/>
      <c r="J82" s="72"/>
      <c r="K82" s="73"/>
      <c r="L82" s="73"/>
    </row>
    <row r="83" spans="1:12" ht="15" customHeight="1">
      <c r="A83" s="10"/>
      <c r="B83" s="74" t="s">
        <v>31</v>
      </c>
      <c r="C83" s="75"/>
      <c r="D83" s="76">
        <v>-177999</v>
      </c>
      <c r="E83" s="77"/>
      <c r="F83" s="78"/>
      <c r="G83" s="14"/>
      <c r="H83" s="14"/>
      <c r="I83" s="32"/>
      <c r="J83" s="32"/>
      <c r="K83" s="33"/>
      <c r="L83" s="33"/>
    </row>
    <row r="84" spans="1:12" ht="15" customHeight="1">
      <c r="A84" s="10"/>
      <c r="B84" s="68" t="s">
        <v>235</v>
      </c>
      <c r="C84" s="69"/>
      <c r="D84" s="89">
        <v>108000</v>
      </c>
      <c r="E84" s="85">
        <v>42080</v>
      </c>
      <c r="F84" s="71" t="s">
        <v>221</v>
      </c>
      <c r="G84" s="9">
        <f>SUM(D84:D85)</f>
        <v>5296</v>
      </c>
      <c r="H84" s="9"/>
      <c r="I84" s="72"/>
      <c r="J84" s="72"/>
      <c r="K84" s="73"/>
      <c r="L84" s="73">
        <v>5296</v>
      </c>
    </row>
    <row r="85" spans="1:12" ht="15" customHeight="1">
      <c r="A85" s="10"/>
      <c r="B85" s="74" t="s">
        <v>31</v>
      </c>
      <c r="C85" s="75"/>
      <c r="D85" s="76">
        <v>-102704</v>
      </c>
      <c r="E85" s="77"/>
      <c r="F85" s="78"/>
      <c r="G85" s="14"/>
      <c r="H85" s="14"/>
      <c r="I85" s="32"/>
      <c r="J85" s="32"/>
      <c r="K85" s="33"/>
      <c r="L85" s="33"/>
    </row>
    <row r="86" spans="1:12" ht="15" customHeight="1">
      <c r="A86" s="10" t="s">
        <v>228</v>
      </c>
      <c r="B86" s="79" t="s">
        <v>220</v>
      </c>
      <c r="C86" s="80"/>
      <c r="D86" s="81">
        <v>145800</v>
      </c>
      <c r="E86" s="70">
        <v>42825</v>
      </c>
      <c r="F86" s="71" t="s">
        <v>203</v>
      </c>
      <c r="G86" s="9">
        <f>SUM(D86:D87)</f>
        <v>18737</v>
      </c>
      <c r="H86" s="9"/>
      <c r="I86" s="72"/>
      <c r="J86" s="72"/>
      <c r="K86" s="73"/>
      <c r="L86" s="73"/>
    </row>
    <row r="87" spans="1:12" ht="15" customHeight="1">
      <c r="A87" s="10"/>
      <c r="B87" s="74" t="s">
        <v>31</v>
      </c>
      <c r="C87" s="75"/>
      <c r="D87" s="76">
        <v>-127063</v>
      </c>
      <c r="E87" s="77"/>
      <c r="F87" s="78"/>
      <c r="G87" s="14"/>
      <c r="H87" s="14"/>
      <c r="I87" s="32"/>
      <c r="J87" s="32"/>
      <c r="K87" s="33"/>
      <c r="L87" s="33"/>
    </row>
    <row r="88" spans="1:12" ht="15" customHeight="1">
      <c r="A88" s="10" t="s">
        <v>229</v>
      </c>
      <c r="B88" s="79" t="s">
        <v>218</v>
      </c>
      <c r="C88" s="80"/>
      <c r="D88" s="81">
        <v>300000</v>
      </c>
      <c r="E88" s="85">
        <v>43190</v>
      </c>
      <c r="F88" s="71" t="s">
        <v>203</v>
      </c>
      <c r="G88" s="9">
        <f>SUM(D88:D89)</f>
        <v>57798</v>
      </c>
      <c r="H88" s="9"/>
      <c r="I88" s="72"/>
      <c r="J88" s="72">
        <v>57798</v>
      </c>
      <c r="K88" s="73"/>
      <c r="L88" s="73"/>
    </row>
    <row r="89" spans="1:12" ht="15" customHeight="1">
      <c r="A89" s="10"/>
      <c r="B89" s="74" t="s">
        <v>31</v>
      </c>
      <c r="C89" s="75"/>
      <c r="D89" s="76">
        <v>-242202</v>
      </c>
      <c r="E89" s="77"/>
      <c r="F89" s="78"/>
      <c r="G89" s="14"/>
      <c r="H89" s="14"/>
      <c r="I89" s="32"/>
      <c r="J89" s="32"/>
      <c r="K89" s="33"/>
      <c r="L89" s="33"/>
    </row>
    <row r="90" spans="1:12" ht="15" customHeight="1">
      <c r="A90" s="10"/>
      <c r="B90" s="68" t="s">
        <v>219</v>
      </c>
      <c r="C90" s="69"/>
      <c r="D90" s="89">
        <v>128000</v>
      </c>
      <c r="E90" s="85">
        <v>43190</v>
      </c>
      <c r="F90" s="71" t="s">
        <v>203</v>
      </c>
      <c r="G90" s="9">
        <f>SUM(D90:D91)</f>
        <v>24661</v>
      </c>
      <c r="H90" s="9"/>
      <c r="I90" s="72"/>
      <c r="J90" s="72"/>
      <c r="K90" s="73"/>
      <c r="L90" s="9">
        <v>24661</v>
      </c>
    </row>
    <row r="91" spans="1:12" ht="15" customHeight="1">
      <c r="A91" s="10"/>
      <c r="B91" s="74" t="s">
        <v>31</v>
      </c>
      <c r="C91" s="75"/>
      <c r="D91" s="76">
        <v>-103339</v>
      </c>
      <c r="E91" s="77"/>
      <c r="F91" s="78"/>
      <c r="G91" s="14"/>
      <c r="H91" s="14"/>
      <c r="I91" s="32"/>
      <c r="J91" s="32"/>
      <c r="K91" s="33"/>
      <c r="L91" s="33"/>
    </row>
    <row r="92" spans="1:12" ht="15" customHeight="1">
      <c r="A92" s="10"/>
      <c r="B92" s="6" t="s">
        <v>64</v>
      </c>
      <c r="C92" s="98" t="s">
        <v>125</v>
      </c>
      <c r="D92" s="8">
        <v>138500</v>
      </c>
      <c r="E92" s="85"/>
      <c r="F92" s="71"/>
      <c r="G92" s="9">
        <f>SUM(D92:D93)</f>
        <v>1</v>
      </c>
      <c r="H92" s="9"/>
      <c r="I92" s="72"/>
      <c r="J92" s="72"/>
      <c r="K92" s="73"/>
      <c r="L92" s="73"/>
    </row>
    <row r="93" spans="1:12" ht="15" customHeight="1">
      <c r="A93" s="10"/>
      <c r="B93" s="74" t="s">
        <v>31</v>
      </c>
      <c r="C93" s="75"/>
      <c r="D93" s="76">
        <v>-138499</v>
      </c>
      <c r="E93" s="77"/>
      <c r="F93" s="78"/>
      <c r="G93" s="14"/>
      <c r="H93" s="14"/>
      <c r="I93" s="32"/>
      <c r="J93" s="32"/>
      <c r="K93" s="33"/>
      <c r="L93" s="33"/>
    </row>
    <row r="94" spans="1:12" ht="15" customHeight="1">
      <c r="A94" s="10"/>
      <c r="B94" s="68" t="s">
        <v>226</v>
      </c>
      <c r="C94" s="69"/>
      <c r="D94" s="89">
        <v>128000</v>
      </c>
      <c r="E94" s="85">
        <v>41720</v>
      </c>
      <c r="F94" s="71" t="s">
        <v>203</v>
      </c>
      <c r="G94" s="9">
        <f>SUM(D94:D95)</f>
        <v>1</v>
      </c>
      <c r="H94" s="9"/>
      <c r="I94" s="72"/>
      <c r="J94" s="72"/>
      <c r="K94" s="73"/>
      <c r="L94" s="73">
        <v>1</v>
      </c>
    </row>
    <row r="95" spans="1:12" ht="15" customHeight="1">
      <c r="A95" s="10"/>
      <c r="B95" s="74" t="s">
        <v>31</v>
      </c>
      <c r="C95" s="75"/>
      <c r="D95" s="76">
        <v>-127999</v>
      </c>
      <c r="E95" s="77"/>
      <c r="F95" s="78"/>
      <c r="G95" s="14"/>
      <c r="H95" s="14"/>
      <c r="I95" s="32"/>
      <c r="J95" s="32"/>
      <c r="K95" s="33"/>
      <c r="L95" s="33"/>
    </row>
    <row r="96" spans="1:12" ht="15" customHeight="1">
      <c r="A96" s="10"/>
      <c r="B96" s="87" t="s">
        <v>217</v>
      </c>
      <c r="C96" s="87"/>
      <c r="D96" s="100">
        <v>321840</v>
      </c>
      <c r="E96" s="85">
        <v>43684</v>
      </c>
      <c r="F96" s="71" t="s">
        <v>203</v>
      </c>
      <c r="G96" s="9">
        <f>SUM(D96:D97)</f>
        <v>167012</v>
      </c>
      <c r="H96" s="9"/>
      <c r="I96" s="72">
        <v>167012</v>
      </c>
      <c r="J96" s="72"/>
      <c r="K96" s="73"/>
      <c r="L96" s="73"/>
    </row>
    <row r="97" spans="1:12" ht="15" customHeight="1">
      <c r="A97" s="10"/>
      <c r="B97" s="74" t="s">
        <v>31</v>
      </c>
      <c r="C97" s="75"/>
      <c r="D97" s="76">
        <v>-154828</v>
      </c>
      <c r="E97" s="77"/>
      <c r="F97" s="78"/>
      <c r="G97" s="14"/>
      <c r="H97" s="14"/>
      <c r="I97" s="32"/>
      <c r="J97" s="32"/>
      <c r="K97" s="33"/>
      <c r="L97" s="33"/>
    </row>
    <row r="98" spans="1:12" ht="15" customHeight="1">
      <c r="A98" s="10"/>
      <c r="B98" s="82" t="s">
        <v>232</v>
      </c>
      <c r="C98" s="83"/>
      <c r="D98" s="84">
        <v>349800</v>
      </c>
      <c r="E98" s="85">
        <v>44086</v>
      </c>
      <c r="F98" s="71" t="s">
        <v>203</v>
      </c>
      <c r="G98" s="9">
        <f>SUM(D98:D99)</f>
        <v>291559</v>
      </c>
      <c r="H98" s="9"/>
      <c r="I98" s="72"/>
      <c r="J98" s="72"/>
      <c r="K98" s="73">
        <v>291559</v>
      </c>
      <c r="L98" s="73"/>
    </row>
    <row r="99" spans="1:12" ht="15" customHeight="1">
      <c r="A99" s="10"/>
      <c r="B99" s="74" t="s">
        <v>31</v>
      </c>
      <c r="C99" s="75"/>
      <c r="D99" s="76">
        <v>-58241</v>
      </c>
      <c r="E99" s="77"/>
      <c r="F99" s="78"/>
      <c r="G99" s="14"/>
      <c r="H99" s="14"/>
      <c r="I99" s="32"/>
      <c r="J99" s="32"/>
      <c r="K99" s="33"/>
      <c r="L99" s="33"/>
    </row>
    <row r="100" spans="1:12" ht="15" customHeight="1">
      <c r="A100" s="10"/>
      <c r="B100" s="68" t="s">
        <v>208</v>
      </c>
      <c r="C100" s="69"/>
      <c r="D100" s="89">
        <v>109780</v>
      </c>
      <c r="E100" s="85">
        <v>44083</v>
      </c>
      <c r="F100" s="71" t="s">
        <v>203</v>
      </c>
      <c r="G100" s="9">
        <f>SUM(D100:D101)</f>
        <v>91502</v>
      </c>
      <c r="H100" s="9"/>
      <c r="I100" s="72"/>
      <c r="J100" s="72"/>
      <c r="K100" s="73"/>
      <c r="L100" s="9">
        <v>91502</v>
      </c>
    </row>
    <row r="101" spans="1:12" ht="15" customHeight="1">
      <c r="A101" s="10"/>
      <c r="B101" s="74" t="s">
        <v>31</v>
      </c>
      <c r="C101" s="75"/>
      <c r="D101" s="76">
        <v>-18278</v>
      </c>
      <c r="E101" s="77"/>
      <c r="F101" s="78"/>
      <c r="G101" s="14"/>
      <c r="H101" s="14"/>
      <c r="I101" s="32"/>
      <c r="J101" s="32"/>
      <c r="K101" s="33"/>
      <c r="L101" s="33"/>
    </row>
    <row r="102" spans="1:12" ht="15" customHeight="1">
      <c r="A102" s="10"/>
      <c r="B102" s="79" t="s">
        <v>173</v>
      </c>
      <c r="C102" s="80"/>
      <c r="D102" s="100">
        <v>335940</v>
      </c>
      <c r="E102" s="85">
        <v>44113</v>
      </c>
      <c r="F102" s="71" t="s">
        <v>216</v>
      </c>
      <c r="G102" s="9">
        <f>SUM(D102:D103)</f>
        <v>251955</v>
      </c>
      <c r="H102" s="9">
        <v>335000</v>
      </c>
      <c r="I102" s="72">
        <v>111980</v>
      </c>
      <c r="J102" s="72">
        <v>223960</v>
      </c>
      <c r="K102" s="73"/>
      <c r="L102" s="73"/>
    </row>
    <row r="103" spans="1:12" ht="15" customHeight="1">
      <c r="A103" s="10"/>
      <c r="B103" s="74" t="s">
        <v>31</v>
      </c>
      <c r="C103" s="75"/>
      <c r="D103" s="76">
        <v>-83985</v>
      </c>
      <c r="E103" s="77"/>
      <c r="F103" s="78"/>
      <c r="G103" s="14"/>
      <c r="H103" s="14"/>
      <c r="I103" s="32"/>
      <c r="J103" s="32"/>
      <c r="K103" s="33"/>
      <c r="L103" s="33"/>
    </row>
    <row r="104" spans="1:12" ht="15" customHeight="1">
      <c r="A104" s="10"/>
      <c r="B104" s="68" t="s">
        <v>174</v>
      </c>
      <c r="C104" s="69"/>
      <c r="D104" s="89">
        <v>223960</v>
      </c>
      <c r="E104" s="85">
        <v>44113</v>
      </c>
      <c r="F104" s="71" t="s">
        <v>216</v>
      </c>
      <c r="G104" s="9">
        <f>SUM(D104:D105)</f>
        <v>167970</v>
      </c>
      <c r="H104" s="9">
        <v>223000</v>
      </c>
      <c r="I104" s="72"/>
      <c r="J104" s="72"/>
      <c r="K104" s="73"/>
      <c r="L104" s="73">
        <v>223960</v>
      </c>
    </row>
    <row r="105" spans="1:12" ht="15" customHeight="1">
      <c r="A105" s="10"/>
      <c r="B105" s="74" t="s">
        <v>31</v>
      </c>
      <c r="C105" s="75"/>
      <c r="D105" s="76">
        <v>-55990</v>
      </c>
      <c r="E105" s="77"/>
      <c r="F105" s="78"/>
      <c r="G105" s="14"/>
      <c r="H105" s="14"/>
      <c r="I105" s="32"/>
      <c r="J105" s="32"/>
      <c r="K105" s="33"/>
      <c r="L105" s="33"/>
    </row>
    <row r="106" spans="1:12" ht="15" customHeight="1">
      <c r="A106" s="10"/>
      <c r="B106" s="68" t="s">
        <v>214</v>
      </c>
      <c r="C106" s="69"/>
      <c r="D106" s="89">
        <v>179080</v>
      </c>
      <c r="E106" s="85">
        <v>44223</v>
      </c>
      <c r="F106" s="71" t="s">
        <v>213</v>
      </c>
      <c r="G106" s="9">
        <f>SUM(D106:D107)</f>
        <v>174111</v>
      </c>
      <c r="H106" s="9"/>
      <c r="I106" s="72"/>
      <c r="J106" s="72"/>
      <c r="K106" s="73"/>
      <c r="L106" s="73">
        <v>174111</v>
      </c>
    </row>
    <row r="107" spans="1:12" ht="15" customHeight="1">
      <c r="A107" s="10"/>
      <c r="B107" s="74" t="s">
        <v>31</v>
      </c>
      <c r="C107" s="75"/>
      <c r="D107" s="76">
        <v>-4969</v>
      </c>
      <c r="E107" s="77"/>
      <c r="F107" s="78"/>
      <c r="G107" s="14"/>
      <c r="H107" s="14"/>
      <c r="I107" s="32"/>
      <c r="J107" s="32"/>
      <c r="K107" s="33"/>
      <c r="L107" s="33"/>
    </row>
    <row r="108" spans="1:12" ht="15" customHeight="1">
      <c r="A108" s="10"/>
      <c r="B108" s="68" t="s">
        <v>207</v>
      </c>
      <c r="C108" s="69"/>
      <c r="D108" s="89">
        <v>854323</v>
      </c>
      <c r="E108" s="85">
        <v>44285</v>
      </c>
      <c r="F108" s="71" t="s">
        <v>206</v>
      </c>
      <c r="G108" s="9">
        <f>SUM(D108:D109)</f>
        <v>840085</v>
      </c>
      <c r="H108" s="9">
        <v>854000</v>
      </c>
      <c r="I108" s="72"/>
      <c r="J108" s="72"/>
      <c r="K108" s="73"/>
      <c r="L108" s="73">
        <v>840085</v>
      </c>
    </row>
    <row r="109" spans="1:12" ht="15" customHeight="1">
      <c r="A109" s="10"/>
      <c r="B109" s="74" t="s">
        <v>31</v>
      </c>
      <c r="C109" s="75"/>
      <c r="D109" s="76">
        <v>-14238</v>
      </c>
      <c r="E109" s="77"/>
      <c r="F109" s="78"/>
      <c r="G109" s="14"/>
      <c r="H109" s="14"/>
      <c r="I109" s="32"/>
      <c r="J109" s="32"/>
      <c r="K109" s="33"/>
      <c r="L109" s="33"/>
    </row>
    <row r="110" spans="1:12" ht="15" customHeight="1">
      <c r="A110" s="10" t="s">
        <v>227</v>
      </c>
      <c r="B110" s="79" t="s">
        <v>215</v>
      </c>
      <c r="C110" s="80"/>
      <c r="D110" s="81">
        <v>115500</v>
      </c>
      <c r="E110" s="85">
        <v>44280</v>
      </c>
      <c r="F110" s="71" t="s">
        <v>209</v>
      </c>
      <c r="G110" s="9">
        <f>SUM(D110:D111)</f>
        <v>112295</v>
      </c>
      <c r="H110" s="9"/>
      <c r="I110" s="72"/>
      <c r="J110" s="72">
        <v>112295</v>
      </c>
      <c r="K110" s="73"/>
      <c r="L110" s="73"/>
    </row>
    <row r="111" spans="1:12" ht="15" customHeight="1">
      <c r="A111" s="10"/>
      <c r="B111" s="74" t="s">
        <v>31</v>
      </c>
      <c r="C111" s="75"/>
      <c r="D111" s="76">
        <v>-3205</v>
      </c>
      <c r="E111" s="77"/>
      <c r="F111" s="78"/>
      <c r="G111" s="14"/>
      <c r="H111" s="14"/>
      <c r="I111" s="32"/>
      <c r="J111" s="32"/>
      <c r="K111" s="33"/>
      <c r="L111" s="33"/>
    </row>
    <row r="112" spans="1:12" ht="15" customHeight="1">
      <c r="A112" s="10"/>
      <c r="B112" s="68" t="s">
        <v>211</v>
      </c>
      <c r="C112" s="69"/>
      <c r="D112" s="89">
        <v>228800</v>
      </c>
      <c r="E112" s="85">
        <v>44260</v>
      </c>
      <c r="F112" s="71" t="s">
        <v>210</v>
      </c>
      <c r="G112" s="9">
        <f>SUM(D112:D113)</f>
        <v>222451</v>
      </c>
      <c r="H112" s="9"/>
      <c r="I112" s="72"/>
      <c r="J112" s="72"/>
      <c r="K112" s="73"/>
      <c r="L112" s="73">
        <v>222451</v>
      </c>
    </row>
    <row r="113" spans="1:13" ht="15" customHeight="1">
      <c r="A113" s="10"/>
      <c r="B113" s="74" t="s">
        <v>31</v>
      </c>
      <c r="C113" s="75"/>
      <c r="D113" s="76">
        <v>-6349</v>
      </c>
      <c r="E113" s="77"/>
      <c r="F113" s="78"/>
      <c r="G113" s="14"/>
      <c r="H113" s="14"/>
      <c r="I113" s="32"/>
      <c r="J113" s="32"/>
      <c r="K113" s="33"/>
      <c r="L113" s="33"/>
    </row>
    <row r="114" spans="1:13" ht="15" customHeight="1">
      <c r="A114" s="10"/>
      <c r="B114" s="68" t="s">
        <v>212</v>
      </c>
      <c r="C114" s="69"/>
      <c r="D114" s="89">
        <v>228800</v>
      </c>
      <c r="E114" s="85">
        <v>44260</v>
      </c>
      <c r="F114" s="71" t="s">
        <v>210</v>
      </c>
      <c r="G114" s="9">
        <f>SUM(D114:D115)</f>
        <v>222451</v>
      </c>
      <c r="H114" s="9"/>
      <c r="I114" s="72"/>
      <c r="J114" s="72"/>
      <c r="K114" s="73"/>
      <c r="L114" s="73">
        <v>222451</v>
      </c>
    </row>
    <row r="115" spans="1:13" ht="15" customHeight="1">
      <c r="A115" s="10"/>
      <c r="B115" s="74" t="s">
        <v>31</v>
      </c>
      <c r="C115" s="75"/>
      <c r="D115" s="76">
        <v>-6349</v>
      </c>
      <c r="E115" s="77"/>
      <c r="F115" s="78"/>
      <c r="G115" s="14"/>
      <c r="H115" s="14"/>
      <c r="I115" s="32"/>
      <c r="J115" s="32"/>
      <c r="K115" s="33"/>
      <c r="L115" s="33"/>
    </row>
    <row r="116" spans="1:13" ht="15" customHeight="1">
      <c r="A116" s="10" t="s">
        <v>67</v>
      </c>
      <c r="B116" s="11"/>
      <c r="C116" s="11"/>
      <c r="D116" s="12"/>
      <c r="E116" s="65"/>
      <c r="F116" s="63"/>
      <c r="G116" s="14">
        <f>SUM(G4:G115)</f>
        <v>248481389</v>
      </c>
      <c r="H116" s="103"/>
      <c r="I116" s="104"/>
      <c r="J116" s="104"/>
      <c r="K116" s="105"/>
      <c r="L116" s="105"/>
      <c r="M116" s="106"/>
    </row>
    <row r="117" spans="1:13" ht="15" customHeight="1">
      <c r="A117" s="10" t="s">
        <v>68</v>
      </c>
      <c r="B117" s="11"/>
      <c r="C117" s="11"/>
      <c r="D117" s="12"/>
      <c r="E117" s="65"/>
      <c r="F117" s="63"/>
      <c r="G117" s="101"/>
      <c r="H117" s="102"/>
      <c r="I117" s="104"/>
      <c r="J117" s="104"/>
      <c r="K117" s="105"/>
      <c r="L117" s="105"/>
      <c r="M117" s="106"/>
    </row>
    <row r="118" spans="1:13" ht="15" customHeight="1">
      <c r="A118" s="10"/>
      <c r="B118" s="11" t="s">
        <v>171</v>
      </c>
      <c r="C118" s="11"/>
      <c r="D118" s="12">
        <v>189000</v>
      </c>
      <c r="E118" s="65"/>
      <c r="F118" s="63"/>
      <c r="G118" s="102">
        <f>SUM(D118:D119)</f>
        <v>0</v>
      </c>
      <c r="H118" s="102"/>
      <c r="I118" s="104"/>
      <c r="J118" s="104"/>
      <c r="K118" s="105"/>
      <c r="L118" s="105"/>
      <c r="M118" s="106"/>
    </row>
    <row r="119" spans="1:13" ht="15" customHeight="1">
      <c r="A119" s="10"/>
      <c r="B119" s="11" t="s">
        <v>31</v>
      </c>
      <c r="C119" s="11"/>
      <c r="D119" s="12">
        <v>-189000</v>
      </c>
      <c r="E119" s="65"/>
      <c r="F119" s="63"/>
      <c r="G119" s="102"/>
      <c r="H119" s="102"/>
      <c r="I119" s="104"/>
      <c r="J119" s="104"/>
      <c r="K119" s="105"/>
      <c r="L119" s="105"/>
      <c r="M119" s="106"/>
    </row>
    <row r="120" spans="1:13" ht="15" customHeight="1">
      <c r="A120" s="10"/>
      <c r="B120" s="11" t="s">
        <v>169</v>
      </c>
      <c r="C120" s="11"/>
      <c r="D120" s="12">
        <v>719250</v>
      </c>
      <c r="E120" s="65"/>
      <c r="F120" s="63"/>
      <c r="G120" s="102">
        <f>SUM(D120:D121)</f>
        <v>0</v>
      </c>
      <c r="H120" s="102"/>
      <c r="I120" s="104"/>
      <c r="J120" s="104"/>
      <c r="K120" s="105"/>
      <c r="L120" s="105"/>
      <c r="M120" s="106"/>
    </row>
    <row r="121" spans="1:13" ht="15" customHeight="1">
      <c r="A121" s="10"/>
      <c r="B121" s="11" t="s">
        <v>31</v>
      </c>
      <c r="C121" s="11"/>
      <c r="D121" s="12">
        <v>-719250</v>
      </c>
      <c r="E121" s="65"/>
      <c r="F121" s="63"/>
      <c r="G121" s="102"/>
      <c r="H121" s="102"/>
      <c r="I121" s="104"/>
      <c r="J121" s="104"/>
      <c r="K121" s="105"/>
      <c r="L121" s="105"/>
      <c r="M121" s="106"/>
    </row>
    <row r="122" spans="1:13" ht="15" customHeight="1">
      <c r="A122" s="10"/>
      <c r="B122" s="11" t="s">
        <v>170</v>
      </c>
      <c r="C122" s="11"/>
      <c r="D122" s="12">
        <v>210000</v>
      </c>
      <c r="E122" s="65"/>
      <c r="F122" s="63"/>
      <c r="G122" s="102">
        <f>SUM(D122:D123)</f>
        <v>0</v>
      </c>
      <c r="H122" s="102"/>
      <c r="I122" s="104"/>
      <c r="J122" s="104"/>
      <c r="K122" s="105"/>
      <c r="L122" s="105"/>
      <c r="M122" s="106"/>
    </row>
    <row r="123" spans="1:13" ht="15" customHeight="1">
      <c r="A123" s="10"/>
      <c r="B123" s="11" t="s">
        <v>31</v>
      </c>
      <c r="C123" s="11"/>
      <c r="D123" s="12">
        <v>-210000</v>
      </c>
      <c r="E123" s="65"/>
      <c r="F123" s="63"/>
      <c r="G123" s="102"/>
      <c r="H123" s="102"/>
      <c r="I123" s="104"/>
      <c r="J123" s="104"/>
      <c r="K123" s="105"/>
      <c r="L123" s="105"/>
      <c r="M123" s="106"/>
    </row>
  </sheetData>
  <mergeCells count="2">
    <mergeCell ref="A1:D1"/>
    <mergeCell ref="G5:G6"/>
  </mergeCells>
  <phoneticPr fontId="3"/>
  <dataValidations count="1">
    <dataValidation imeMode="off" allowBlank="1" showInputMessage="1" showErrorMessage="1" sqref="E1:E1048576" xr:uid="{9A2169E9-1987-442F-9AB9-9ADDCD7AEA3D}"/>
  </dataValidations>
  <pageMargins left="0.39370078740157483" right="0" top="0" bottom="0" header="0" footer="0"/>
  <pageSetup paperSize="9" scale="77" fitToHeight="0" orientation="portrait" r:id="rId1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9AD7-426D-4542-8F00-2D811E0D224E}">
  <dimension ref="A1:I24"/>
  <sheetViews>
    <sheetView workbookViewId="0">
      <selection activeCell="G15" sqref="G15"/>
    </sheetView>
  </sheetViews>
  <sheetFormatPr defaultRowHeight="13.5"/>
  <cols>
    <col min="1" max="1" width="23.5" style="39" bestFit="1" customWidth="1"/>
    <col min="2" max="2" width="12.625" style="40" customWidth="1"/>
    <col min="3" max="3" width="12.625" style="39" customWidth="1"/>
    <col min="4" max="4" width="11" style="39" bestFit="1" customWidth="1"/>
    <col min="5" max="5" width="9" style="39"/>
    <col min="6" max="6" width="13" style="39" bestFit="1" customWidth="1"/>
    <col min="7" max="7" width="12" style="39" customWidth="1"/>
    <col min="8" max="8" width="15.125" style="39" bestFit="1" customWidth="1"/>
    <col min="9" max="9" width="11" style="39" bestFit="1" customWidth="1"/>
    <col min="10" max="16384" width="9" style="39"/>
  </cols>
  <sheetData>
    <row r="1" spans="1:9" ht="18" customHeight="1">
      <c r="A1" s="39" t="s">
        <v>158</v>
      </c>
    </row>
    <row r="2" spans="1:9" ht="18" customHeight="1">
      <c r="A2" s="41" t="s">
        <v>126</v>
      </c>
      <c r="B2" s="42" t="s">
        <v>131</v>
      </c>
      <c r="C2" s="42" t="s">
        <v>140</v>
      </c>
    </row>
    <row r="3" spans="1:9" ht="18" customHeight="1">
      <c r="A3" s="43" t="s">
        <v>127</v>
      </c>
      <c r="B3" s="44">
        <v>20000000</v>
      </c>
      <c r="C3" s="115">
        <f>B3+B4</f>
        <v>20000000</v>
      </c>
    </row>
    <row r="4" spans="1:9" ht="18" customHeight="1">
      <c r="A4" s="43" t="s">
        <v>128</v>
      </c>
      <c r="B4" s="44"/>
      <c r="C4" s="115"/>
    </row>
    <row r="5" spans="1:9" ht="18" customHeight="1">
      <c r="A5" s="43" t="s">
        <v>160</v>
      </c>
      <c r="B5" s="44">
        <v>1000000</v>
      </c>
      <c r="C5" s="44"/>
    </row>
    <row r="6" spans="1:9" ht="18" customHeight="1">
      <c r="A6" s="43" t="s">
        <v>130</v>
      </c>
      <c r="B6" s="44">
        <v>1344000</v>
      </c>
      <c r="C6" s="43"/>
      <c r="F6" s="55"/>
      <c r="G6" s="56"/>
    </row>
    <row r="7" spans="1:9" ht="18" customHeight="1">
      <c r="A7" s="47" t="s">
        <v>132</v>
      </c>
      <c r="B7" s="48">
        <f>SUM(B3:B6)</f>
        <v>22344000</v>
      </c>
      <c r="C7" s="49">
        <f>C5+C3</f>
        <v>20000000</v>
      </c>
    </row>
    <row r="8" spans="1:9" ht="18" customHeight="1">
      <c r="F8" s="41" t="s">
        <v>141</v>
      </c>
      <c r="G8" s="42" t="s">
        <v>142</v>
      </c>
    </row>
    <row r="9" spans="1:9" ht="18" customHeight="1">
      <c r="A9" s="41" t="s">
        <v>133</v>
      </c>
      <c r="B9" s="42" t="s">
        <v>131</v>
      </c>
      <c r="C9" s="42" t="s">
        <v>145</v>
      </c>
      <c r="F9" s="43" t="s">
        <v>159</v>
      </c>
      <c r="G9" s="44">
        <v>6704000</v>
      </c>
    </row>
    <row r="10" spans="1:9" ht="18" customHeight="1">
      <c r="A10" s="43" t="s">
        <v>134</v>
      </c>
      <c r="B10" s="44">
        <v>20874000</v>
      </c>
      <c r="C10" s="54"/>
      <c r="D10" s="39" t="s">
        <v>161</v>
      </c>
      <c r="F10" s="43"/>
      <c r="G10" s="44"/>
    </row>
    <row r="11" spans="1:9" ht="18" customHeight="1">
      <c r="A11" s="43" t="s">
        <v>162</v>
      </c>
      <c r="B11" s="44">
        <v>1470000</v>
      </c>
      <c r="C11" s="54"/>
      <c r="F11" s="43"/>
      <c r="G11" s="44"/>
    </row>
    <row r="12" spans="1:9" ht="18" customHeight="1">
      <c r="A12" s="43"/>
      <c r="B12" s="44"/>
      <c r="C12" s="44"/>
      <c r="F12" s="43"/>
      <c r="G12" s="44"/>
    </row>
    <row r="13" spans="1:9" ht="18" customHeight="1">
      <c r="A13" s="43"/>
      <c r="B13" s="44"/>
      <c r="C13" s="44"/>
      <c r="F13" s="43"/>
      <c r="G13" s="48">
        <f>SUM(G9:G11)</f>
        <v>6704000</v>
      </c>
      <c r="H13" s="40"/>
      <c r="I13" s="50"/>
    </row>
    <row r="14" spans="1:9" ht="18" customHeight="1">
      <c r="A14" s="43"/>
      <c r="B14" s="44"/>
      <c r="C14" s="44"/>
    </row>
    <row r="15" spans="1:9" ht="18" customHeight="1">
      <c r="A15" s="47" t="s">
        <v>132</v>
      </c>
      <c r="B15" s="48">
        <f>SUM(B10:B14)</f>
        <v>22344000</v>
      </c>
      <c r="C15" s="51">
        <f>SUM(C10:C14)</f>
        <v>0</v>
      </c>
      <c r="G15" s="50">
        <f>G13-B15</f>
        <v>-15640000</v>
      </c>
    </row>
    <row r="16" spans="1:9" ht="18" customHeight="1">
      <c r="G16" s="40"/>
    </row>
    <row r="17" spans="7:7" ht="18" customHeight="1">
      <c r="G17" s="50"/>
    </row>
    <row r="18" spans="7:7" ht="18" customHeight="1"/>
    <row r="19" spans="7:7" ht="18" customHeight="1"/>
    <row r="20" spans="7:7" ht="18" customHeight="1"/>
    <row r="21" spans="7:7" ht="18" customHeight="1"/>
    <row r="22" spans="7:7" ht="18" customHeight="1"/>
    <row r="23" spans="7:7" ht="18" customHeight="1"/>
    <row r="24" spans="7:7" ht="18" customHeight="1"/>
  </sheetData>
  <mergeCells count="1">
    <mergeCell ref="C3:C4"/>
  </mergeCells>
  <phoneticPr fontId="3"/>
  <dataValidations count="1">
    <dataValidation imeMode="off" allowBlank="1" showInputMessage="1" showErrorMessage="1" sqref="G8:G13 C5 B1:B1048576 C12:C14" xr:uid="{177E5CF0-71B7-4DA7-B4DC-09A3EF84F821}"/>
  </dataValidations>
  <pageMargins left="0.70866141732283472" right="0.70866141732283472" top="1.3385826771653544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94A7-A34D-4ED2-B693-30EBF7EA9A27}">
  <dimension ref="A1:I31"/>
  <sheetViews>
    <sheetView workbookViewId="0">
      <selection activeCell="H14" sqref="H14"/>
    </sheetView>
  </sheetViews>
  <sheetFormatPr defaultRowHeight="13.5"/>
  <cols>
    <col min="1" max="1" width="23.5" style="39" bestFit="1" customWidth="1"/>
    <col min="2" max="2" width="12.625" style="40" customWidth="1"/>
    <col min="3" max="3" width="12.625" style="39" customWidth="1"/>
    <col min="4" max="4" width="11" style="39" bestFit="1" customWidth="1"/>
    <col min="5" max="5" width="9" style="39"/>
    <col min="6" max="6" width="13" style="39" bestFit="1" customWidth="1"/>
    <col min="7" max="7" width="12" style="39" customWidth="1"/>
    <col min="8" max="8" width="11.625" style="39" bestFit="1" customWidth="1"/>
    <col min="9" max="9" width="11" style="39" bestFit="1" customWidth="1"/>
    <col min="10" max="16384" width="9" style="39"/>
  </cols>
  <sheetData>
    <row r="1" spans="1:9" ht="18" customHeight="1">
      <c r="A1" s="39" t="s">
        <v>116</v>
      </c>
    </row>
    <row r="2" spans="1:9" ht="18" customHeight="1">
      <c r="A2" s="41" t="s">
        <v>126</v>
      </c>
      <c r="B2" s="42" t="s">
        <v>131</v>
      </c>
      <c r="C2" s="42"/>
    </row>
    <row r="3" spans="1:9" ht="18" customHeight="1">
      <c r="A3" s="43" t="s">
        <v>149</v>
      </c>
      <c r="B3" s="44">
        <v>20000000</v>
      </c>
      <c r="C3" s="115"/>
    </row>
    <row r="4" spans="1:9" ht="18" customHeight="1">
      <c r="A4" s="43"/>
      <c r="B4" s="44"/>
      <c r="C4" s="115"/>
    </row>
    <row r="5" spans="1:9" ht="18" customHeight="1">
      <c r="A5" s="43"/>
      <c r="B5" s="44"/>
      <c r="C5" s="44"/>
    </row>
    <row r="6" spans="1:9" ht="18" customHeight="1">
      <c r="A6" s="43" t="s">
        <v>130</v>
      </c>
      <c r="B6" s="44">
        <v>32461623</v>
      </c>
      <c r="C6" s="43"/>
      <c r="F6" s="45" t="s">
        <v>146</v>
      </c>
      <c r="G6" s="46"/>
    </row>
    <row r="7" spans="1:9" ht="18" customHeight="1">
      <c r="A7" s="47" t="s">
        <v>132</v>
      </c>
      <c r="B7" s="48">
        <f>SUM(B3:B6)</f>
        <v>52461623</v>
      </c>
      <c r="C7" s="49">
        <f>C5+C3</f>
        <v>0</v>
      </c>
    </row>
    <row r="8" spans="1:9" ht="18" customHeight="1">
      <c r="F8" s="41" t="s">
        <v>141</v>
      </c>
      <c r="G8" s="42" t="s">
        <v>142</v>
      </c>
    </row>
    <row r="9" spans="1:9" ht="18" customHeight="1">
      <c r="A9" s="41" t="s">
        <v>133</v>
      </c>
      <c r="B9" s="42" t="s">
        <v>131</v>
      </c>
      <c r="C9" s="42" t="s">
        <v>145</v>
      </c>
      <c r="F9" s="43" t="s">
        <v>138</v>
      </c>
      <c r="G9" s="44">
        <v>46757125</v>
      </c>
      <c r="H9" s="40">
        <v>16000000</v>
      </c>
      <c r="I9" s="39">
        <f>G9/G13</f>
        <v>0.79787896192977215</v>
      </c>
    </row>
    <row r="10" spans="1:9" ht="18" customHeight="1">
      <c r="A10" s="43" t="s">
        <v>150</v>
      </c>
      <c r="B10" s="44">
        <v>52461623</v>
      </c>
      <c r="C10" s="44">
        <v>52461623</v>
      </c>
      <c r="D10" s="39" t="s">
        <v>167</v>
      </c>
      <c r="F10" s="43" t="s">
        <v>139</v>
      </c>
      <c r="G10" s="44">
        <v>10899390</v>
      </c>
      <c r="H10" s="40">
        <v>3600000</v>
      </c>
      <c r="I10" s="39">
        <f>G10/G13</f>
        <v>0.18599077635478528</v>
      </c>
    </row>
    <row r="11" spans="1:9" ht="18" customHeight="1">
      <c r="A11" s="43" t="s">
        <v>151</v>
      </c>
      <c r="B11" s="44"/>
      <c r="C11" s="44">
        <v>3780000</v>
      </c>
      <c r="D11" s="39" t="s">
        <v>168</v>
      </c>
      <c r="F11" s="43" t="s">
        <v>135</v>
      </c>
      <c r="G11" s="44">
        <v>945262</v>
      </c>
      <c r="H11" s="40">
        <v>400000</v>
      </c>
      <c r="I11" s="39">
        <f>G11/G13</f>
        <v>1.6130261715442521E-2</v>
      </c>
    </row>
    <row r="12" spans="1:9" ht="18" customHeight="1">
      <c r="A12" s="43" t="s">
        <v>179</v>
      </c>
      <c r="B12" s="44"/>
      <c r="C12" s="44">
        <v>1145700</v>
      </c>
      <c r="D12" s="39" t="s">
        <v>176</v>
      </c>
      <c r="F12" s="43"/>
      <c r="G12" s="44"/>
      <c r="H12" s="40"/>
    </row>
    <row r="13" spans="1:9" ht="18" customHeight="1">
      <c r="A13" s="43" t="s">
        <v>186</v>
      </c>
      <c r="B13" s="44"/>
      <c r="C13" s="44">
        <v>443570</v>
      </c>
      <c r="D13" s="39" t="s">
        <v>177</v>
      </c>
      <c r="F13" s="43"/>
      <c r="G13" s="48">
        <f>SUM(G9:G11)</f>
        <v>58601777</v>
      </c>
      <c r="H13" s="40">
        <f>SUM(H9:H12)</f>
        <v>20000000</v>
      </c>
      <c r="I13" s="50">
        <f>G13-C21</f>
        <v>0</v>
      </c>
    </row>
    <row r="14" spans="1:9" ht="18" customHeight="1">
      <c r="A14" s="43" t="s">
        <v>187</v>
      </c>
      <c r="B14" s="44"/>
      <c r="C14" s="44">
        <v>42200</v>
      </c>
      <c r="D14" s="39" t="s">
        <v>177</v>
      </c>
      <c r="F14" s="62"/>
      <c r="G14" s="62"/>
      <c r="H14" s="40"/>
      <c r="I14" s="50"/>
    </row>
    <row r="15" spans="1:9" ht="18" customHeight="1">
      <c r="A15" s="43" t="s">
        <v>178</v>
      </c>
      <c r="B15" s="44"/>
      <c r="C15" s="44">
        <v>493884</v>
      </c>
      <c r="D15" s="39" t="s">
        <v>188</v>
      </c>
      <c r="F15" s="62"/>
      <c r="G15" s="62"/>
      <c r="H15" s="40"/>
      <c r="I15" s="50"/>
    </row>
    <row r="16" spans="1:9" ht="18" customHeight="1">
      <c r="A16" s="43" t="s">
        <v>183</v>
      </c>
      <c r="B16" s="44"/>
      <c r="C16" s="44">
        <v>41800</v>
      </c>
      <c r="D16" s="39" t="s">
        <v>184</v>
      </c>
      <c r="F16" s="62"/>
      <c r="G16" s="62"/>
      <c r="H16" s="40"/>
      <c r="I16" s="50"/>
    </row>
    <row r="17" spans="1:9" ht="18" customHeight="1">
      <c r="A17" s="43" t="s">
        <v>189</v>
      </c>
      <c r="B17" s="44"/>
      <c r="C17" s="44">
        <v>18000</v>
      </c>
      <c r="F17" s="62"/>
      <c r="G17" s="62"/>
      <c r="H17" s="40"/>
      <c r="I17" s="50"/>
    </row>
    <row r="18" spans="1:9" ht="18" customHeight="1">
      <c r="A18" s="43" t="s">
        <v>185</v>
      </c>
      <c r="B18" s="44"/>
      <c r="C18" s="44">
        <v>50000</v>
      </c>
      <c r="F18" s="62"/>
      <c r="G18" s="62"/>
      <c r="H18" s="40"/>
      <c r="I18" s="50"/>
    </row>
    <row r="19" spans="1:9" ht="18" customHeight="1">
      <c r="A19" s="43" t="s">
        <v>182</v>
      </c>
      <c r="B19" s="44"/>
      <c r="C19" s="44">
        <v>55000</v>
      </c>
      <c r="D19" s="39" t="s">
        <v>181</v>
      </c>
    </row>
    <row r="20" spans="1:9" ht="18" customHeight="1">
      <c r="A20" s="43" t="s">
        <v>180</v>
      </c>
      <c r="B20" s="44"/>
      <c r="C20" s="44">
        <v>70000</v>
      </c>
      <c r="D20" s="39" t="s">
        <v>181</v>
      </c>
    </row>
    <row r="21" spans="1:9" ht="18" customHeight="1">
      <c r="A21" s="47" t="s">
        <v>132</v>
      </c>
      <c r="B21" s="48">
        <f>SUM(B10:B20)</f>
        <v>52461623</v>
      </c>
      <c r="C21" s="51">
        <f>SUM(C10:C20)</f>
        <v>58601777</v>
      </c>
    </row>
    <row r="22" spans="1:9" ht="18" customHeight="1"/>
    <row r="23" spans="1:9" ht="18" customHeight="1"/>
    <row r="24" spans="1:9" ht="18" customHeight="1">
      <c r="A24" s="39" t="s">
        <v>152</v>
      </c>
      <c r="B24" s="40">
        <v>1134000</v>
      </c>
      <c r="C24" s="52">
        <v>44384</v>
      </c>
    </row>
    <row r="25" spans="1:9" ht="18" customHeight="1">
      <c r="A25" s="39" t="s">
        <v>153</v>
      </c>
      <c r="B25" s="40">
        <v>16200000</v>
      </c>
      <c r="C25" s="52">
        <v>44453</v>
      </c>
    </row>
    <row r="26" spans="1:9" ht="18" customHeight="1">
      <c r="A26" s="39" t="s">
        <v>152</v>
      </c>
      <c r="B26" s="40">
        <v>1134000</v>
      </c>
      <c r="C26" s="52">
        <v>44453</v>
      </c>
    </row>
    <row r="27" spans="1:9" ht="18" customHeight="1">
      <c r="A27" s="39" t="s">
        <v>152</v>
      </c>
      <c r="B27" s="40">
        <v>1134000</v>
      </c>
      <c r="C27" s="52">
        <v>44518</v>
      </c>
    </row>
    <row r="28" spans="1:9" ht="18" customHeight="1">
      <c r="A28" s="39" t="s">
        <v>153</v>
      </c>
      <c r="B28" s="40">
        <v>16200000</v>
      </c>
      <c r="C28" s="52">
        <v>44518</v>
      </c>
    </row>
    <row r="29" spans="1:9" ht="18" customHeight="1">
      <c r="A29" s="39" t="s">
        <v>152</v>
      </c>
      <c r="B29" s="40">
        <v>378000</v>
      </c>
    </row>
    <row r="30" spans="1:9">
      <c r="A30" s="39" t="s">
        <v>153</v>
      </c>
      <c r="B30" s="40">
        <v>20061623</v>
      </c>
    </row>
    <row r="31" spans="1:9">
      <c r="B31" s="53">
        <f>SUM(B24:B30)</f>
        <v>56241623</v>
      </c>
    </row>
  </sheetData>
  <mergeCells count="1">
    <mergeCell ref="C3:C4"/>
  </mergeCells>
  <phoneticPr fontId="3"/>
  <dataValidations count="1">
    <dataValidation imeMode="off" allowBlank="1" showInputMessage="1" showErrorMessage="1" sqref="G8:G18 C5 B1:B1048576 C10:C20" xr:uid="{EE264F0B-445C-484E-B9B4-25A802B0816D}"/>
  </dataValidations>
  <pageMargins left="0.70866141732283472" right="0.70866141732283472" top="1.3385826771653544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6AA4-BFB4-4A2E-B017-93A290C43483}">
  <dimension ref="A1:I24"/>
  <sheetViews>
    <sheetView workbookViewId="0">
      <selection activeCell="H12" sqref="H12"/>
    </sheetView>
  </sheetViews>
  <sheetFormatPr defaultRowHeight="13.5"/>
  <cols>
    <col min="1" max="1" width="23.5" style="39" bestFit="1" customWidth="1"/>
    <col min="2" max="2" width="12.625" style="40" customWidth="1"/>
    <col min="3" max="3" width="12.625" style="39" customWidth="1"/>
    <col min="4" max="4" width="11" style="39" bestFit="1" customWidth="1"/>
    <col min="5" max="5" width="9" style="39"/>
    <col min="6" max="6" width="13" style="39" bestFit="1" customWidth="1"/>
    <col min="7" max="7" width="12" style="39" customWidth="1"/>
    <col min="8" max="8" width="15.125" style="39" bestFit="1" customWidth="1"/>
    <col min="9" max="9" width="11" style="39" bestFit="1" customWidth="1"/>
    <col min="10" max="16384" width="9" style="39"/>
  </cols>
  <sheetData>
    <row r="1" spans="1:9" ht="18" customHeight="1">
      <c r="A1" s="39" t="s">
        <v>137</v>
      </c>
    </row>
    <row r="2" spans="1:9" ht="18" customHeight="1">
      <c r="A2" s="41" t="s">
        <v>126</v>
      </c>
      <c r="B2" s="42" t="s">
        <v>131</v>
      </c>
      <c r="C2" s="42" t="s">
        <v>140</v>
      </c>
    </row>
    <row r="3" spans="1:9" ht="18" customHeight="1">
      <c r="A3" s="43" t="s">
        <v>127</v>
      </c>
      <c r="B3" s="44">
        <v>13266000</v>
      </c>
      <c r="C3" s="115">
        <f>B3+B4</f>
        <v>19900000</v>
      </c>
    </row>
    <row r="4" spans="1:9" ht="18" customHeight="1">
      <c r="A4" s="43" t="s">
        <v>128</v>
      </c>
      <c r="B4" s="44">
        <v>6634000</v>
      </c>
      <c r="C4" s="115"/>
    </row>
    <row r="5" spans="1:9" ht="18" customHeight="1">
      <c r="A5" s="43" t="s">
        <v>129</v>
      </c>
      <c r="B5" s="44">
        <v>5306000</v>
      </c>
      <c r="C5" s="44">
        <v>5306000</v>
      </c>
    </row>
    <row r="6" spans="1:9" ht="18" customHeight="1">
      <c r="A6" s="43" t="s">
        <v>130</v>
      </c>
      <c r="B6" s="44">
        <v>42624000</v>
      </c>
      <c r="C6" s="43"/>
      <c r="F6" s="45" t="s">
        <v>146</v>
      </c>
      <c r="G6" s="46"/>
    </row>
    <row r="7" spans="1:9" ht="18" customHeight="1">
      <c r="A7" s="47" t="s">
        <v>132</v>
      </c>
      <c r="B7" s="48">
        <f>SUM(B3:B6)</f>
        <v>67830000</v>
      </c>
      <c r="C7" s="49">
        <f>C5+C3</f>
        <v>25206000</v>
      </c>
    </row>
    <row r="8" spans="1:9" ht="18" customHeight="1">
      <c r="F8" s="41" t="s">
        <v>141</v>
      </c>
      <c r="G8" s="42" t="s">
        <v>142</v>
      </c>
    </row>
    <row r="9" spans="1:9" ht="18" customHeight="1">
      <c r="A9" s="41" t="s">
        <v>133</v>
      </c>
      <c r="B9" s="42" t="s">
        <v>131</v>
      </c>
      <c r="C9" s="42" t="s">
        <v>145</v>
      </c>
      <c r="F9" s="43" t="s">
        <v>138</v>
      </c>
      <c r="G9" s="44">
        <v>48226051</v>
      </c>
      <c r="H9" s="40">
        <v>17800000</v>
      </c>
      <c r="I9" s="39">
        <f>G9/G13</f>
        <v>0.70991654890184297</v>
      </c>
    </row>
    <row r="10" spans="1:9" ht="18" customHeight="1">
      <c r="A10" s="43" t="s">
        <v>134</v>
      </c>
      <c r="B10" s="44">
        <v>58443468</v>
      </c>
      <c r="C10" s="115">
        <f>B10+B11</f>
        <v>64890000</v>
      </c>
      <c r="D10" s="39" t="s">
        <v>147</v>
      </c>
      <c r="F10" s="43" t="s">
        <v>139</v>
      </c>
      <c r="G10" s="44">
        <v>12279464</v>
      </c>
      <c r="H10" s="40">
        <v>4500000</v>
      </c>
      <c r="I10" s="39">
        <f>G10/G13</f>
        <v>0.18076111405523171</v>
      </c>
    </row>
    <row r="11" spans="1:9" ht="18" customHeight="1">
      <c r="A11" s="43" t="s">
        <v>135</v>
      </c>
      <c r="B11" s="44">
        <v>6446532</v>
      </c>
      <c r="C11" s="115"/>
      <c r="D11" s="39" t="s">
        <v>147</v>
      </c>
      <c r="F11" s="43" t="s">
        <v>135</v>
      </c>
      <c r="G11" s="44">
        <v>7426485</v>
      </c>
      <c r="H11" s="40">
        <v>2906000</v>
      </c>
      <c r="I11" s="39">
        <f>G11/G13</f>
        <v>0.10932233704292528</v>
      </c>
    </row>
    <row r="12" spans="1:9" ht="18" customHeight="1">
      <c r="A12" s="43" t="s">
        <v>136</v>
      </c>
      <c r="B12" s="44">
        <v>2940000</v>
      </c>
      <c r="C12" s="44">
        <v>2940000</v>
      </c>
      <c r="D12" s="39" t="s">
        <v>148</v>
      </c>
      <c r="F12" s="43"/>
      <c r="G12" s="44"/>
    </row>
    <row r="13" spans="1:9" ht="18" customHeight="1">
      <c r="A13" s="43" t="s">
        <v>143</v>
      </c>
      <c r="B13" s="44"/>
      <c r="C13" s="44">
        <v>60000</v>
      </c>
      <c r="D13" s="39" t="s">
        <v>148</v>
      </c>
      <c r="F13" s="43"/>
      <c r="G13" s="48">
        <f>SUM(G9:G11)</f>
        <v>67932000</v>
      </c>
      <c r="H13" s="40">
        <f>SUM(H9:H12)</f>
        <v>25206000</v>
      </c>
      <c r="I13" s="50"/>
    </row>
    <row r="14" spans="1:9" ht="18" customHeight="1">
      <c r="A14" s="43" t="s">
        <v>144</v>
      </c>
      <c r="B14" s="44"/>
      <c r="C14" s="44">
        <v>42000</v>
      </c>
      <c r="D14" s="39" t="s">
        <v>148</v>
      </c>
    </row>
    <row r="15" spans="1:9" ht="18" customHeight="1">
      <c r="A15" s="47" t="s">
        <v>132</v>
      </c>
      <c r="B15" s="48">
        <f>SUM(B10:B14)</f>
        <v>67830000</v>
      </c>
      <c r="C15" s="51">
        <f>SUM(C10:C14)</f>
        <v>67932000</v>
      </c>
    </row>
    <row r="16" spans="1: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2">
    <mergeCell ref="C3:C4"/>
    <mergeCell ref="C10:C11"/>
  </mergeCells>
  <phoneticPr fontId="3"/>
  <dataValidations count="1">
    <dataValidation imeMode="off" allowBlank="1" showInputMessage="1" showErrorMessage="1" sqref="G8:G13 C5 B1:B1048576 C12:C14" xr:uid="{62283250-F47A-49D7-A8B6-8201C4440A94}"/>
  </dataValidations>
  <pageMargins left="0.70866141732283472" right="0.70866141732283472" top="1.1417322834645669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BB5E-92B4-46A0-9968-E8C31301D690}">
  <dimension ref="A1:I29"/>
  <sheetViews>
    <sheetView topLeftCell="A19" workbookViewId="0">
      <selection activeCell="A16" sqref="A16"/>
    </sheetView>
  </sheetViews>
  <sheetFormatPr defaultRowHeight="13.5"/>
  <cols>
    <col min="1" max="1" width="23.5" style="39" bestFit="1" customWidth="1"/>
    <col min="2" max="2" width="12.625" style="40" customWidth="1"/>
    <col min="3" max="3" width="12.625" style="39" customWidth="1"/>
    <col min="4" max="4" width="11" style="39" bestFit="1" customWidth="1"/>
    <col min="5" max="5" width="9" style="39"/>
    <col min="6" max="6" width="13" style="39" bestFit="1" customWidth="1"/>
    <col min="7" max="7" width="12" style="39" customWidth="1"/>
    <col min="8" max="8" width="15.125" style="39" bestFit="1" customWidth="1"/>
    <col min="9" max="9" width="11" style="39" bestFit="1" customWidth="1"/>
    <col min="10" max="16384" width="9" style="39"/>
  </cols>
  <sheetData>
    <row r="1" spans="1:9" ht="18" customHeight="1">
      <c r="A1" s="39" t="s">
        <v>163</v>
      </c>
    </row>
    <row r="2" spans="1:9" ht="18" customHeight="1">
      <c r="A2" s="41" t="s">
        <v>126</v>
      </c>
      <c r="B2" s="42" t="s">
        <v>131</v>
      </c>
      <c r="C2" s="42" t="s">
        <v>140</v>
      </c>
    </row>
    <row r="3" spans="1:9" ht="18" customHeight="1">
      <c r="A3" s="43" t="s">
        <v>127</v>
      </c>
      <c r="B3" s="44">
        <v>1262000</v>
      </c>
      <c r="C3" s="115">
        <f>B3+B4</f>
        <v>1893000</v>
      </c>
    </row>
    <row r="4" spans="1:9" ht="18" customHeight="1">
      <c r="A4" s="43" t="s">
        <v>128</v>
      </c>
      <c r="B4" s="44">
        <v>631000</v>
      </c>
      <c r="C4" s="115"/>
    </row>
    <row r="5" spans="1:9" ht="18" customHeight="1">
      <c r="A5" s="43" t="s">
        <v>129</v>
      </c>
      <c r="B5" s="44">
        <v>505000</v>
      </c>
      <c r="C5" s="44">
        <f>B5</f>
        <v>505000</v>
      </c>
    </row>
    <row r="6" spans="1:9" ht="18" customHeight="1">
      <c r="A6" s="43" t="s">
        <v>130</v>
      </c>
      <c r="B6" s="44">
        <v>2656400</v>
      </c>
      <c r="C6" s="43"/>
      <c r="F6" s="55"/>
      <c r="G6" s="56"/>
    </row>
    <row r="7" spans="1:9" ht="18" customHeight="1">
      <c r="A7" s="47" t="s">
        <v>132</v>
      </c>
      <c r="B7" s="48">
        <f>SUM(B3:B6)</f>
        <v>5054400</v>
      </c>
      <c r="C7" s="49">
        <f>C5+C3</f>
        <v>2398000</v>
      </c>
    </row>
    <row r="8" spans="1:9" ht="9" customHeight="1"/>
    <row r="9" spans="1:9" ht="18" customHeight="1">
      <c r="A9" s="41" t="s">
        <v>133</v>
      </c>
      <c r="B9" s="42" t="s">
        <v>131</v>
      </c>
      <c r="C9" s="42" t="s">
        <v>145</v>
      </c>
    </row>
    <row r="10" spans="1:9" ht="18" customHeight="1">
      <c r="A10" s="43" t="s">
        <v>134</v>
      </c>
      <c r="B10" s="44">
        <v>5054400</v>
      </c>
      <c r="C10" s="54">
        <f>B10+B11</f>
        <v>5054400</v>
      </c>
      <c r="D10" s="39" t="s">
        <v>154</v>
      </c>
      <c r="F10" s="41" t="s">
        <v>141</v>
      </c>
      <c r="G10" s="42" t="s">
        <v>142</v>
      </c>
    </row>
    <row r="11" spans="1:9" ht="18" customHeight="1">
      <c r="A11" s="43" t="s">
        <v>156</v>
      </c>
      <c r="B11" s="44"/>
      <c r="C11" s="54">
        <v>248400</v>
      </c>
      <c r="D11" s="39" t="s">
        <v>157</v>
      </c>
      <c r="F11" s="43" t="s">
        <v>155</v>
      </c>
      <c r="G11" s="44">
        <v>5302800</v>
      </c>
      <c r="H11" s="40"/>
      <c r="I11" s="50"/>
    </row>
    <row r="12" spans="1:9" ht="18" customHeight="1">
      <c r="A12" s="43"/>
      <c r="B12" s="44"/>
      <c r="C12" s="44"/>
      <c r="F12" s="43"/>
      <c r="G12" s="44"/>
    </row>
    <row r="13" spans="1:9" ht="18" customHeight="1">
      <c r="A13" s="47" t="s">
        <v>132</v>
      </c>
      <c r="B13" s="48">
        <f>SUM(B10:B12)</f>
        <v>5054400</v>
      </c>
      <c r="C13" s="51">
        <f>SUM(C10:C12)</f>
        <v>5302800</v>
      </c>
      <c r="F13" s="43"/>
      <c r="G13" s="48">
        <f>SUM(G11:G11)</f>
        <v>5302800</v>
      </c>
    </row>
    <row r="14" spans="1:9" ht="9" customHeight="1">
      <c r="G14" s="50">
        <f>G13-C13</f>
        <v>0</v>
      </c>
    </row>
    <row r="15" spans="1:9" ht="18" customHeight="1">
      <c r="A15" s="39" t="s">
        <v>164</v>
      </c>
    </row>
    <row r="16" spans="1:9" ht="18" customHeight="1">
      <c r="A16" s="41" t="s">
        <v>126</v>
      </c>
      <c r="B16" s="42" t="s">
        <v>131</v>
      </c>
      <c r="C16" s="42" t="s">
        <v>140</v>
      </c>
    </row>
    <row r="17" spans="1:9" ht="18" customHeight="1">
      <c r="A17" s="43" t="s">
        <v>127</v>
      </c>
      <c r="B17" s="44">
        <v>2538000</v>
      </c>
      <c r="C17" s="115">
        <f>B17+B18</f>
        <v>3807000</v>
      </c>
    </row>
    <row r="18" spans="1:9" ht="18" customHeight="1">
      <c r="A18" s="43" t="s">
        <v>128</v>
      </c>
      <c r="B18" s="44">
        <v>1269000</v>
      </c>
      <c r="C18" s="115"/>
    </row>
    <row r="19" spans="1:9" ht="18" customHeight="1">
      <c r="A19" s="43" t="s">
        <v>129</v>
      </c>
      <c r="B19" s="44">
        <v>1015000</v>
      </c>
      <c r="C19" s="44">
        <f>B19</f>
        <v>1015000</v>
      </c>
    </row>
    <row r="20" spans="1:9" ht="18" customHeight="1">
      <c r="A20" s="43" t="s">
        <v>130</v>
      </c>
      <c r="B20" s="44">
        <v>1053200</v>
      </c>
      <c r="C20" s="43"/>
      <c r="F20" s="55"/>
      <c r="G20" s="56"/>
    </row>
    <row r="21" spans="1:9" ht="18" customHeight="1">
      <c r="A21" s="47" t="s">
        <v>132</v>
      </c>
      <c r="B21" s="48">
        <f>SUM(B17:B20)</f>
        <v>5875200</v>
      </c>
      <c r="C21" s="49">
        <f>C19+C17</f>
        <v>4822000</v>
      </c>
    </row>
    <row r="22" spans="1:9" ht="18" customHeight="1"/>
    <row r="23" spans="1:9" ht="18" customHeight="1">
      <c r="A23" s="41" t="s">
        <v>133</v>
      </c>
      <c r="B23" s="42" t="s">
        <v>131</v>
      </c>
      <c r="C23" s="42" t="s">
        <v>145</v>
      </c>
    </row>
    <row r="24" spans="1:9" ht="18" customHeight="1">
      <c r="A24" s="43" t="s">
        <v>134</v>
      </c>
      <c r="B24" s="44">
        <v>5875200</v>
      </c>
      <c r="C24" s="54">
        <f>B24+B25</f>
        <v>5875200</v>
      </c>
      <c r="D24" s="39" t="s">
        <v>154</v>
      </c>
      <c r="F24" s="41" t="s">
        <v>141</v>
      </c>
      <c r="G24" s="42" t="s">
        <v>142</v>
      </c>
    </row>
    <row r="25" spans="1:9" ht="18" customHeight="1">
      <c r="A25" s="43" t="s">
        <v>156</v>
      </c>
      <c r="B25" s="44"/>
      <c r="C25" s="54">
        <v>291600</v>
      </c>
      <c r="D25" s="39" t="s">
        <v>157</v>
      </c>
      <c r="F25" s="43" t="s">
        <v>155</v>
      </c>
      <c r="G25" s="44">
        <v>6166800</v>
      </c>
    </row>
    <row r="26" spans="1:9" ht="18" customHeight="1">
      <c r="A26" s="43"/>
      <c r="B26" s="44"/>
      <c r="C26" s="44"/>
      <c r="F26" s="43"/>
      <c r="G26" s="44"/>
    </row>
    <row r="27" spans="1:9" ht="18" customHeight="1">
      <c r="A27" s="47" t="s">
        <v>132</v>
      </c>
      <c r="B27" s="48">
        <f>SUM(B24:B26)</f>
        <v>5875200</v>
      </c>
      <c r="C27" s="51">
        <f>SUM(C24:C26)</f>
        <v>6166800</v>
      </c>
      <c r="F27" s="43"/>
      <c r="G27" s="48">
        <f>SUM(G25:G25)</f>
        <v>6166800</v>
      </c>
      <c r="H27" s="40"/>
      <c r="I27" s="50"/>
    </row>
    <row r="28" spans="1:9" ht="18" customHeight="1">
      <c r="G28" s="50">
        <f>G27-C27</f>
        <v>0</v>
      </c>
    </row>
    <row r="29" spans="1:9" ht="18" customHeight="1"/>
  </sheetData>
  <mergeCells count="2">
    <mergeCell ref="C3:C4"/>
    <mergeCell ref="C17:C18"/>
  </mergeCells>
  <phoneticPr fontId="3"/>
  <dataValidations count="1">
    <dataValidation imeMode="off" allowBlank="1" showInputMessage="1" showErrorMessage="1" sqref="C5 G10:G13 C12 B1:B1048576 C19 G24:G27 C26" xr:uid="{F6DB8B37-F34B-4C4A-AF11-63295C2B2CCD}"/>
  </dataValidations>
  <pageMargins left="0.70866141732283472" right="0.70866141732283472" top="1.3385826771653544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BD41-A7D7-4144-BC95-8138A86E60AD}">
  <dimension ref="A1:I24"/>
  <sheetViews>
    <sheetView tabSelected="1" workbookViewId="0">
      <selection activeCell="B3" sqref="B3"/>
    </sheetView>
  </sheetViews>
  <sheetFormatPr defaultRowHeight="13.5"/>
  <cols>
    <col min="1" max="1" width="23.5" style="39" bestFit="1" customWidth="1"/>
    <col min="2" max="2" width="12.625" style="40" customWidth="1"/>
    <col min="3" max="3" width="12.625" style="39" customWidth="1"/>
    <col min="4" max="4" width="11" style="39" bestFit="1" customWidth="1"/>
    <col min="5" max="5" width="9" style="39"/>
    <col min="6" max="6" width="13" style="39" bestFit="1" customWidth="1"/>
    <col min="7" max="7" width="12" style="39" customWidth="1"/>
    <col min="8" max="8" width="15.125" style="39" bestFit="1" customWidth="1"/>
    <col min="9" max="9" width="11" style="39" bestFit="1" customWidth="1"/>
    <col min="10" max="16384" width="9" style="39"/>
  </cols>
  <sheetData>
    <row r="1" spans="1:9" ht="18" customHeight="1">
      <c r="A1" s="39" t="s">
        <v>165</v>
      </c>
    </row>
    <row r="2" spans="1:9" ht="18" customHeight="1">
      <c r="A2" s="41" t="s">
        <v>126</v>
      </c>
      <c r="B2" s="42" t="s">
        <v>131</v>
      </c>
      <c r="C2" s="42" t="s">
        <v>140</v>
      </c>
    </row>
    <row r="3" spans="1:9" ht="18" customHeight="1">
      <c r="A3" s="43" t="s">
        <v>241</v>
      </c>
      <c r="B3" s="44"/>
      <c r="C3" s="54">
        <v>4500000</v>
      </c>
    </row>
    <row r="4" spans="1:9" ht="18" customHeight="1">
      <c r="A4" s="43"/>
      <c r="B4" s="44"/>
      <c r="C4" s="54"/>
    </row>
    <row r="5" spans="1:9" ht="18" customHeight="1">
      <c r="A5" s="43"/>
      <c r="B5" s="44"/>
      <c r="C5" s="44"/>
    </row>
    <row r="6" spans="1:9" ht="18" customHeight="1">
      <c r="A6" s="43"/>
      <c r="B6" s="44"/>
      <c r="C6" s="43"/>
      <c r="F6" s="55"/>
      <c r="G6" s="56"/>
    </row>
    <row r="7" spans="1:9" ht="18" customHeight="1">
      <c r="A7" s="47" t="s">
        <v>132</v>
      </c>
      <c r="B7" s="48">
        <f>SUM(B3:B6)</f>
        <v>0</v>
      </c>
      <c r="C7" s="49">
        <f>C5+C3</f>
        <v>4500000</v>
      </c>
    </row>
    <row r="8" spans="1:9" ht="18" customHeight="1">
      <c r="F8" s="41" t="s">
        <v>141</v>
      </c>
      <c r="G8" s="42" t="s">
        <v>142</v>
      </c>
    </row>
    <row r="9" spans="1:9" ht="18" customHeight="1">
      <c r="A9" s="41" t="s">
        <v>133</v>
      </c>
      <c r="B9" s="42" t="s">
        <v>131</v>
      </c>
      <c r="C9" s="42" t="s">
        <v>145</v>
      </c>
      <c r="F9" s="43" t="s">
        <v>30</v>
      </c>
      <c r="G9" s="44">
        <v>15640000</v>
      </c>
    </row>
    <row r="10" spans="1:9" ht="18" customHeight="1">
      <c r="A10" s="43" t="s">
        <v>134</v>
      </c>
      <c r="B10" s="44">
        <v>17325000</v>
      </c>
      <c r="C10" s="54"/>
      <c r="D10" s="39" t="s">
        <v>161</v>
      </c>
      <c r="F10" s="43"/>
      <c r="G10" s="44"/>
    </row>
    <row r="11" spans="1:9" ht="18" customHeight="1">
      <c r="A11" s="43" t="s">
        <v>240</v>
      </c>
      <c r="B11" s="44">
        <v>945000</v>
      </c>
      <c r="C11" s="54"/>
      <c r="D11" s="39" t="s">
        <v>148</v>
      </c>
      <c r="F11" s="43"/>
      <c r="G11" s="44"/>
    </row>
    <row r="12" spans="1:9" ht="18" customHeight="1">
      <c r="A12" s="43"/>
      <c r="B12" s="44"/>
      <c r="C12" s="44"/>
      <c r="F12" s="43"/>
      <c r="G12" s="44"/>
    </row>
    <row r="13" spans="1:9" ht="18" customHeight="1">
      <c r="A13" s="43"/>
      <c r="B13" s="44"/>
      <c r="C13" s="44"/>
      <c r="F13" s="43"/>
      <c r="G13" s="48">
        <f>SUM(G9:G11)</f>
        <v>15640000</v>
      </c>
      <c r="H13" s="40"/>
      <c r="I13" s="50"/>
    </row>
    <row r="14" spans="1:9" ht="18" customHeight="1">
      <c r="A14" s="43"/>
      <c r="B14" s="44"/>
      <c r="C14" s="44"/>
    </row>
    <row r="15" spans="1:9" ht="18" customHeight="1">
      <c r="A15" s="47" t="s">
        <v>132</v>
      </c>
      <c r="B15" s="48">
        <f>SUM(B10:B14)</f>
        <v>18270000</v>
      </c>
      <c r="C15" s="51">
        <f>SUM(C10:C14)</f>
        <v>0</v>
      </c>
    </row>
    <row r="16" spans="1: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phoneticPr fontId="3"/>
  <dataValidations count="1">
    <dataValidation imeMode="off" allowBlank="1" showInputMessage="1" showErrorMessage="1" sqref="G8:G13 C5 B1:B1048576 C12:C14" xr:uid="{AFE196A9-6113-4456-9F0E-EBDAB3149332}"/>
  </dataValidations>
  <pageMargins left="0.70866141732283472" right="0.70866141732283472" top="1.338582677165354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財産目録</vt:lpstr>
      <vt:lpstr>財産目録 (2)</vt:lpstr>
      <vt:lpstr>来夢増築</vt:lpstr>
      <vt:lpstr>実結</vt:lpstr>
      <vt:lpstr>第２</vt:lpstr>
      <vt:lpstr>スプリンクラー</vt:lpstr>
      <vt:lpstr>来夢の家改修</vt:lpstr>
      <vt:lpstr>財産目録!Print_Area</vt:lpstr>
      <vt:lpstr>'財産目録 (2)'!Print_Area</vt:lpstr>
      <vt:lpstr>財産目録!Print_Titles</vt:lpstr>
      <vt:lpstr>'財産目録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raimu</cp:lastModifiedBy>
  <cp:lastPrinted>2021-09-20T05:38:35Z</cp:lastPrinted>
  <dcterms:created xsi:type="dcterms:W3CDTF">2020-05-26T02:16:18Z</dcterms:created>
  <dcterms:modified xsi:type="dcterms:W3CDTF">2021-10-04T02:59:46Z</dcterms:modified>
</cp:coreProperties>
</file>