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deaki\Box\NPOここあんすの郷\NPOここあんすの郷\事業報告書\令和5年度事業報告\"/>
    </mc:Choice>
  </mc:AlternateContent>
  <xr:revisionPtr revIDLastSave="0" documentId="13_ncr:1_{5298937C-2007-43B5-A2B8-7D19939D21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財産目録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1" i="4" l="1"/>
  <c r="C10" i="4"/>
  <c r="C9" i="4"/>
  <c r="D44" i="4" l="1"/>
  <c r="D28" i="4"/>
  <c r="D25" i="4"/>
  <c r="D39" i="4" l="1"/>
  <c r="D16" i="4" l="1"/>
  <c r="E30" i="4" s="1"/>
  <c r="E45" i="4" l="1"/>
  <c r="E46" i="4" l="1"/>
</calcChain>
</file>

<file path=xl/sharedStrings.xml><?xml version="1.0" encoding="utf-8"?>
<sst xmlns="http://schemas.openxmlformats.org/spreadsheetml/2006/main" count="57" uniqueCount="53">
  <si>
    <t>科　　　　　　　目</t>
  </si>
  <si>
    <t>金　　　　　　　額</t>
  </si>
  <si>
    <t>Ⅰ　資産の部</t>
  </si>
  <si>
    <t>　１　流動資産</t>
  </si>
  <si>
    <t>流動資産合計</t>
  </si>
  <si>
    <t>　２　固定資産</t>
  </si>
  <si>
    <t>Ⅱ　負債の部</t>
  </si>
  <si>
    <t>　１　流動負債</t>
  </si>
  <si>
    <t>　２　固定負債</t>
  </si>
  <si>
    <t>　　　　現金預金</t>
  </si>
  <si>
    <t>資産合計</t>
    <phoneticPr fontId="3"/>
  </si>
  <si>
    <t>流動負債合計</t>
    <phoneticPr fontId="3"/>
  </si>
  <si>
    <t>固定負債合計</t>
    <phoneticPr fontId="3"/>
  </si>
  <si>
    <t>負債合計</t>
    <phoneticPr fontId="3"/>
  </si>
  <si>
    <t>正味財産</t>
    <phoneticPr fontId="3"/>
  </si>
  <si>
    <t>　　　　　現金　　　</t>
    <phoneticPr fontId="3"/>
  </si>
  <si>
    <t>　　　　未収入金</t>
    <rPh sb="4" eb="6">
      <t>ミシュウ</t>
    </rPh>
    <rPh sb="6" eb="8">
      <t>ニュウキン</t>
    </rPh>
    <phoneticPr fontId="3"/>
  </si>
  <si>
    <t>　　　　　　　介護保険事業</t>
    <rPh sb="7" eb="9">
      <t>カイゴ</t>
    </rPh>
    <rPh sb="9" eb="11">
      <t>ホケン</t>
    </rPh>
    <rPh sb="11" eb="13">
      <t>ジギョウ</t>
    </rPh>
    <phoneticPr fontId="3"/>
  </si>
  <si>
    <t>　　　　その他流動資産</t>
    <rPh sb="6" eb="7">
      <t>タ</t>
    </rPh>
    <rPh sb="7" eb="9">
      <t>リュウドウ</t>
    </rPh>
    <rPh sb="9" eb="11">
      <t>シサン</t>
    </rPh>
    <phoneticPr fontId="3"/>
  </si>
  <si>
    <t>　　　　構築物</t>
    <rPh sb="4" eb="7">
      <t>コウチクブツ</t>
    </rPh>
    <phoneticPr fontId="3"/>
  </si>
  <si>
    <t>　　　　器具備品</t>
    <rPh sb="4" eb="6">
      <t>キグ</t>
    </rPh>
    <rPh sb="6" eb="8">
      <t>ビヒン</t>
    </rPh>
    <phoneticPr fontId="3"/>
  </si>
  <si>
    <t>　　　　　　　普通預金　</t>
    <rPh sb="7" eb="9">
      <t>フツウ</t>
    </rPh>
    <rPh sb="9" eb="11">
      <t>ヨキン</t>
    </rPh>
    <phoneticPr fontId="3"/>
  </si>
  <si>
    <t>千葉銀行</t>
    <rPh sb="0" eb="2">
      <t>チバ</t>
    </rPh>
    <rPh sb="2" eb="4">
      <t>ギンコウ</t>
    </rPh>
    <phoneticPr fontId="3"/>
  </si>
  <si>
    <t>　　　　建物</t>
    <rPh sb="4" eb="6">
      <t>タテモノ</t>
    </rPh>
    <phoneticPr fontId="3"/>
  </si>
  <si>
    <t>　　　　車両運搬具</t>
    <rPh sb="4" eb="6">
      <t>シャリョウ</t>
    </rPh>
    <rPh sb="6" eb="8">
      <t>ウンパン</t>
    </rPh>
    <rPh sb="8" eb="9">
      <t>グ</t>
    </rPh>
    <phoneticPr fontId="3"/>
  </si>
  <si>
    <t>　　　　前受金</t>
    <rPh sb="4" eb="7">
      <t>マエウケキン</t>
    </rPh>
    <phoneticPr fontId="3"/>
  </si>
  <si>
    <t>　　　　長期借入金</t>
    <rPh sb="4" eb="6">
      <t>チョウキ</t>
    </rPh>
    <rPh sb="6" eb="8">
      <t>カリイレ</t>
    </rPh>
    <rPh sb="8" eb="9">
      <t>キン</t>
    </rPh>
    <phoneticPr fontId="3"/>
  </si>
  <si>
    <t>銚子商工信用金庫</t>
    <rPh sb="0" eb="2">
      <t>チョウシ</t>
    </rPh>
    <rPh sb="2" eb="4">
      <t>ショウコウ</t>
    </rPh>
    <rPh sb="4" eb="6">
      <t>シンヨウ</t>
    </rPh>
    <rPh sb="6" eb="8">
      <t>キンコ</t>
    </rPh>
    <phoneticPr fontId="3"/>
  </si>
  <si>
    <t>特定非営利活動法人　印旛ここあんすの郷</t>
    <rPh sb="10" eb="12">
      <t>インバ</t>
    </rPh>
    <rPh sb="18" eb="19">
      <t>サト</t>
    </rPh>
    <phoneticPr fontId="3"/>
  </si>
  <si>
    <t>　上記は財産目録に相違ありません。</t>
    <rPh sb="1" eb="3">
      <t>ジョウキ</t>
    </rPh>
    <rPh sb="4" eb="6">
      <t>ザイサン</t>
    </rPh>
    <rPh sb="6" eb="8">
      <t>モクロク</t>
    </rPh>
    <rPh sb="9" eb="11">
      <t>ソウイ</t>
    </rPh>
    <phoneticPr fontId="3"/>
  </si>
  <si>
    <t>特定非営利活動法人　印旛ここあんすの郷</t>
    <phoneticPr fontId="3"/>
  </si>
  <si>
    <t>栗田　英明</t>
    <rPh sb="0" eb="2">
      <t>クリタ</t>
    </rPh>
    <rPh sb="3" eb="5">
      <t>ヒデアキ</t>
    </rPh>
    <phoneticPr fontId="3"/>
  </si>
  <si>
    <t>理　事</t>
    <rPh sb="0" eb="1">
      <t>リ</t>
    </rPh>
    <rPh sb="2" eb="3">
      <t>コト</t>
    </rPh>
    <phoneticPr fontId="3"/>
  </si>
  <si>
    <t>千葉県国保連</t>
    <rPh sb="0" eb="3">
      <t>チバケン</t>
    </rPh>
    <rPh sb="3" eb="6">
      <t>コクホレン</t>
    </rPh>
    <phoneticPr fontId="3"/>
  </si>
  <si>
    <t>各利用者</t>
    <rPh sb="0" eb="4">
      <t>カクリヨウシャ</t>
    </rPh>
    <phoneticPr fontId="3"/>
  </si>
  <si>
    <t>　　　　役員借入金</t>
    <rPh sb="4" eb="6">
      <t>ヤクイン</t>
    </rPh>
    <rPh sb="6" eb="8">
      <t>カリイレ</t>
    </rPh>
    <rPh sb="8" eb="9">
      <t>キン</t>
    </rPh>
    <phoneticPr fontId="3"/>
  </si>
  <si>
    <t>　　　　未払費用</t>
    <rPh sb="4" eb="6">
      <t>ミハライ</t>
    </rPh>
    <rPh sb="6" eb="8">
      <t>ヒヨウ</t>
    </rPh>
    <phoneticPr fontId="3"/>
  </si>
  <si>
    <t>給料他</t>
    <rPh sb="0" eb="2">
      <t>キュウリョウ</t>
    </rPh>
    <rPh sb="2" eb="3">
      <t>ホカ</t>
    </rPh>
    <phoneticPr fontId="3"/>
  </si>
  <si>
    <t xml:space="preserve">固定資産合計 </t>
    <phoneticPr fontId="3"/>
  </si>
  <si>
    <t xml:space="preserve">        建設仮勘定</t>
    <rPh sb="8" eb="10">
      <t>ケンセツ</t>
    </rPh>
    <rPh sb="10" eb="13">
      <t>カリカンジョウ</t>
    </rPh>
    <phoneticPr fontId="3"/>
  </si>
  <si>
    <t>前受家賃等</t>
    <rPh sb="0" eb="2">
      <t>マエウケ</t>
    </rPh>
    <rPh sb="2" eb="4">
      <t>ヤチン</t>
    </rPh>
    <rPh sb="4" eb="5">
      <t>トウ</t>
    </rPh>
    <phoneticPr fontId="3"/>
  </si>
  <si>
    <t>　　　 建物付属設備</t>
    <rPh sb="4" eb="6">
      <t>タテモノ</t>
    </rPh>
    <rPh sb="6" eb="8">
      <t>フゾク</t>
    </rPh>
    <rPh sb="8" eb="10">
      <t>セツビ</t>
    </rPh>
    <phoneticPr fontId="3"/>
  </si>
  <si>
    <t>　　　未払法人税等</t>
    <rPh sb="3" eb="5">
      <t>ミハライ</t>
    </rPh>
    <rPh sb="5" eb="7">
      <t>ホウジン</t>
    </rPh>
    <rPh sb="7" eb="8">
      <t>ゼイ</t>
    </rPh>
    <rPh sb="8" eb="9">
      <t>トウ</t>
    </rPh>
    <phoneticPr fontId="3"/>
  </si>
  <si>
    <t>　　　　その他流動負債</t>
    <rPh sb="6" eb="7">
      <t>タ</t>
    </rPh>
    <rPh sb="7" eb="9">
      <t>リュウドウ</t>
    </rPh>
    <rPh sb="9" eb="11">
      <t>フサイ</t>
    </rPh>
    <phoneticPr fontId="3"/>
  </si>
  <si>
    <t>　　　有形固定資産</t>
    <rPh sb="3" eb="5">
      <t>ユウケイ</t>
    </rPh>
    <rPh sb="5" eb="7">
      <t>コテイ</t>
    </rPh>
    <rPh sb="7" eb="9">
      <t>シサン</t>
    </rPh>
    <phoneticPr fontId="3"/>
  </si>
  <si>
    <t>　　　投資その他資産</t>
    <rPh sb="3" eb="5">
      <t>トウシ</t>
    </rPh>
    <rPh sb="7" eb="8">
      <t>タ</t>
    </rPh>
    <rPh sb="8" eb="10">
      <t>シサン</t>
    </rPh>
    <phoneticPr fontId="3"/>
  </si>
  <si>
    <t>　　　　長期前払費用</t>
    <rPh sb="4" eb="10">
      <t>チョウキマエバライヒヨウ</t>
    </rPh>
    <phoneticPr fontId="3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</si>
  <si>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3"/>
  </si>
  <si>
    <t>投資その他資産合計</t>
    <rPh sb="0" eb="2">
      <t>トウシ</t>
    </rPh>
    <rPh sb="4" eb="5">
      <t>タ</t>
    </rPh>
    <rPh sb="5" eb="7">
      <t>シサン</t>
    </rPh>
    <rPh sb="7" eb="9">
      <t>ゴウケイ</t>
    </rPh>
    <phoneticPr fontId="3"/>
  </si>
  <si>
    <t>　　　　長期未払金</t>
    <rPh sb="4" eb="6">
      <t>チョウキ</t>
    </rPh>
    <rPh sb="6" eb="8">
      <t>ミハライ</t>
    </rPh>
    <rPh sb="8" eb="9">
      <t>キン</t>
    </rPh>
    <phoneticPr fontId="3"/>
  </si>
  <si>
    <t>トヨタファイナンス㈱、ジャックス</t>
    <phoneticPr fontId="3"/>
  </si>
  <si>
    <t>令和４年度　財産目録</t>
    <rPh sb="0" eb="2">
      <t>レイワ</t>
    </rPh>
    <rPh sb="3" eb="5">
      <t>ネンド</t>
    </rPh>
    <rPh sb="6" eb="8">
      <t>ザイサン</t>
    </rPh>
    <rPh sb="8" eb="10">
      <t>モクロク</t>
    </rPh>
    <phoneticPr fontId="3"/>
  </si>
  <si>
    <t>令和５年３月３１日現在</t>
    <rPh sb="0" eb="1">
      <t>レイ</t>
    </rPh>
    <rPh sb="1" eb="2">
      <t>カズ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</si>
</sst>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3" xfId="0" applyBorder="1">
      <alignment vertical="center"/>
    </xf>
    <xf numFmtId="0" fontId="2" fillId="0" borderId="4" xfId="0" applyFont="1" applyBorder="1">
      <alignment vertical="center"/>
    </xf>
    <xf numFmtId="0" fontId="0" fillId="0" borderId="5" xfId="0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/>
    </xf>
    <xf numFmtId="38" fontId="0" fillId="0" borderId="0" xfId="1" applyFont="1">
      <alignment vertical="center"/>
    </xf>
    <xf numFmtId="38" fontId="0" fillId="0" borderId="4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" xfId="0" applyBorder="1">
      <alignment vertical="center"/>
    </xf>
    <xf numFmtId="38" fontId="0" fillId="0" borderId="0" xfId="1" applyFont="1" applyAlignment="1">
      <alignment horizontal="center" vertical="center"/>
    </xf>
    <xf numFmtId="38" fontId="4" fillId="0" borderId="0" xfId="3" applyNumberFormat="1">
      <alignment vertical="center"/>
    </xf>
    <xf numFmtId="38" fontId="0" fillId="0" borderId="0" xfId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38" fontId="0" fillId="0" borderId="0" xfId="0" applyNumberFormat="1">
      <alignment vertical="center"/>
    </xf>
    <xf numFmtId="38" fontId="0" fillId="0" borderId="8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0" fillId="0" borderId="2" xfId="0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right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topLeftCell="A22" workbookViewId="0">
      <selection activeCell="A2" sqref="A2:E53"/>
    </sheetView>
  </sheetViews>
  <sheetFormatPr defaultRowHeight="13.5" x14ac:dyDescent="0.15"/>
  <cols>
    <col min="1" max="2" width="20.625" customWidth="1"/>
    <col min="3" max="5" width="15.625" style="11" customWidth="1"/>
  </cols>
  <sheetData>
    <row r="1" spans="1:6" ht="23.1" customHeight="1" x14ac:dyDescent="0.15">
      <c r="A1" s="1"/>
    </row>
    <row r="2" spans="1:6" ht="23.1" customHeight="1" x14ac:dyDescent="0.15">
      <c r="A2" s="34" t="s">
        <v>51</v>
      </c>
      <c r="B2" s="34"/>
      <c r="C2" s="34"/>
      <c r="D2" s="34"/>
      <c r="E2" s="34"/>
    </row>
    <row r="3" spans="1:6" ht="23.1" customHeight="1" x14ac:dyDescent="0.15">
      <c r="A3" s="34" t="s">
        <v>52</v>
      </c>
      <c r="B3" s="34"/>
      <c r="C3" s="34"/>
      <c r="D3" s="34"/>
      <c r="E3" s="34"/>
      <c r="F3" s="2"/>
    </row>
    <row r="4" spans="1:6" ht="23.1" customHeight="1" x14ac:dyDescent="0.15">
      <c r="A4" s="35" t="s">
        <v>28</v>
      </c>
      <c r="B4" s="35"/>
      <c r="C4" s="35"/>
      <c r="D4" s="35"/>
      <c r="E4" s="35"/>
    </row>
    <row r="5" spans="1:6" ht="20.100000000000001" customHeight="1" x14ac:dyDescent="0.15">
      <c r="A5" s="31" t="s">
        <v>0</v>
      </c>
      <c r="B5" s="32"/>
      <c r="C5" s="31" t="s">
        <v>1</v>
      </c>
      <c r="D5" s="33"/>
      <c r="E5" s="32"/>
    </row>
    <row r="6" spans="1:6" ht="20.100000000000001" customHeight="1" x14ac:dyDescent="0.15">
      <c r="A6" s="7" t="s">
        <v>2</v>
      </c>
      <c r="B6" s="8"/>
      <c r="C6" s="12"/>
      <c r="D6" s="14"/>
      <c r="E6" s="16"/>
    </row>
    <row r="7" spans="1:6" ht="20.100000000000001" customHeight="1" x14ac:dyDescent="0.15">
      <c r="A7" s="3" t="s">
        <v>3</v>
      </c>
      <c r="B7" s="4"/>
      <c r="C7" s="13"/>
      <c r="D7" s="17"/>
      <c r="E7" s="18"/>
    </row>
    <row r="8" spans="1:6" ht="20.100000000000001" customHeight="1" x14ac:dyDescent="0.15">
      <c r="A8" s="10" t="s">
        <v>9</v>
      </c>
      <c r="B8" s="4"/>
      <c r="C8" s="13"/>
      <c r="D8" s="17"/>
      <c r="E8" s="18"/>
    </row>
    <row r="9" spans="1:6" ht="20.100000000000001" customHeight="1" x14ac:dyDescent="0.15">
      <c r="A9" s="3" t="s">
        <v>15</v>
      </c>
      <c r="B9" s="4"/>
      <c r="C9" s="26">
        <f>684588+101011</f>
        <v>785599</v>
      </c>
      <c r="D9" s="17"/>
      <c r="E9" s="18"/>
    </row>
    <row r="10" spans="1:6" ht="20.100000000000001" customHeight="1" x14ac:dyDescent="0.15">
      <c r="A10" s="21" t="s">
        <v>21</v>
      </c>
      <c r="B10" s="4" t="s">
        <v>27</v>
      </c>
      <c r="C10" s="23">
        <f>32284427+1325589+10533+1709</f>
        <v>33622258</v>
      </c>
      <c r="D10" s="17"/>
      <c r="E10" s="18"/>
      <c r="F10" s="26"/>
    </row>
    <row r="11" spans="1:6" ht="20.100000000000001" customHeight="1" x14ac:dyDescent="0.15">
      <c r="A11" s="21" t="s">
        <v>21</v>
      </c>
      <c r="B11" s="4" t="s">
        <v>22</v>
      </c>
      <c r="C11" s="23">
        <f>4553823+659890</f>
        <v>5213713</v>
      </c>
      <c r="D11" s="17"/>
      <c r="E11" s="18"/>
    </row>
    <row r="12" spans="1:6" ht="20.100000000000001" customHeight="1" x14ac:dyDescent="0.15">
      <c r="A12" s="10" t="s">
        <v>16</v>
      </c>
      <c r="B12" s="4"/>
      <c r="C12" s="13"/>
      <c r="D12" s="17"/>
      <c r="E12" s="18"/>
    </row>
    <row r="13" spans="1:6" ht="20.100000000000001" customHeight="1" x14ac:dyDescent="0.15">
      <c r="A13" s="29" t="s">
        <v>17</v>
      </c>
      <c r="B13" s="4" t="s">
        <v>33</v>
      </c>
      <c r="C13" s="13">
        <v>12074787</v>
      </c>
      <c r="D13" s="17"/>
      <c r="E13" s="18"/>
    </row>
    <row r="14" spans="1:6" ht="20.100000000000001" customHeight="1" x14ac:dyDescent="0.15">
      <c r="A14" s="29" t="s">
        <v>17</v>
      </c>
      <c r="B14" s="4" t="s">
        <v>34</v>
      </c>
      <c r="C14" s="13">
        <v>9077888</v>
      </c>
      <c r="D14" s="17"/>
      <c r="E14" s="18"/>
    </row>
    <row r="15" spans="1:6" ht="20.100000000000001" customHeight="1" x14ac:dyDescent="0.15">
      <c r="A15" s="5" t="s">
        <v>18</v>
      </c>
      <c r="B15" s="4"/>
      <c r="C15" s="13">
        <v>516890</v>
      </c>
      <c r="D15" s="17"/>
      <c r="E15" s="18"/>
    </row>
    <row r="16" spans="1:6" ht="20.100000000000001" customHeight="1" x14ac:dyDescent="0.15">
      <c r="A16" s="5" t="s">
        <v>4</v>
      </c>
      <c r="B16" s="4"/>
      <c r="C16" s="14"/>
      <c r="D16" s="19">
        <f>SUM(C9:C15)</f>
        <v>61291135</v>
      </c>
      <c r="E16" s="18"/>
    </row>
    <row r="17" spans="1:5" ht="20.100000000000001" customHeight="1" x14ac:dyDescent="0.15">
      <c r="A17" s="3" t="s">
        <v>5</v>
      </c>
      <c r="B17" s="4"/>
      <c r="C17" s="13"/>
      <c r="D17" s="17"/>
      <c r="E17" s="18"/>
    </row>
    <row r="18" spans="1:5" ht="20.100000000000001" customHeight="1" x14ac:dyDescent="0.15">
      <c r="A18" s="3" t="s">
        <v>44</v>
      </c>
      <c r="B18" s="4"/>
      <c r="C18" s="24"/>
      <c r="D18" s="17"/>
      <c r="E18" s="18"/>
    </row>
    <row r="19" spans="1:5" ht="20.100000000000001" customHeight="1" x14ac:dyDescent="0.15">
      <c r="A19" s="10" t="s">
        <v>23</v>
      </c>
      <c r="B19" s="4"/>
      <c r="C19" s="11">
        <v>48715154</v>
      </c>
      <c r="D19" s="27"/>
      <c r="E19" s="18"/>
    </row>
    <row r="20" spans="1:5" ht="20.100000000000001" customHeight="1" x14ac:dyDescent="0.15">
      <c r="A20" s="10" t="s">
        <v>41</v>
      </c>
      <c r="B20" s="4"/>
      <c r="C20" s="11">
        <v>10748651</v>
      </c>
      <c r="D20" s="28"/>
      <c r="E20" s="18"/>
    </row>
    <row r="21" spans="1:5" ht="20.100000000000001" customHeight="1" x14ac:dyDescent="0.15">
      <c r="A21" s="10" t="s">
        <v>19</v>
      </c>
      <c r="B21" s="4"/>
      <c r="C21" s="11">
        <v>5548618</v>
      </c>
      <c r="D21" s="27"/>
      <c r="E21" s="18"/>
    </row>
    <row r="22" spans="1:5" ht="20.100000000000001" customHeight="1" x14ac:dyDescent="0.15">
      <c r="A22" s="10" t="s">
        <v>24</v>
      </c>
      <c r="B22" s="4"/>
      <c r="C22" s="11">
        <v>3349874</v>
      </c>
      <c r="D22" s="27"/>
      <c r="E22" s="18"/>
    </row>
    <row r="23" spans="1:5" ht="20.100000000000001" customHeight="1" x14ac:dyDescent="0.15">
      <c r="A23" s="10" t="s">
        <v>20</v>
      </c>
      <c r="B23" s="4"/>
      <c r="C23" s="11">
        <v>735825</v>
      </c>
      <c r="D23" s="27"/>
      <c r="E23" s="18"/>
    </row>
    <row r="24" spans="1:5" ht="20.100000000000001" customHeight="1" x14ac:dyDescent="0.15">
      <c r="A24" s="25" t="s">
        <v>39</v>
      </c>
      <c r="B24" s="4"/>
      <c r="C24" s="19">
        <v>1474000</v>
      </c>
      <c r="D24" s="17"/>
      <c r="E24" s="18"/>
    </row>
    <row r="25" spans="1:5" ht="20.100000000000001" customHeight="1" x14ac:dyDescent="0.15">
      <c r="A25" s="5" t="s">
        <v>47</v>
      </c>
      <c r="B25" s="4"/>
      <c r="D25" s="19">
        <f>SUM(C19:C24)</f>
        <v>70572122</v>
      </c>
      <c r="E25" s="18"/>
    </row>
    <row r="26" spans="1:5" ht="20.100000000000001" customHeight="1" x14ac:dyDescent="0.15">
      <c r="A26" s="3" t="s">
        <v>45</v>
      </c>
      <c r="B26" s="4"/>
      <c r="D26" s="17"/>
      <c r="E26" s="18"/>
    </row>
    <row r="27" spans="1:5" ht="20.100000000000001" customHeight="1" x14ac:dyDescent="0.15">
      <c r="A27" s="25" t="s">
        <v>46</v>
      </c>
      <c r="B27" s="4"/>
      <c r="C27" s="19">
        <v>194290</v>
      </c>
      <c r="D27" s="17"/>
      <c r="E27" s="18"/>
    </row>
    <row r="28" spans="1:5" ht="20.100000000000001" customHeight="1" x14ac:dyDescent="0.15">
      <c r="A28" s="5" t="s">
        <v>48</v>
      </c>
      <c r="B28" s="4"/>
      <c r="C28" s="14"/>
      <c r="D28" s="19">
        <f>SUM(C27)</f>
        <v>194290</v>
      </c>
      <c r="E28" s="18"/>
    </row>
    <row r="29" spans="1:5" ht="20.100000000000001" customHeight="1" x14ac:dyDescent="0.15">
      <c r="A29" s="5" t="s">
        <v>38</v>
      </c>
      <c r="B29" s="4"/>
      <c r="C29" s="17"/>
      <c r="D29" s="14"/>
      <c r="E29" s="18"/>
    </row>
    <row r="30" spans="1:5" ht="20.100000000000001" customHeight="1" x14ac:dyDescent="0.15">
      <c r="A30" s="5" t="s">
        <v>10</v>
      </c>
      <c r="B30" s="4"/>
      <c r="C30" s="13"/>
      <c r="D30" s="17"/>
      <c r="E30" s="18">
        <f>+D16+D25+D28</f>
        <v>132057547</v>
      </c>
    </row>
    <row r="31" spans="1:5" ht="20.100000000000001" customHeight="1" x14ac:dyDescent="0.15">
      <c r="A31" s="3" t="s">
        <v>6</v>
      </c>
      <c r="B31" s="4"/>
      <c r="C31" s="13"/>
      <c r="D31" s="17"/>
      <c r="E31" s="14"/>
    </row>
    <row r="32" spans="1:5" ht="20.100000000000001" customHeight="1" x14ac:dyDescent="0.15">
      <c r="A32" s="3" t="s">
        <v>7</v>
      </c>
      <c r="B32" s="4"/>
      <c r="C32" s="13"/>
      <c r="D32" s="17"/>
      <c r="E32" s="18"/>
    </row>
    <row r="33" spans="1:5" ht="20.100000000000001" customHeight="1" x14ac:dyDescent="0.15">
      <c r="A33" s="10" t="s">
        <v>36</v>
      </c>
      <c r="B33" s="4" t="s">
        <v>37</v>
      </c>
      <c r="C33" s="11">
        <v>2966409</v>
      </c>
      <c r="D33" s="17"/>
      <c r="E33" s="18"/>
    </row>
    <row r="34" spans="1:5" ht="20.100000000000001" customHeight="1" x14ac:dyDescent="0.15">
      <c r="A34" s="10" t="s">
        <v>25</v>
      </c>
      <c r="B34" s="4" t="s">
        <v>40</v>
      </c>
      <c r="C34" s="11">
        <v>3110000</v>
      </c>
      <c r="D34" s="17"/>
      <c r="E34" s="18"/>
    </row>
    <row r="35" spans="1:5" ht="20.100000000000001" customHeight="1" x14ac:dyDescent="0.15">
      <c r="A35" s="10" t="s">
        <v>42</v>
      </c>
      <c r="B35" s="4"/>
      <c r="C35" s="11">
        <v>4253000</v>
      </c>
      <c r="D35" s="17"/>
      <c r="E35" s="18"/>
    </row>
    <row r="36" spans="1:5" ht="20.100000000000001" customHeight="1" x14ac:dyDescent="0.15">
      <c r="A36" s="5" t="s">
        <v>43</v>
      </c>
      <c r="B36" s="4"/>
      <c r="C36" s="13">
        <v>1108644</v>
      </c>
      <c r="D36" s="17"/>
      <c r="E36" s="18"/>
    </row>
    <row r="37" spans="1:5" ht="20.100000000000001" hidden="1" customHeight="1" x14ac:dyDescent="0.15">
      <c r="A37" s="3"/>
      <c r="B37" s="4"/>
      <c r="C37" s="13"/>
      <c r="D37" s="17"/>
      <c r="E37" s="18"/>
    </row>
    <row r="38" spans="1:5" ht="20.100000000000001" hidden="1" customHeight="1" x14ac:dyDescent="0.15">
      <c r="A38" s="10"/>
      <c r="B38" s="4"/>
      <c r="C38" s="13"/>
      <c r="D38" s="17"/>
      <c r="E38" s="18"/>
    </row>
    <row r="39" spans="1:5" ht="20.100000000000001" customHeight="1" x14ac:dyDescent="0.15">
      <c r="A39" s="5" t="s">
        <v>11</v>
      </c>
      <c r="B39" s="4"/>
      <c r="C39" s="12"/>
      <c r="D39" s="17">
        <f>SUM(C33:C38)</f>
        <v>11438053</v>
      </c>
      <c r="E39" s="18"/>
    </row>
    <row r="40" spans="1:5" ht="20.100000000000001" customHeight="1" x14ac:dyDescent="0.15">
      <c r="A40" s="3" t="s">
        <v>8</v>
      </c>
      <c r="B40" s="4"/>
      <c r="C40" s="13"/>
      <c r="D40" s="17"/>
      <c r="E40" s="18"/>
    </row>
    <row r="41" spans="1:5" ht="20.100000000000001" customHeight="1" x14ac:dyDescent="0.15">
      <c r="A41" s="10" t="s">
        <v>26</v>
      </c>
      <c r="B41" s="4" t="s">
        <v>27</v>
      </c>
      <c r="C41" s="11">
        <v>54894000</v>
      </c>
      <c r="D41" s="17"/>
      <c r="E41" s="18"/>
    </row>
    <row r="42" spans="1:5" ht="20.100000000000001" customHeight="1" x14ac:dyDescent="0.15">
      <c r="A42" s="10" t="s">
        <v>35</v>
      </c>
      <c r="B42" s="4" t="s">
        <v>31</v>
      </c>
      <c r="C42" s="11">
        <v>3760874</v>
      </c>
      <c r="D42" s="17"/>
      <c r="E42" s="18"/>
    </row>
    <row r="43" spans="1:5" ht="20.100000000000001" customHeight="1" x14ac:dyDescent="0.15">
      <c r="A43" s="10" t="s">
        <v>49</v>
      </c>
      <c r="B43" s="30" t="s">
        <v>50</v>
      </c>
      <c r="C43" s="11">
        <v>4849000</v>
      </c>
      <c r="D43" s="17"/>
      <c r="E43" s="18"/>
    </row>
    <row r="44" spans="1:5" ht="20.100000000000001" customHeight="1" x14ac:dyDescent="0.15">
      <c r="A44" s="5" t="s">
        <v>12</v>
      </c>
      <c r="B44" s="4"/>
      <c r="C44" s="14"/>
      <c r="D44" s="17">
        <f>SUM(C41:C43)</f>
        <v>63503874</v>
      </c>
      <c r="E44" s="18"/>
    </row>
    <row r="45" spans="1:5" ht="20.100000000000001" customHeight="1" x14ac:dyDescent="0.15">
      <c r="A45" s="5" t="s">
        <v>13</v>
      </c>
      <c r="B45" s="4"/>
      <c r="C45" s="13"/>
      <c r="D45" s="14"/>
      <c r="E45" s="18">
        <f>+D39+D44</f>
        <v>74941927</v>
      </c>
    </row>
    <row r="46" spans="1:5" ht="20.100000000000001" customHeight="1" x14ac:dyDescent="0.15">
      <c r="A46" s="9" t="s">
        <v>14</v>
      </c>
      <c r="B46" s="6"/>
      <c r="C46" s="15"/>
      <c r="D46" s="19"/>
      <c r="E46" s="20">
        <f>+E30-E45</f>
        <v>57115620</v>
      </c>
    </row>
    <row r="49" spans="1:4" x14ac:dyDescent="0.15">
      <c r="A49" t="s">
        <v>29</v>
      </c>
    </row>
    <row r="51" spans="1:4" x14ac:dyDescent="0.15">
      <c r="C51" s="11" t="s">
        <v>30</v>
      </c>
    </row>
    <row r="53" spans="1:4" x14ac:dyDescent="0.15">
      <c r="C53" s="22" t="s">
        <v>32</v>
      </c>
      <c r="D53" s="11" t="s">
        <v>31</v>
      </c>
    </row>
  </sheetData>
  <mergeCells count="5">
    <mergeCell ref="A5:B5"/>
    <mergeCell ref="C5:E5"/>
    <mergeCell ref="A2:E2"/>
    <mergeCell ref="A3:E3"/>
    <mergeCell ref="A4:E4"/>
  </mergeCells>
  <phoneticPr fontId="3"/>
  <pageMargins left="0.78740157480314965" right="0.59055118110236227" top="0.19685039370078741" bottom="0" header="0.51181102362204722" footer="0.51181102362204722"/>
  <pageSetup paperSize="9" scale="91" fitToWidth="0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21" sqref="L21"/>
    </sheetView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財産目録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康孝</dc:creator>
  <cp:lastModifiedBy>hideaki</cp:lastModifiedBy>
  <cp:lastPrinted>2023-06-14T12:23:02Z</cp:lastPrinted>
  <dcterms:created xsi:type="dcterms:W3CDTF">2006-04-22T00:37:17Z</dcterms:created>
  <dcterms:modified xsi:type="dcterms:W3CDTF">2023-06-14T12:23:16Z</dcterms:modified>
</cp:coreProperties>
</file>