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8035" windowHeight="11655"/>
  </bookViews>
  <sheets>
    <sheet name="活動計算書" sheetId="1" r:id="rId1"/>
  </sheets>
  <definedNames>
    <definedName name="_xlnm.Print_Titles" localSheetId="0">活動計算書!$1:$3</definedName>
  </definedNames>
  <calcPr calcId="125725" fullCalcOnLoad="1"/>
</workbook>
</file>

<file path=xl/calcChain.xml><?xml version="1.0" encoding="utf-8"?>
<calcChain xmlns="http://schemas.openxmlformats.org/spreadsheetml/2006/main">
  <c r="D100" i="1"/>
  <c r="D97"/>
  <c r="C90"/>
  <c r="C74"/>
  <c r="D91" s="1"/>
  <c r="C66"/>
  <c r="C36"/>
  <c r="D67" s="1"/>
  <c r="D25"/>
  <c r="D92" l="1"/>
  <c r="D93" s="1"/>
  <c r="D101" s="1"/>
  <c r="D103" s="1"/>
  <c r="D105" s="1"/>
</calcChain>
</file>

<file path=xl/sharedStrings.xml><?xml version="1.0" encoding="utf-8"?>
<sst xmlns="http://schemas.openxmlformats.org/spreadsheetml/2006/main" count="107" uniqueCount="94">
  <si>
    <t>活　動　計　算　書</t>
    <phoneticPr fontId="2"/>
  </si>
  <si>
    <t>[税込]（単位：円）</t>
    <phoneticPr fontId="2"/>
  </si>
  <si>
    <t>（特非）広島聴覚障害者福祉会</t>
  </si>
  <si>
    <t>自 平成27年 4月 1日  至 平成28年 3月31日</t>
    <phoneticPr fontId="2"/>
  </si>
  <si>
    <t>【経常収益】</t>
  </si>
  <si>
    <t xml:space="preserve">  【受取会費】</t>
  </si>
  <si>
    <t xml:space="preserve">    正会員受取会費</t>
  </si>
  <si>
    <t>　【受取寄付金】</t>
    <rPh sb="2" eb="4">
      <t>ウケトリ</t>
    </rPh>
    <rPh sb="4" eb="7">
      <t>キフキン</t>
    </rPh>
    <phoneticPr fontId="2"/>
  </si>
  <si>
    <t>　　受取寄付金</t>
    <rPh sb="2" eb="4">
      <t>ウケトリ</t>
    </rPh>
    <rPh sb="4" eb="7">
      <t>キフキン</t>
    </rPh>
    <phoneticPr fontId="2"/>
  </si>
  <si>
    <t xml:space="preserve">  【受取助成金等】</t>
  </si>
  <si>
    <t xml:space="preserve">    受取助成金</t>
  </si>
  <si>
    <t>　　受取補助金</t>
    <rPh sb="2" eb="4">
      <t>ウケトリ</t>
    </rPh>
    <rPh sb="4" eb="7">
      <t>ホジョキン</t>
    </rPh>
    <phoneticPr fontId="2"/>
  </si>
  <si>
    <t xml:space="preserve">  【事業収益】</t>
  </si>
  <si>
    <t xml:space="preserve">    国保連保険収益</t>
  </si>
  <si>
    <t xml:space="preserve">    利用者負担金収益</t>
  </si>
  <si>
    <t xml:space="preserve">    バザー収益</t>
  </si>
  <si>
    <t>　　行事参加会費収益</t>
    <rPh sb="2" eb="10">
      <t>ギョウジサンカカイヒシュウエキ</t>
    </rPh>
    <phoneticPr fontId="2"/>
  </si>
  <si>
    <t xml:space="preserve">    菓子販売収益</t>
  </si>
  <si>
    <t xml:space="preserve">    縫製品等販売収益</t>
  </si>
  <si>
    <t xml:space="preserve">    請負作業収益</t>
  </si>
  <si>
    <t xml:space="preserve">    その他事業収益</t>
  </si>
  <si>
    <t xml:space="preserve">  【その他収益】</t>
  </si>
  <si>
    <t xml:space="preserve">    受取　利息</t>
  </si>
  <si>
    <t xml:space="preserve">    雑　収　益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</si>
  <si>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</si>
  <si>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</si>
  <si>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</si>
  <si>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</si>
  <si>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職員　俸給</t>
  </si>
  <si>
    <t xml:space="preserve">      工賃・手当</t>
  </si>
  <si>
    <t xml:space="preserve">      ヘルパー報酬</t>
  </si>
  <si>
    <t xml:space="preserve">      非常勤職員給与</t>
  </si>
  <si>
    <t xml:space="preserve">      ヘルパー交通費</t>
  </si>
  <si>
    <t xml:space="preserve">      法定福利費</t>
  </si>
  <si>
    <t xml:space="preserve">      福利厚生費</t>
  </si>
  <si>
    <t xml:space="preserve">        人件費計</t>
  </si>
  <si>
    <t xml:space="preserve">    （その他経費）</t>
  </si>
  <si>
    <t xml:space="preserve">      菓子等材料費</t>
  </si>
  <si>
    <t xml:space="preserve">      旅費交通費</t>
  </si>
  <si>
    <t xml:space="preserve">      縫製品等材料費</t>
  </si>
  <si>
    <t xml:space="preserve">      バザー等物品購入費</t>
  </si>
  <si>
    <t>　　　バザー経費</t>
    <rPh sb="6" eb="8">
      <t>ケイヒ</t>
    </rPh>
    <phoneticPr fontId="2"/>
  </si>
  <si>
    <t xml:space="preserve">      業務委託費</t>
  </si>
  <si>
    <t xml:space="preserve">      諸　謝　金</t>
  </si>
  <si>
    <t xml:space="preserve">      会　議　費</t>
  </si>
  <si>
    <t xml:space="preserve">      交  通  費</t>
    <phoneticPr fontId="2"/>
  </si>
  <si>
    <t xml:space="preserve">      車　両　費</t>
  </si>
  <si>
    <t xml:space="preserve">      車両燃料費</t>
  </si>
  <si>
    <t xml:space="preserve">      運　搬　費</t>
    <phoneticPr fontId="2"/>
  </si>
  <si>
    <t xml:space="preserve">      通　信　費</t>
    <phoneticPr fontId="2"/>
  </si>
  <si>
    <t xml:space="preserve">      消耗品　費</t>
  </si>
  <si>
    <t xml:space="preserve">      器具什器費</t>
  </si>
  <si>
    <t xml:space="preserve">      修　繕　費</t>
  </si>
  <si>
    <t xml:space="preserve">      水道光熱費</t>
  </si>
  <si>
    <t xml:space="preserve">      地代　家賃</t>
  </si>
  <si>
    <t xml:space="preserve">      減価償却費</t>
  </si>
  <si>
    <t>　　　自立訓練費</t>
    <rPh sb="3" eb="5">
      <t>ジリツ</t>
    </rPh>
    <rPh sb="5" eb="8">
      <t>クンレンヒ</t>
    </rPh>
    <phoneticPr fontId="2"/>
  </si>
  <si>
    <t xml:space="preserve">      保　険　料</t>
  </si>
  <si>
    <t xml:space="preserve">      保健衛生費</t>
  </si>
  <si>
    <t xml:space="preserve">      諸　会　費</t>
  </si>
  <si>
    <t xml:space="preserve">      リース　料</t>
    <phoneticPr fontId="2"/>
  </si>
  <si>
    <t xml:space="preserve">      行　事　費</t>
  </si>
  <si>
    <t xml:space="preserve">      研　修　費</t>
  </si>
  <si>
    <t xml:space="preserve">      支払手数料</t>
  </si>
  <si>
    <t xml:space="preserve">      雑　　　費</t>
  </si>
  <si>
    <t xml:space="preserve">        その他経費計</t>
  </si>
  <si>
    <t xml:space="preserve">          事業費  計</t>
  </si>
  <si>
    <t xml:space="preserve">  【管理費】</t>
  </si>
  <si>
    <t>　　　職員　俸給</t>
    <rPh sb="3" eb="5">
      <t>ショクイン</t>
    </rPh>
    <rPh sb="6" eb="8">
      <t>ホウキュウ</t>
    </rPh>
    <phoneticPr fontId="2"/>
  </si>
  <si>
    <t>　　　役員　報酬</t>
    <rPh sb="3" eb="5">
      <t>ヤクイン</t>
    </rPh>
    <rPh sb="6" eb="8">
      <t>ホウシュウ</t>
    </rPh>
    <phoneticPr fontId="2"/>
  </si>
  <si>
    <t>　　　什器備品費</t>
    <rPh sb="3" eb="5">
      <t>ジュウキ</t>
    </rPh>
    <rPh sb="5" eb="8">
      <t>ビヒンヒ</t>
    </rPh>
    <phoneticPr fontId="2"/>
  </si>
  <si>
    <t>　　　広告宣伝費　　　</t>
    <phoneticPr fontId="2"/>
  </si>
  <si>
    <t>　　　新聞図書費</t>
    <rPh sb="3" eb="5">
      <t>シンブン</t>
    </rPh>
    <rPh sb="5" eb="8">
      <t>トショヒ</t>
    </rPh>
    <phoneticPr fontId="2"/>
  </si>
  <si>
    <t>　　　保　険　料</t>
    <rPh sb="3" eb="4">
      <t>タモツ</t>
    </rPh>
    <rPh sb="5" eb="6">
      <t>ケン</t>
    </rPh>
    <rPh sb="7" eb="8">
      <t>リョウ</t>
    </rPh>
    <phoneticPr fontId="2"/>
  </si>
  <si>
    <t>　　　諸　会　費</t>
    <rPh sb="3" eb="4">
      <t>ショ</t>
    </rPh>
    <rPh sb="5" eb="6">
      <t>カイ</t>
    </rPh>
    <rPh sb="7" eb="8">
      <t>ヒ</t>
    </rPh>
    <phoneticPr fontId="2"/>
  </si>
  <si>
    <t xml:space="preserve">      租税　公課</t>
  </si>
  <si>
    <t>　　　研　修　費</t>
    <rPh sb="3" eb="4">
      <t>ケン</t>
    </rPh>
    <rPh sb="5" eb="6">
      <t>オサム</t>
    </rPh>
    <rPh sb="7" eb="8">
      <t>ヒ</t>
    </rPh>
    <phoneticPr fontId="2"/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</si>
  <si>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</si>
  <si>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</si>
  <si>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</si>
  <si>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</si>
  <si>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過年度損益修正益</t>
  </si>
  <si>
    <t xml:space="preserve">    経常外収益  計</t>
  </si>
  <si>
    <t>【経常外費用】</t>
  </si>
  <si>
    <t xml:space="preserve">  過年度損益修正損</t>
  </si>
  <si>
    <t xml:space="preserve">    経常外費用  計</t>
  </si>
  <si>
    <t xml:space="preserve">        税引前当期正味財産増減額</t>
  </si>
  <si>
    <t xml:space="preserve">        法人税、住民税及び事業税</t>
  </si>
  <si>
    <t xml:space="preserve">          当期正味財産増減額</t>
  </si>
  <si>
    <t xml:space="preserve">          前期繰越正味財産額</t>
  </si>
  <si>
    <t xml:space="preserve">          次期繰越正味財産額</t>
  </si>
  <si>
    <t>【重要な会計方針】</t>
  </si>
  <si>
    <t>　財務諸表の作成は、ＮＰＯ法人会計基準（2010年７月20日　2011年11月20日一部改正　ＮＰＯ法人</t>
  </si>
  <si>
    <t>　会計基準協議会）によっています。</t>
    <phoneticPr fontId="2"/>
  </si>
</sst>
</file>

<file path=xl/styles.xml><?xml version="1.0" encoding="utf-8"?>
<styleSheet xmlns="http://schemas.openxmlformats.org/spreadsheetml/2006/main">
  <numFmts count="2">
    <numFmt numFmtId="176" formatCode="#,##0;&quot;△ &quot;#,##0"/>
    <numFmt numFmtId="177" formatCode="#,##0\ ;&quot;△ &quot;#,##0\ "/>
  </numFmts>
  <fonts count="7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right" vertical="center" shrinkToFit="1"/>
    </xf>
    <xf numFmtId="49" fontId="4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49" fontId="4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 vertical="center" wrapText="1"/>
    </xf>
    <xf numFmtId="176" fontId="4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 shrinkToFit="1"/>
    </xf>
    <xf numFmtId="176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0"/>
  <sheetViews>
    <sheetView tabSelected="1" workbookViewId="0">
      <pane xSplit="1" ySplit="3" topLeftCell="B64" activePane="bottomRight" state="frozen"/>
      <selection pane="topRight"/>
      <selection pane="bottomLeft"/>
      <selection pane="bottomRight" activeCell="G69" sqref="G69"/>
    </sheetView>
  </sheetViews>
  <sheetFormatPr defaultRowHeight="13.5"/>
  <cols>
    <col min="1" max="1" width="2.875" style="3" customWidth="1"/>
    <col min="2" max="2" width="53.625" style="27" customWidth="1"/>
    <col min="3" max="4" width="20" style="28" customWidth="1"/>
    <col min="5" max="16384" width="9" style="3"/>
  </cols>
  <sheetData>
    <row r="1" spans="2:5" ht="18.75">
      <c r="B1" s="1" t="s">
        <v>0</v>
      </c>
      <c r="C1" s="1"/>
      <c r="D1" s="2"/>
    </row>
    <row r="2" spans="2:5" ht="14.25" customHeight="1">
      <c r="B2" s="4"/>
      <c r="C2" s="4"/>
      <c r="D2" s="5" t="s">
        <v>1</v>
      </c>
      <c r="E2" s="6"/>
    </row>
    <row r="3" spans="2:5">
      <c r="B3" s="7" t="s">
        <v>2</v>
      </c>
      <c r="C3" s="8" t="s">
        <v>3</v>
      </c>
      <c r="D3" s="8"/>
    </row>
    <row r="4" spans="2:5">
      <c r="B4" s="9"/>
      <c r="C4" s="10"/>
      <c r="D4" s="10"/>
    </row>
    <row r="5" spans="2:5">
      <c r="B5" s="11" t="s">
        <v>4</v>
      </c>
      <c r="C5" s="12"/>
      <c r="D5" s="13"/>
    </row>
    <row r="6" spans="2:5">
      <c r="B6" s="11" t="s">
        <v>5</v>
      </c>
      <c r="C6" s="13"/>
      <c r="D6" s="13"/>
    </row>
    <row r="7" spans="2:5">
      <c r="B7" s="11" t="s">
        <v>6</v>
      </c>
      <c r="C7" s="14">
        <v>105000</v>
      </c>
      <c r="D7" s="13"/>
    </row>
    <row r="8" spans="2:5">
      <c r="B8" s="11" t="s">
        <v>7</v>
      </c>
      <c r="C8" s="14"/>
      <c r="D8" s="13"/>
    </row>
    <row r="9" spans="2:5">
      <c r="B9" s="11" t="s">
        <v>8</v>
      </c>
      <c r="C9" s="14">
        <v>0</v>
      </c>
      <c r="D9" s="13"/>
    </row>
    <row r="10" spans="2:5">
      <c r="B10" s="11" t="s">
        <v>9</v>
      </c>
      <c r="C10" s="13"/>
      <c r="D10" s="13"/>
    </row>
    <row r="11" spans="2:5">
      <c r="B11" s="11" t="s">
        <v>10</v>
      </c>
      <c r="C11" s="14">
        <v>299588</v>
      </c>
      <c r="D11" s="13"/>
    </row>
    <row r="12" spans="2:5">
      <c r="B12" s="11" t="s">
        <v>11</v>
      </c>
      <c r="C12" s="14">
        <v>0</v>
      </c>
      <c r="D12" s="13"/>
    </row>
    <row r="13" spans="2:5">
      <c r="B13" s="11" t="s">
        <v>12</v>
      </c>
      <c r="C13" s="13"/>
      <c r="D13" s="13"/>
    </row>
    <row r="14" spans="2:5">
      <c r="B14" s="11" t="s">
        <v>13</v>
      </c>
      <c r="C14" s="14">
        <v>93166138</v>
      </c>
      <c r="D14" s="13"/>
    </row>
    <row r="15" spans="2:5">
      <c r="B15" s="11" t="s">
        <v>14</v>
      </c>
      <c r="C15" s="14">
        <v>1471630</v>
      </c>
      <c r="D15" s="13"/>
    </row>
    <row r="16" spans="2:5">
      <c r="B16" s="11" t="s">
        <v>15</v>
      </c>
      <c r="C16" s="14">
        <v>1977481</v>
      </c>
      <c r="D16" s="13"/>
    </row>
    <row r="17" spans="2:4">
      <c r="B17" s="11" t="s">
        <v>16</v>
      </c>
      <c r="C17" s="14">
        <v>2808</v>
      </c>
      <c r="D17" s="13"/>
    </row>
    <row r="18" spans="2:4">
      <c r="B18" s="11" t="s">
        <v>17</v>
      </c>
      <c r="C18" s="14">
        <v>1308607</v>
      </c>
      <c r="D18" s="13"/>
    </row>
    <row r="19" spans="2:4">
      <c r="B19" s="11" t="s">
        <v>18</v>
      </c>
      <c r="C19" s="14">
        <v>342180</v>
      </c>
      <c r="D19" s="13"/>
    </row>
    <row r="20" spans="2:4">
      <c r="B20" s="11" t="s">
        <v>19</v>
      </c>
      <c r="C20" s="14">
        <v>1290887</v>
      </c>
      <c r="D20" s="13"/>
    </row>
    <row r="21" spans="2:4">
      <c r="B21" s="11" t="s">
        <v>20</v>
      </c>
      <c r="C21" s="14">
        <v>5000</v>
      </c>
      <c r="D21" s="13"/>
    </row>
    <row r="22" spans="2:4">
      <c r="B22" s="11" t="s">
        <v>21</v>
      </c>
      <c r="C22" s="13"/>
      <c r="D22" s="13"/>
    </row>
    <row r="23" spans="2:4">
      <c r="B23" s="11" t="s">
        <v>22</v>
      </c>
      <c r="C23" s="14">
        <v>5696</v>
      </c>
      <c r="D23" s="13"/>
    </row>
    <row r="24" spans="2:4">
      <c r="B24" s="11" t="s">
        <v>23</v>
      </c>
      <c r="C24" s="15">
        <v>1555808</v>
      </c>
      <c r="D24" s="13"/>
    </row>
    <row r="25" spans="2:4">
      <c r="B25" s="11" t="s">
        <v>24</v>
      </c>
      <c r="C25" s="13"/>
      <c r="D25" s="14">
        <f>SUM(C7:C24)</f>
        <v>101530823</v>
      </c>
    </row>
    <row r="26" spans="2:4">
      <c r="B26" s="11" t="s">
        <v>25</v>
      </c>
      <c r="C26" s="13"/>
      <c r="D26" s="13"/>
    </row>
    <row r="27" spans="2:4">
      <c r="B27" s="11" t="s">
        <v>26</v>
      </c>
      <c r="C27" s="13"/>
      <c r="D27" s="13"/>
    </row>
    <row r="28" spans="2:4">
      <c r="B28" s="11" t="s">
        <v>27</v>
      </c>
      <c r="C28" s="13"/>
      <c r="D28" s="13"/>
    </row>
    <row r="29" spans="2:4">
      <c r="B29" s="11" t="s">
        <v>28</v>
      </c>
      <c r="C29" s="14">
        <v>34548675</v>
      </c>
      <c r="D29" s="13"/>
    </row>
    <row r="30" spans="2:4">
      <c r="B30" s="11" t="s">
        <v>29</v>
      </c>
      <c r="C30" s="14">
        <v>3048100</v>
      </c>
      <c r="D30" s="13"/>
    </row>
    <row r="31" spans="2:4">
      <c r="B31" s="11" t="s">
        <v>30</v>
      </c>
      <c r="C31" s="14">
        <v>5890980</v>
      </c>
      <c r="D31" s="13"/>
    </row>
    <row r="32" spans="2:4">
      <c r="B32" s="11" t="s">
        <v>31</v>
      </c>
      <c r="C32" s="14">
        <v>15614403</v>
      </c>
      <c r="D32" s="13"/>
    </row>
    <row r="33" spans="2:4">
      <c r="B33" s="11" t="s">
        <v>32</v>
      </c>
      <c r="C33" s="14">
        <v>461340</v>
      </c>
      <c r="D33" s="13"/>
    </row>
    <row r="34" spans="2:4">
      <c r="B34" s="11" t="s">
        <v>33</v>
      </c>
      <c r="C34" s="14">
        <v>5561833</v>
      </c>
      <c r="D34" s="13"/>
    </row>
    <row r="35" spans="2:4">
      <c r="B35" s="11" t="s">
        <v>34</v>
      </c>
      <c r="C35" s="15">
        <v>287305</v>
      </c>
      <c r="D35" s="13"/>
    </row>
    <row r="36" spans="2:4">
      <c r="B36" s="11" t="s">
        <v>35</v>
      </c>
      <c r="C36" s="14">
        <f>SUM(C29:C35)</f>
        <v>65412636</v>
      </c>
      <c r="D36" s="13"/>
    </row>
    <row r="37" spans="2:4">
      <c r="B37" s="11" t="s">
        <v>36</v>
      </c>
      <c r="C37" s="13"/>
      <c r="D37" s="13"/>
    </row>
    <row r="38" spans="2:4">
      <c r="B38" s="11" t="s">
        <v>37</v>
      </c>
      <c r="C38" s="14">
        <v>673643</v>
      </c>
      <c r="D38" s="13"/>
    </row>
    <row r="39" spans="2:4">
      <c r="B39" s="11" t="s">
        <v>38</v>
      </c>
      <c r="C39" s="14">
        <v>279250</v>
      </c>
      <c r="D39" s="13"/>
    </row>
    <row r="40" spans="2:4">
      <c r="B40" s="11" t="s">
        <v>39</v>
      </c>
      <c r="C40" s="14">
        <v>167251</v>
      </c>
      <c r="D40" s="13"/>
    </row>
    <row r="41" spans="2:4">
      <c r="B41" s="11" t="s">
        <v>40</v>
      </c>
      <c r="C41" s="14">
        <v>1224646</v>
      </c>
      <c r="D41" s="13"/>
    </row>
    <row r="42" spans="2:4">
      <c r="B42" s="11" t="s">
        <v>41</v>
      </c>
      <c r="C42" s="14">
        <v>10000</v>
      </c>
      <c r="D42" s="13"/>
    </row>
    <row r="43" spans="2:4">
      <c r="B43" s="11" t="s">
        <v>42</v>
      </c>
      <c r="C43" s="14">
        <v>262440</v>
      </c>
      <c r="D43" s="13"/>
    </row>
    <row r="44" spans="2:4">
      <c r="B44" s="11" t="s">
        <v>43</v>
      </c>
      <c r="C44" s="14">
        <v>82100</v>
      </c>
      <c r="D44" s="13"/>
    </row>
    <row r="45" spans="2:4">
      <c r="B45" s="11" t="s">
        <v>44</v>
      </c>
      <c r="C45" s="14">
        <v>7306</v>
      </c>
      <c r="D45" s="13"/>
    </row>
    <row r="46" spans="2:4">
      <c r="B46" s="11" t="s">
        <v>45</v>
      </c>
      <c r="C46" s="14">
        <v>95350</v>
      </c>
      <c r="D46" s="13"/>
    </row>
    <row r="47" spans="2:4">
      <c r="B47" s="11" t="s">
        <v>46</v>
      </c>
      <c r="C47" s="14">
        <v>394430</v>
      </c>
      <c r="D47" s="13"/>
    </row>
    <row r="48" spans="2:4">
      <c r="B48" s="11" t="s">
        <v>47</v>
      </c>
      <c r="C48" s="14">
        <v>731372</v>
      </c>
      <c r="D48" s="13"/>
    </row>
    <row r="49" spans="2:4">
      <c r="B49" s="11" t="s">
        <v>48</v>
      </c>
      <c r="C49" s="14">
        <v>144950</v>
      </c>
      <c r="D49" s="13"/>
    </row>
    <row r="50" spans="2:4">
      <c r="B50" s="11" t="s">
        <v>49</v>
      </c>
      <c r="C50" s="14">
        <v>515702</v>
      </c>
      <c r="D50" s="13"/>
    </row>
    <row r="51" spans="2:4">
      <c r="B51" s="11" t="s">
        <v>50</v>
      </c>
      <c r="C51" s="14">
        <v>1902826</v>
      </c>
      <c r="D51" s="13"/>
    </row>
    <row r="52" spans="2:4">
      <c r="B52" s="11" t="s">
        <v>51</v>
      </c>
      <c r="C52" s="14">
        <v>802285</v>
      </c>
      <c r="D52" s="13"/>
    </row>
    <row r="53" spans="2:4">
      <c r="B53" s="11" t="s">
        <v>52</v>
      </c>
      <c r="C53" s="14">
        <v>59828</v>
      </c>
      <c r="D53" s="13"/>
    </row>
    <row r="54" spans="2:4">
      <c r="B54" s="11" t="s">
        <v>53</v>
      </c>
      <c r="C54" s="14">
        <v>1040718</v>
      </c>
      <c r="D54" s="13"/>
    </row>
    <row r="55" spans="2:4">
      <c r="B55" s="11" t="s">
        <v>54</v>
      </c>
      <c r="C55" s="14">
        <v>6160800</v>
      </c>
      <c r="D55" s="13"/>
    </row>
    <row r="56" spans="2:4">
      <c r="B56" s="11" t="s">
        <v>55</v>
      </c>
      <c r="C56" s="14">
        <v>224343</v>
      </c>
      <c r="D56" s="13"/>
    </row>
    <row r="57" spans="2:4">
      <c r="B57" s="11" t="s">
        <v>56</v>
      </c>
      <c r="C57" s="14">
        <v>848099</v>
      </c>
      <c r="D57" s="13"/>
    </row>
    <row r="58" spans="2:4">
      <c r="B58" s="11" t="s">
        <v>57</v>
      </c>
      <c r="C58" s="14">
        <v>680550</v>
      </c>
      <c r="D58" s="13"/>
    </row>
    <row r="59" spans="2:4">
      <c r="B59" s="11" t="s">
        <v>58</v>
      </c>
      <c r="C59" s="14">
        <v>222376</v>
      </c>
      <c r="D59" s="13"/>
    </row>
    <row r="60" spans="2:4">
      <c r="B60" s="11" t="s">
        <v>59</v>
      </c>
      <c r="C60" s="14">
        <v>155400</v>
      </c>
      <c r="D60" s="13"/>
    </row>
    <row r="61" spans="2:4">
      <c r="B61" s="11" t="s">
        <v>60</v>
      </c>
      <c r="C61" s="14">
        <v>737643</v>
      </c>
      <c r="D61" s="13"/>
    </row>
    <row r="62" spans="2:4">
      <c r="B62" s="11" t="s">
        <v>61</v>
      </c>
      <c r="C62" s="14">
        <v>951716</v>
      </c>
      <c r="D62" s="13"/>
    </row>
    <row r="63" spans="2:4">
      <c r="B63" s="11" t="s">
        <v>62</v>
      </c>
      <c r="C63" s="14">
        <v>360023</v>
      </c>
      <c r="D63" s="13"/>
    </row>
    <row r="64" spans="2:4">
      <c r="B64" s="11" t="s">
        <v>63</v>
      </c>
      <c r="C64" s="14">
        <v>34348</v>
      </c>
      <c r="D64" s="13"/>
    </row>
    <row r="65" spans="2:4">
      <c r="B65" s="11" t="s">
        <v>64</v>
      </c>
      <c r="C65" s="15">
        <v>1107079</v>
      </c>
      <c r="D65" s="13"/>
    </row>
    <row r="66" spans="2:4">
      <c r="B66" s="11" t="s">
        <v>65</v>
      </c>
      <c r="C66" s="16">
        <f>SUM(C38:C65)</f>
        <v>19876474</v>
      </c>
      <c r="D66" s="13"/>
    </row>
    <row r="67" spans="2:4">
      <c r="B67" s="11" t="s">
        <v>66</v>
      </c>
      <c r="C67" s="13"/>
      <c r="D67" s="14">
        <f>C36+C66</f>
        <v>85289110</v>
      </c>
    </row>
    <row r="68" spans="2:4">
      <c r="B68" s="11" t="s">
        <v>67</v>
      </c>
      <c r="C68" s="13"/>
      <c r="D68" s="13"/>
    </row>
    <row r="69" spans="2:4">
      <c r="B69" s="11" t="s">
        <v>27</v>
      </c>
      <c r="C69" s="13"/>
      <c r="D69" s="13"/>
    </row>
    <row r="70" spans="2:4">
      <c r="B70" s="11" t="s">
        <v>68</v>
      </c>
      <c r="C70" s="14">
        <v>558401</v>
      </c>
      <c r="D70" s="13"/>
    </row>
    <row r="71" spans="2:4">
      <c r="B71" s="11" t="s">
        <v>31</v>
      </c>
      <c r="C71" s="14">
        <v>1397015</v>
      </c>
      <c r="D71" s="13"/>
    </row>
    <row r="72" spans="2:4">
      <c r="B72" s="11" t="s">
        <v>69</v>
      </c>
      <c r="C72" s="14">
        <v>3034160</v>
      </c>
      <c r="D72" s="13"/>
    </row>
    <row r="73" spans="2:4">
      <c r="B73" s="11" t="s">
        <v>33</v>
      </c>
      <c r="C73" s="14">
        <v>533021</v>
      </c>
      <c r="D73" s="13"/>
    </row>
    <row r="74" spans="2:4">
      <c r="B74" s="11" t="s">
        <v>35</v>
      </c>
      <c r="C74" s="17">
        <f>SUM(C70:C73)</f>
        <v>5522597</v>
      </c>
      <c r="D74" s="13"/>
    </row>
    <row r="75" spans="2:4">
      <c r="B75" s="11" t="s">
        <v>36</v>
      </c>
      <c r="C75" s="13"/>
      <c r="D75" s="13"/>
    </row>
    <row r="76" spans="2:4">
      <c r="B76" s="11" t="s">
        <v>44</v>
      </c>
      <c r="C76" s="14">
        <v>3241</v>
      </c>
      <c r="D76" s="13"/>
    </row>
    <row r="77" spans="2:4">
      <c r="B77" s="11" t="s">
        <v>70</v>
      </c>
      <c r="C77" s="14">
        <v>26300</v>
      </c>
      <c r="D77" s="13"/>
    </row>
    <row r="78" spans="2:4">
      <c r="B78" s="11" t="s">
        <v>42</v>
      </c>
      <c r="C78" s="14">
        <v>143640</v>
      </c>
      <c r="D78" s="13"/>
    </row>
    <row r="79" spans="2:4">
      <c r="B79" s="11" t="s">
        <v>48</v>
      </c>
      <c r="C79" s="14">
        <v>30062</v>
      </c>
      <c r="D79" s="13"/>
    </row>
    <row r="80" spans="2:4">
      <c r="B80" s="11" t="s">
        <v>49</v>
      </c>
      <c r="C80" s="14">
        <v>22832</v>
      </c>
      <c r="D80" s="13"/>
    </row>
    <row r="81" spans="2:4">
      <c r="B81" s="11" t="s">
        <v>50</v>
      </c>
      <c r="C81" s="14">
        <v>4320</v>
      </c>
      <c r="D81" s="13"/>
    </row>
    <row r="82" spans="2:4">
      <c r="B82" s="11" t="s">
        <v>71</v>
      </c>
      <c r="C82" s="14">
        <v>6080</v>
      </c>
      <c r="D82" s="13"/>
    </row>
    <row r="83" spans="2:4">
      <c r="B83" s="11" t="s">
        <v>72</v>
      </c>
      <c r="C83" s="14">
        <v>3700</v>
      </c>
      <c r="D83" s="13"/>
    </row>
    <row r="84" spans="2:4">
      <c r="B84" s="11" t="s">
        <v>73</v>
      </c>
      <c r="C84" s="14">
        <v>45350</v>
      </c>
      <c r="D84" s="13"/>
    </row>
    <row r="85" spans="2:4">
      <c r="B85" s="11" t="s">
        <v>74</v>
      </c>
      <c r="C85" s="14">
        <v>50000</v>
      </c>
      <c r="D85" s="13"/>
    </row>
    <row r="86" spans="2:4">
      <c r="B86" s="11" t="s">
        <v>75</v>
      </c>
      <c r="C86" s="14">
        <v>25428</v>
      </c>
      <c r="D86" s="13"/>
    </row>
    <row r="87" spans="2:4">
      <c r="B87" s="11" t="s">
        <v>76</v>
      </c>
      <c r="C87" s="14">
        <v>30000</v>
      </c>
      <c r="D87" s="13"/>
    </row>
    <row r="88" spans="2:4">
      <c r="B88" s="11" t="s">
        <v>63</v>
      </c>
      <c r="C88" s="14">
        <v>1944</v>
      </c>
      <c r="D88" s="13"/>
    </row>
    <row r="89" spans="2:4">
      <c r="B89" s="11" t="s">
        <v>64</v>
      </c>
      <c r="C89" s="15">
        <v>174673</v>
      </c>
      <c r="D89" s="13"/>
    </row>
    <row r="90" spans="2:4">
      <c r="B90" s="11" t="s">
        <v>65</v>
      </c>
      <c r="C90" s="16">
        <f>SUM(C76:C89)</f>
        <v>567570</v>
      </c>
      <c r="D90" s="13"/>
    </row>
    <row r="91" spans="2:4">
      <c r="B91" s="11" t="s">
        <v>77</v>
      </c>
      <c r="C91" s="13"/>
      <c r="D91" s="15">
        <f>C74+C90</f>
        <v>6090167</v>
      </c>
    </row>
    <row r="92" spans="2:4">
      <c r="B92" s="11" t="s">
        <v>78</v>
      </c>
      <c r="C92" s="13"/>
      <c r="D92" s="16">
        <f>D91+D67</f>
        <v>91379277</v>
      </c>
    </row>
    <row r="93" spans="2:4">
      <c r="B93" s="11" t="s">
        <v>79</v>
      </c>
      <c r="C93" s="13"/>
      <c r="D93" s="14">
        <f>D25-D92</f>
        <v>10151546</v>
      </c>
    </row>
    <row r="94" spans="2:4">
      <c r="B94" s="11"/>
      <c r="C94" s="13"/>
      <c r="D94" s="14"/>
    </row>
    <row r="95" spans="2:4">
      <c r="B95" s="11" t="s">
        <v>80</v>
      </c>
      <c r="C95" s="13"/>
      <c r="D95" s="13"/>
    </row>
    <row r="96" spans="2:4">
      <c r="B96" s="11" t="s">
        <v>81</v>
      </c>
      <c r="C96" s="15">
        <v>370400</v>
      </c>
      <c r="D96" s="13"/>
    </row>
    <row r="97" spans="2:9">
      <c r="B97" s="11" t="s">
        <v>82</v>
      </c>
      <c r="C97" s="13"/>
      <c r="D97" s="14">
        <f>SUM(C96)</f>
        <v>370400</v>
      </c>
    </row>
    <row r="98" spans="2:9">
      <c r="B98" s="11" t="s">
        <v>83</v>
      </c>
      <c r="C98" s="13"/>
      <c r="D98" s="13"/>
    </row>
    <row r="99" spans="2:9">
      <c r="B99" s="11" t="s">
        <v>84</v>
      </c>
      <c r="C99" s="15">
        <v>62000</v>
      </c>
      <c r="D99" s="13"/>
    </row>
    <row r="100" spans="2:9">
      <c r="B100" s="11" t="s">
        <v>85</v>
      </c>
      <c r="C100" s="13"/>
      <c r="D100" s="14">
        <f>SUM(C99)</f>
        <v>62000</v>
      </c>
    </row>
    <row r="101" spans="2:9">
      <c r="B101" s="11" t="s">
        <v>86</v>
      </c>
      <c r="C101" s="13"/>
      <c r="D101" s="14">
        <f>D93+D97-D100</f>
        <v>10459946</v>
      </c>
    </row>
    <row r="102" spans="2:9">
      <c r="B102" s="11" t="s">
        <v>87</v>
      </c>
      <c r="C102" s="13"/>
      <c r="D102" s="15">
        <v>2532500</v>
      </c>
    </row>
    <row r="103" spans="2:9">
      <c r="B103" s="11" t="s">
        <v>88</v>
      </c>
      <c r="C103" s="13"/>
      <c r="D103" s="14">
        <f>D101-D102</f>
        <v>7927446</v>
      </c>
    </row>
    <row r="104" spans="2:9">
      <c r="B104" s="11" t="s">
        <v>89</v>
      </c>
      <c r="C104" s="13"/>
      <c r="D104" s="15">
        <v>28285040</v>
      </c>
    </row>
    <row r="105" spans="2:9" ht="14.25" thickBot="1">
      <c r="B105" s="11" t="s">
        <v>90</v>
      </c>
      <c r="C105" s="13"/>
      <c r="D105" s="18">
        <f>SUM(D103:D104)</f>
        <v>36212486</v>
      </c>
    </row>
    <row r="106" spans="2:9" ht="14.25" thickTop="1">
      <c r="B106" s="19"/>
      <c r="C106" s="20"/>
      <c r="D106" s="20"/>
    </row>
    <row r="107" spans="2:9">
      <c r="B107" s="21"/>
      <c r="C107" s="22"/>
      <c r="D107" s="22"/>
    </row>
    <row r="108" spans="2:9">
      <c r="B108" s="23" t="s">
        <v>91</v>
      </c>
      <c r="C108" s="24"/>
      <c r="D108" s="25"/>
      <c r="E108" s="25"/>
      <c r="F108" s="25"/>
      <c r="G108" s="25"/>
      <c r="H108" s="25"/>
      <c r="I108" s="26"/>
    </row>
    <row r="109" spans="2:9">
      <c r="B109" s="23" t="s">
        <v>92</v>
      </c>
      <c r="C109" s="24"/>
      <c r="D109" s="25"/>
      <c r="E109" s="25"/>
      <c r="F109" s="25"/>
      <c r="G109" s="25"/>
      <c r="H109" s="25"/>
      <c r="I109" s="26"/>
    </row>
    <row r="110" spans="2:9">
      <c r="B110" s="23" t="s">
        <v>93</v>
      </c>
      <c r="C110" s="24"/>
      <c r="D110" s="25"/>
      <c r="E110" s="25"/>
      <c r="F110" s="25"/>
      <c r="G110" s="25"/>
      <c r="H110" s="25"/>
      <c r="I110" s="26"/>
    </row>
  </sheetData>
  <mergeCells count="3">
    <mergeCell ref="B1:D1"/>
    <mergeCell ref="B2:C2"/>
    <mergeCell ref="C3:D3"/>
  </mergeCells>
  <phoneticPr fontId="2"/>
  <pageMargins left="0.78740157480314965" right="0.51181102362204722" top="0.98425196850393704" bottom="0.98425196850393704" header="0.51181102362204722" footer="0.51181102362204722"/>
  <pageSetup paperSize="9" scale="93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</vt:lpstr>
      <vt:lpstr>活動計算書!Print_Titles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2017-06-23T06:42:39Z</dcterms:created>
  <dcterms:modified xsi:type="dcterms:W3CDTF">2017-06-23T06:43:25Z</dcterms:modified>
</cp:coreProperties>
</file>