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035" windowHeight="11655"/>
  </bookViews>
  <sheets>
    <sheet name="活動計算書" sheetId="1" r:id="rId1"/>
  </sheets>
  <definedNames>
    <definedName name="_xlnm.Print_Titles" localSheetId="0">活動計算書!$1:$3</definedName>
  </definedNames>
  <calcPr calcId="125725"/>
</workbook>
</file>

<file path=xl/calcChain.xml><?xml version="1.0" encoding="utf-8"?>
<calcChain xmlns="http://schemas.openxmlformats.org/spreadsheetml/2006/main">
  <c r="D109" i="1"/>
  <c r="D107"/>
  <c r="H105"/>
  <c r="F105"/>
  <c r="D105"/>
  <c r="C104"/>
  <c r="H102"/>
  <c r="F102"/>
  <c r="D102"/>
  <c r="C101"/>
  <c r="G96"/>
  <c r="E96"/>
  <c r="C95"/>
  <c r="C94"/>
  <c r="C93"/>
  <c r="C92"/>
  <c r="C91"/>
  <c r="C90"/>
  <c r="C89"/>
  <c r="C88"/>
  <c r="C87"/>
  <c r="C86"/>
  <c r="C85"/>
  <c r="C84"/>
  <c r="C83"/>
  <c r="C82"/>
  <c r="C81"/>
  <c r="C80"/>
  <c r="G78"/>
  <c r="H97" s="1"/>
  <c r="E78"/>
  <c r="C78" s="1"/>
  <c r="C77"/>
  <c r="C76"/>
  <c r="C75"/>
  <c r="C74"/>
  <c r="G70"/>
  <c r="E70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G38"/>
  <c r="E38"/>
  <c r="F71" s="1"/>
  <c r="C37"/>
  <c r="C36"/>
  <c r="C35"/>
  <c r="C34"/>
  <c r="C33"/>
  <c r="C32"/>
  <c r="C31"/>
  <c r="C30"/>
  <c r="C29"/>
  <c r="H25"/>
  <c r="F25"/>
  <c r="C24"/>
  <c r="C23"/>
  <c r="C21"/>
  <c r="C20"/>
  <c r="C19"/>
  <c r="C18"/>
  <c r="C17"/>
  <c r="C16"/>
  <c r="C15"/>
  <c r="C14"/>
  <c r="C12"/>
  <c r="C11"/>
  <c r="C9"/>
  <c r="C7"/>
  <c r="D71" l="1"/>
  <c r="H71"/>
  <c r="H98" s="1"/>
  <c r="H99" s="1"/>
  <c r="H106" s="1"/>
  <c r="H108" s="1"/>
  <c r="H110" s="1"/>
  <c r="F97"/>
  <c r="D97" s="1"/>
  <c r="F98"/>
  <c r="D25"/>
  <c r="C38"/>
  <c r="C96"/>
  <c r="D98" l="1"/>
  <c r="F99"/>
  <c r="F106"/>
  <c r="D99"/>
  <c r="F108" l="1"/>
  <c r="D106"/>
  <c r="F110" l="1"/>
  <c r="D110" s="1"/>
  <c r="D108"/>
</calcChain>
</file>

<file path=xl/sharedStrings.xml><?xml version="1.0" encoding="utf-8"?>
<sst xmlns="http://schemas.openxmlformats.org/spreadsheetml/2006/main" count="114" uniqueCount="99">
  <si>
    <t>活　動　計　算　書</t>
    <phoneticPr fontId="2"/>
  </si>
  <si>
    <t>[税込]（単位：円）</t>
    <phoneticPr fontId="2"/>
  </si>
  <si>
    <t>（特非）広島聴覚障害者福祉会</t>
  </si>
  <si>
    <t>自 平成26年 4月 1日  至 平成27年 3月31日</t>
    <phoneticPr fontId="2"/>
  </si>
  <si>
    <t>科　　目</t>
    <rPh sb="0" eb="1">
      <t>カ</t>
    </rPh>
    <rPh sb="3" eb="4">
      <t>メ</t>
    </rPh>
    <phoneticPr fontId="2"/>
  </si>
  <si>
    <t>決算額</t>
    <rPh sb="0" eb="2">
      <t>ケッサン</t>
    </rPh>
    <rPh sb="2" eb="3">
      <t>ガク</t>
    </rPh>
    <phoneticPr fontId="2"/>
  </si>
  <si>
    <t>非課税会計</t>
    <rPh sb="0" eb="3">
      <t>ヒカゼイ</t>
    </rPh>
    <rPh sb="3" eb="5">
      <t>カイケイ</t>
    </rPh>
    <phoneticPr fontId="2"/>
  </si>
  <si>
    <t>課税会計</t>
    <rPh sb="0" eb="2">
      <t>カゼイ</t>
    </rPh>
    <rPh sb="2" eb="4">
      <t>カイケイ</t>
    </rPh>
    <phoneticPr fontId="2"/>
  </si>
  <si>
    <t>【経常収益】</t>
  </si>
  <si>
    <t xml:space="preserve">  【受取会費】</t>
  </si>
  <si>
    <t xml:space="preserve">    正会員受取会費</t>
  </si>
  <si>
    <t>　【受取寄付金】</t>
    <rPh sb="2" eb="4">
      <t>ウケトリ</t>
    </rPh>
    <rPh sb="4" eb="7">
      <t>キフキン</t>
    </rPh>
    <phoneticPr fontId="2"/>
  </si>
  <si>
    <t>　　受取寄付金</t>
    <rPh sb="2" eb="4">
      <t>ウケトリ</t>
    </rPh>
    <rPh sb="4" eb="7">
      <t>キフキン</t>
    </rPh>
    <phoneticPr fontId="2"/>
  </si>
  <si>
    <t xml:space="preserve">  【受取助成金等】</t>
  </si>
  <si>
    <t xml:space="preserve">    受取助成金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</si>
  <si>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</si>
  <si>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</si>
  <si>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国保連保険収益</t>
  </si>
  <si>
    <t xml:space="preserve">    利用者負担金収益</t>
  </si>
  <si>
    <t xml:space="preserve">    バザー収益</t>
  </si>
  <si>
    <t>　　行事参加会費収益</t>
    <rPh sb="2" eb="4">
      <t>ギョウジ</t>
    </rPh>
    <rPh sb="4" eb="6">
      <t>サンカ</t>
    </rPh>
    <rPh sb="6" eb="8">
      <t>カイヒ</t>
    </rPh>
    <rPh sb="8" eb="10">
      <t>シュウエキ</t>
    </rPh>
    <phoneticPr fontId="2"/>
  </si>
  <si>
    <t xml:space="preserve">    菓子販売収益</t>
  </si>
  <si>
    <t xml:space="preserve">    縫製品等販売収益</t>
  </si>
  <si>
    <t xml:space="preserve">    請負作業収益</t>
  </si>
  <si>
    <t xml:space="preserve">    その他事業収益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</si>
  <si>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</si>
  <si>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</si>
  <si>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</si>
  <si>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</si>
  <si>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</si>
  <si>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</si>
  <si>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</si>
  <si>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職員　俸給</t>
  </si>
  <si>
    <t xml:space="preserve">      工賃・手当</t>
  </si>
  <si>
    <t xml:space="preserve">      ヘルパー報酬</t>
  </si>
  <si>
    <t xml:space="preserve">      送迎車利用負担金</t>
  </si>
  <si>
    <t xml:space="preserve">      非常勤職員給与</t>
  </si>
  <si>
    <t>　　　退職給付費用</t>
    <rPh sb="3" eb="5">
      <t>タイショク</t>
    </rPh>
    <rPh sb="5" eb="7">
      <t>キュウフ</t>
    </rPh>
    <rPh sb="7" eb="9">
      <t>ヒヨウ</t>
    </rPh>
    <phoneticPr fontId="2"/>
  </si>
  <si>
    <t xml:space="preserve">      ヘルパー交通費</t>
  </si>
  <si>
    <t xml:space="preserve">      法定福利費</t>
  </si>
  <si>
    <t xml:space="preserve">      福利厚生費</t>
  </si>
  <si>
    <t xml:space="preserve">        人件費計</t>
  </si>
  <si>
    <t xml:space="preserve">    （その他経費）</t>
  </si>
  <si>
    <t xml:space="preserve">      菓子等材料費</t>
  </si>
  <si>
    <t xml:space="preserve">      旅費交通費</t>
  </si>
  <si>
    <t xml:space="preserve">      縫製品等材料費</t>
  </si>
  <si>
    <t xml:space="preserve">      バザー等物品購入費</t>
  </si>
  <si>
    <t xml:space="preserve">      業務委託費</t>
  </si>
  <si>
    <t xml:space="preserve">      諸　謝　金</t>
  </si>
  <si>
    <t>　　　印刷製本費</t>
    <rPh sb="3" eb="5">
      <t>インサツ</t>
    </rPh>
    <rPh sb="5" eb="7">
      <t>セイホン</t>
    </rPh>
    <rPh sb="7" eb="8">
      <t>ヒ</t>
    </rPh>
    <phoneticPr fontId="2"/>
  </si>
  <si>
    <t xml:space="preserve">      会　議　費</t>
  </si>
  <si>
    <t xml:space="preserve">      交  通  費</t>
    <phoneticPr fontId="2"/>
  </si>
  <si>
    <t xml:space="preserve">      車　両　費</t>
  </si>
  <si>
    <t xml:space="preserve">      車両燃料費</t>
  </si>
  <si>
    <t xml:space="preserve">      運  搬  費</t>
    <phoneticPr fontId="2"/>
  </si>
  <si>
    <t xml:space="preserve">      通  信  費</t>
    <phoneticPr fontId="2"/>
  </si>
  <si>
    <t xml:space="preserve">      消耗品　費</t>
  </si>
  <si>
    <t xml:space="preserve">      器具什器費</t>
  </si>
  <si>
    <t xml:space="preserve">      修　繕　費</t>
  </si>
  <si>
    <t xml:space="preserve">      水道光熱費</t>
  </si>
  <si>
    <t xml:space="preserve">      地代　家賃</t>
  </si>
  <si>
    <t xml:space="preserve">      減価償却費</t>
  </si>
  <si>
    <t>　　　自立訓練費</t>
    <rPh sb="3" eb="5">
      <t>ジリツ</t>
    </rPh>
    <rPh sb="5" eb="8">
      <t>クンレンヒ</t>
    </rPh>
    <phoneticPr fontId="2"/>
  </si>
  <si>
    <t xml:space="preserve">      保　険　料</t>
  </si>
  <si>
    <t xml:space="preserve">      保健衛生費</t>
  </si>
  <si>
    <t xml:space="preserve">      諸　会　費</t>
  </si>
  <si>
    <t xml:space="preserve">      リース  料</t>
    <phoneticPr fontId="2"/>
  </si>
  <si>
    <t xml:space="preserve">      行　事　費</t>
  </si>
  <si>
    <t xml:space="preserve">      研　修　費</t>
  </si>
  <si>
    <t xml:space="preserve">      支払手数料</t>
  </si>
  <si>
    <t xml:space="preserve">      慶  弔  費</t>
    <phoneticPr fontId="2"/>
  </si>
  <si>
    <t>　　　支払寄付金</t>
    <rPh sb="3" eb="5">
      <t>シハライ</t>
    </rPh>
    <rPh sb="5" eb="8">
      <t>キフキン</t>
    </rPh>
    <phoneticPr fontId="2"/>
  </si>
  <si>
    <t xml:space="preserve">      雑　　　費</t>
  </si>
  <si>
    <t xml:space="preserve">        その他経費計</t>
  </si>
  <si>
    <t xml:space="preserve">          事業費  計</t>
  </si>
  <si>
    <t xml:space="preserve">  【管理費】</t>
  </si>
  <si>
    <t>　　　役員　報酬</t>
    <rPh sb="3" eb="5">
      <t>ヤクイン</t>
    </rPh>
    <rPh sb="6" eb="8">
      <t>ホウシュウ</t>
    </rPh>
    <phoneticPr fontId="2"/>
  </si>
  <si>
    <t>　　　器具什器費</t>
    <rPh sb="3" eb="5">
      <t>キグ</t>
    </rPh>
    <rPh sb="5" eb="7">
      <t>ジュウキ</t>
    </rPh>
    <rPh sb="7" eb="8">
      <t>ヒ</t>
    </rPh>
    <phoneticPr fontId="2"/>
  </si>
  <si>
    <t>　　　修　繕　費</t>
    <rPh sb="3" eb="4">
      <t>オサム</t>
    </rPh>
    <rPh sb="5" eb="6">
      <t>ゼン</t>
    </rPh>
    <rPh sb="7" eb="8">
      <t>ヒ</t>
    </rPh>
    <phoneticPr fontId="2"/>
  </si>
  <si>
    <t>　　　地代　家賃</t>
    <rPh sb="3" eb="5">
      <t>チダイ</t>
    </rPh>
    <rPh sb="6" eb="8">
      <t>ヤチン</t>
    </rPh>
    <phoneticPr fontId="2"/>
  </si>
  <si>
    <t>　　　広告宣伝費</t>
    <rPh sb="3" eb="5">
      <t>コウコク</t>
    </rPh>
    <rPh sb="5" eb="8">
      <t>センデンヒ</t>
    </rPh>
    <phoneticPr fontId="2"/>
  </si>
  <si>
    <t>　　　接待交際費</t>
    <rPh sb="3" eb="5">
      <t>セッタイ</t>
    </rPh>
    <rPh sb="5" eb="8">
      <t>コウサイヒ</t>
    </rPh>
    <phoneticPr fontId="2"/>
  </si>
  <si>
    <t>　　　保　険　料</t>
    <rPh sb="3" eb="4">
      <t>タモツ</t>
    </rPh>
    <rPh sb="5" eb="6">
      <t>ケン</t>
    </rPh>
    <rPh sb="7" eb="8">
      <t>リョウ</t>
    </rPh>
    <phoneticPr fontId="2"/>
  </si>
  <si>
    <t>　　　諸　会　費</t>
    <rPh sb="3" eb="4">
      <t>ショ</t>
    </rPh>
    <rPh sb="5" eb="6">
      <t>カイ</t>
    </rPh>
    <rPh sb="7" eb="8">
      <t>ヒ</t>
    </rPh>
    <phoneticPr fontId="2"/>
  </si>
  <si>
    <t xml:space="preserve">      租税　公課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</si>
  <si>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</si>
  <si>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</si>
  <si>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</si>
  <si>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</si>
  <si>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過年度損益修正益</t>
  </si>
  <si>
    <t xml:space="preserve">    経常外収益  計</t>
  </si>
  <si>
    <t>【経常外費用】</t>
  </si>
  <si>
    <t xml:space="preserve">  過年度損益修正損</t>
  </si>
  <si>
    <t xml:space="preserve">    経常外費用  計</t>
  </si>
  <si>
    <t xml:space="preserve">        税引前当期正味財産増減額</t>
  </si>
  <si>
    <t xml:space="preserve">        法人税、住民税及び事業税</t>
  </si>
  <si>
    <t xml:space="preserve">          当期正味財産増減額</t>
  </si>
  <si>
    <t xml:space="preserve">          前期繰越正味財産額</t>
  </si>
  <si>
    <t xml:space="preserve">          次期繰越正味財産額</t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</si>
</sst>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1"/>
  <sheetViews>
    <sheetView tabSelected="1" zoomScaleNormal="100" workbookViewId="0">
      <pane xSplit="1" ySplit="3" topLeftCell="B85" activePane="bottomRight" state="frozen"/>
      <selection pane="topRight"/>
      <selection pane="bottomLeft"/>
      <selection pane="bottomRight" activeCell="D112" sqref="D112"/>
    </sheetView>
  </sheetViews>
  <sheetFormatPr defaultRowHeight="13.5"/>
  <cols>
    <col min="1" max="1" width="2.875" style="1" customWidth="1"/>
    <col min="2" max="2" width="34" style="4" customWidth="1"/>
    <col min="3" max="4" width="11.625" style="2" customWidth="1"/>
    <col min="5" max="8" width="11.625" style="1" customWidth="1"/>
    <col min="9" max="16384" width="9" style="1"/>
  </cols>
  <sheetData>
    <row r="1" spans="2:8" ht="18.75">
      <c r="B1" s="15" t="s">
        <v>0</v>
      </c>
      <c r="C1" s="15"/>
      <c r="D1" s="16"/>
      <c r="E1" s="17"/>
      <c r="F1" s="17"/>
      <c r="G1" s="17"/>
      <c r="H1" s="17"/>
    </row>
    <row r="2" spans="2:8" ht="14.25" customHeight="1">
      <c r="B2" s="18"/>
      <c r="C2" s="18"/>
      <c r="E2" s="3"/>
      <c r="F2" s="4"/>
      <c r="G2" s="19" t="s">
        <v>1</v>
      </c>
      <c r="H2" s="20"/>
    </row>
    <row r="3" spans="2:8">
      <c r="B3" s="5" t="s">
        <v>2</v>
      </c>
      <c r="E3" s="4"/>
      <c r="F3" s="21" t="s">
        <v>3</v>
      </c>
      <c r="G3" s="20"/>
      <c r="H3" s="20"/>
    </row>
    <row r="4" spans="2:8">
      <c r="B4" s="6" t="s">
        <v>4</v>
      </c>
      <c r="C4" s="22" t="s">
        <v>5</v>
      </c>
      <c r="D4" s="23"/>
      <c r="E4" s="22" t="s">
        <v>6</v>
      </c>
      <c r="F4" s="23"/>
      <c r="G4" s="24" t="s">
        <v>7</v>
      </c>
      <c r="H4" s="23"/>
    </row>
    <row r="5" spans="2:8">
      <c r="B5" s="7" t="s">
        <v>8</v>
      </c>
      <c r="C5" s="8"/>
      <c r="D5" s="9"/>
      <c r="E5" s="10"/>
      <c r="F5" s="10"/>
      <c r="G5" s="10"/>
      <c r="H5" s="10"/>
    </row>
    <row r="6" spans="2:8">
      <c r="B6" s="7" t="s">
        <v>9</v>
      </c>
      <c r="C6" s="9"/>
      <c r="D6" s="9"/>
      <c r="E6" s="10"/>
      <c r="F6" s="10"/>
      <c r="G6" s="10"/>
      <c r="H6" s="10"/>
    </row>
    <row r="7" spans="2:8">
      <c r="B7" s="7" t="s">
        <v>10</v>
      </c>
      <c r="C7" s="9">
        <f>E7+G7</f>
        <v>105000</v>
      </c>
      <c r="D7" s="9"/>
      <c r="E7" s="9">
        <v>105000</v>
      </c>
      <c r="F7" s="9"/>
      <c r="G7" s="9">
        <v>0</v>
      </c>
      <c r="H7" s="9"/>
    </row>
    <row r="8" spans="2:8">
      <c r="B8" s="7" t="s">
        <v>11</v>
      </c>
      <c r="C8" s="9"/>
      <c r="D8" s="9"/>
      <c r="E8" s="9"/>
      <c r="F8" s="9"/>
      <c r="G8" s="9"/>
      <c r="H8" s="9"/>
    </row>
    <row r="9" spans="2:8">
      <c r="B9" s="7" t="s">
        <v>12</v>
      </c>
      <c r="C9" s="9">
        <f>E9+G9</f>
        <v>868591</v>
      </c>
      <c r="D9" s="9"/>
      <c r="E9" s="9">
        <v>868591</v>
      </c>
      <c r="F9" s="9"/>
      <c r="G9" s="9">
        <v>0</v>
      </c>
      <c r="H9" s="9"/>
    </row>
    <row r="10" spans="2:8">
      <c r="B10" s="7" t="s">
        <v>13</v>
      </c>
      <c r="C10" s="9"/>
      <c r="D10" s="9"/>
      <c r="E10" s="9"/>
      <c r="F10" s="9"/>
      <c r="G10" s="9"/>
      <c r="H10" s="9"/>
    </row>
    <row r="11" spans="2:8">
      <c r="B11" s="7" t="s">
        <v>14</v>
      </c>
      <c r="C11" s="9">
        <f>E11+G11</f>
        <v>149536</v>
      </c>
      <c r="D11" s="9"/>
      <c r="E11" s="9">
        <v>0</v>
      </c>
      <c r="F11" s="9"/>
      <c r="G11" s="9">
        <v>149536</v>
      </c>
      <c r="H11" s="9"/>
    </row>
    <row r="12" spans="2:8">
      <c r="B12" s="7" t="s">
        <v>15</v>
      </c>
      <c r="C12" s="9">
        <f>E12+G12</f>
        <v>22500</v>
      </c>
      <c r="D12" s="9"/>
      <c r="E12" s="9">
        <v>0</v>
      </c>
      <c r="F12" s="9"/>
      <c r="G12" s="9">
        <v>22500</v>
      </c>
      <c r="H12" s="9"/>
    </row>
    <row r="13" spans="2:8">
      <c r="B13" s="7" t="s">
        <v>16</v>
      </c>
      <c r="C13" s="9"/>
      <c r="D13" s="9"/>
      <c r="E13" s="9"/>
      <c r="F13" s="9"/>
      <c r="G13" s="9"/>
      <c r="H13" s="9"/>
    </row>
    <row r="14" spans="2:8">
      <c r="B14" s="7" t="s">
        <v>17</v>
      </c>
      <c r="C14" s="9">
        <f t="shared" ref="C14:C21" si="0">E14+G14</f>
        <v>82114954</v>
      </c>
      <c r="D14" s="9"/>
      <c r="E14" s="9">
        <v>0</v>
      </c>
      <c r="F14" s="9"/>
      <c r="G14" s="9">
        <v>82114954</v>
      </c>
      <c r="H14" s="9"/>
    </row>
    <row r="15" spans="2:8">
      <c r="B15" s="7" t="s">
        <v>18</v>
      </c>
      <c r="C15" s="9">
        <f t="shared" si="0"/>
        <v>1242476</v>
      </c>
      <c r="D15" s="9"/>
      <c r="E15" s="9">
        <v>15400</v>
      </c>
      <c r="F15" s="9"/>
      <c r="G15" s="9">
        <v>1227076</v>
      </c>
      <c r="H15" s="9"/>
    </row>
    <row r="16" spans="2:8">
      <c r="B16" s="7" t="s">
        <v>19</v>
      </c>
      <c r="C16" s="9">
        <f t="shared" si="0"/>
        <v>2294677</v>
      </c>
      <c r="D16" s="9"/>
      <c r="E16" s="9">
        <v>2294677</v>
      </c>
      <c r="F16" s="9"/>
      <c r="G16" s="9">
        <v>0</v>
      </c>
      <c r="H16" s="9"/>
    </row>
    <row r="17" spans="2:8">
      <c r="B17" s="7" t="s">
        <v>20</v>
      </c>
      <c r="C17" s="9">
        <f t="shared" si="0"/>
        <v>167248</v>
      </c>
      <c r="D17" s="9"/>
      <c r="E17" s="9">
        <v>7088</v>
      </c>
      <c r="F17" s="9"/>
      <c r="G17" s="9">
        <v>160160</v>
      </c>
      <c r="H17" s="9"/>
    </row>
    <row r="18" spans="2:8">
      <c r="B18" s="7" t="s">
        <v>21</v>
      </c>
      <c r="C18" s="9">
        <f t="shared" si="0"/>
        <v>1139450</v>
      </c>
      <c r="D18" s="9"/>
      <c r="E18" s="9">
        <v>1139450</v>
      </c>
      <c r="F18" s="9"/>
      <c r="G18" s="9">
        <v>0</v>
      </c>
      <c r="H18" s="9"/>
    </row>
    <row r="19" spans="2:8">
      <c r="B19" s="7" t="s">
        <v>22</v>
      </c>
      <c r="C19" s="9">
        <f t="shared" si="0"/>
        <v>300453</v>
      </c>
      <c r="D19" s="9"/>
      <c r="E19" s="9">
        <v>300453</v>
      </c>
      <c r="F19" s="9"/>
      <c r="G19" s="9">
        <v>0</v>
      </c>
      <c r="H19" s="9"/>
    </row>
    <row r="20" spans="2:8">
      <c r="B20" s="7" t="s">
        <v>23</v>
      </c>
      <c r="C20" s="9">
        <f t="shared" si="0"/>
        <v>1069082</v>
      </c>
      <c r="D20" s="9"/>
      <c r="E20" s="9">
        <v>1069082</v>
      </c>
      <c r="F20" s="9"/>
      <c r="G20" s="9">
        <v>0</v>
      </c>
      <c r="H20" s="9"/>
    </row>
    <row r="21" spans="2:8">
      <c r="B21" s="7" t="s">
        <v>24</v>
      </c>
      <c r="C21" s="9">
        <f t="shared" si="0"/>
        <v>0</v>
      </c>
      <c r="D21" s="9"/>
      <c r="E21" s="9">
        <v>0</v>
      </c>
      <c r="F21" s="9"/>
      <c r="G21" s="9">
        <v>0</v>
      </c>
      <c r="H21" s="9"/>
    </row>
    <row r="22" spans="2:8">
      <c r="B22" s="7" t="s">
        <v>25</v>
      </c>
      <c r="C22" s="9"/>
      <c r="D22" s="9"/>
      <c r="E22" s="9"/>
      <c r="F22" s="9"/>
      <c r="G22" s="9"/>
      <c r="H22" s="9"/>
    </row>
    <row r="23" spans="2:8">
      <c r="B23" s="7" t="s">
        <v>26</v>
      </c>
      <c r="C23" s="9">
        <f>E23+G23</f>
        <v>5607</v>
      </c>
      <c r="D23" s="9"/>
      <c r="E23" s="9">
        <v>0</v>
      </c>
      <c r="F23" s="9"/>
      <c r="G23" s="9">
        <v>5607</v>
      </c>
      <c r="H23" s="9"/>
    </row>
    <row r="24" spans="2:8">
      <c r="B24" s="7" t="s">
        <v>27</v>
      </c>
      <c r="C24" s="11">
        <f>E24+G24</f>
        <v>538507</v>
      </c>
      <c r="D24" s="9"/>
      <c r="E24" s="11">
        <v>384601</v>
      </c>
      <c r="F24" s="9"/>
      <c r="G24" s="11">
        <v>153906</v>
      </c>
      <c r="H24" s="9"/>
    </row>
    <row r="25" spans="2:8">
      <c r="B25" s="7" t="s">
        <v>28</v>
      </c>
      <c r="C25" s="9"/>
      <c r="D25" s="9">
        <f>F25+H25</f>
        <v>90018081</v>
      </c>
      <c r="E25" s="4"/>
      <c r="F25" s="9">
        <f>SUM(E7:E24)</f>
        <v>6184342</v>
      </c>
      <c r="G25" s="4"/>
      <c r="H25" s="9">
        <f>SUM(G7:G24)</f>
        <v>83833739</v>
      </c>
    </row>
    <row r="26" spans="2:8">
      <c r="B26" s="7" t="s">
        <v>29</v>
      </c>
      <c r="C26" s="9"/>
      <c r="D26" s="9"/>
      <c r="E26" s="9"/>
      <c r="F26" s="9"/>
      <c r="G26" s="9"/>
      <c r="H26" s="9"/>
    </row>
    <row r="27" spans="2:8">
      <c r="B27" s="7" t="s">
        <v>30</v>
      </c>
      <c r="C27" s="9"/>
      <c r="D27" s="9"/>
      <c r="E27" s="9"/>
      <c r="F27" s="9"/>
      <c r="G27" s="9"/>
      <c r="H27" s="9"/>
    </row>
    <row r="28" spans="2:8">
      <c r="B28" s="7" t="s">
        <v>31</v>
      </c>
      <c r="C28" s="9"/>
      <c r="D28" s="9"/>
      <c r="E28" s="9"/>
      <c r="F28" s="9"/>
      <c r="G28" s="9"/>
      <c r="H28" s="9"/>
    </row>
    <row r="29" spans="2:8">
      <c r="B29" s="7" t="s">
        <v>32</v>
      </c>
      <c r="C29" s="9">
        <f t="shared" ref="C29:C38" si="1">E29+G29</f>
        <v>29896478</v>
      </c>
      <c r="D29" s="9"/>
      <c r="E29" s="9">
        <v>0</v>
      </c>
      <c r="F29" s="9"/>
      <c r="G29" s="9">
        <v>29896478</v>
      </c>
      <c r="H29" s="9"/>
    </row>
    <row r="30" spans="2:8">
      <c r="B30" s="7" t="s">
        <v>33</v>
      </c>
      <c r="C30" s="9">
        <f t="shared" si="1"/>
        <v>2947650</v>
      </c>
      <c r="D30" s="9"/>
      <c r="E30" s="9">
        <v>2947650</v>
      </c>
      <c r="F30" s="9"/>
      <c r="G30" s="9">
        <v>0</v>
      </c>
      <c r="H30" s="9"/>
    </row>
    <row r="31" spans="2:8">
      <c r="B31" s="7" t="s">
        <v>34</v>
      </c>
      <c r="C31" s="9">
        <f t="shared" si="1"/>
        <v>4571462</v>
      </c>
      <c r="D31" s="9"/>
      <c r="E31" s="9">
        <v>0</v>
      </c>
      <c r="F31" s="9"/>
      <c r="G31" s="9">
        <v>4571462</v>
      </c>
      <c r="H31" s="9"/>
    </row>
    <row r="32" spans="2:8">
      <c r="B32" s="7" t="s">
        <v>35</v>
      </c>
      <c r="C32" s="9">
        <f t="shared" si="1"/>
        <v>2100</v>
      </c>
      <c r="D32" s="9"/>
      <c r="E32" s="9">
        <v>2100</v>
      </c>
      <c r="F32" s="9"/>
      <c r="G32" s="9">
        <v>0</v>
      </c>
      <c r="H32" s="9"/>
    </row>
    <row r="33" spans="2:8">
      <c r="B33" s="7" t="s">
        <v>36</v>
      </c>
      <c r="C33" s="9">
        <f t="shared" si="1"/>
        <v>12442881</v>
      </c>
      <c r="D33" s="9"/>
      <c r="E33" s="9">
        <v>0</v>
      </c>
      <c r="F33" s="9"/>
      <c r="G33" s="9">
        <v>12442881</v>
      </c>
      <c r="H33" s="9"/>
    </row>
    <row r="34" spans="2:8">
      <c r="B34" s="7" t="s">
        <v>37</v>
      </c>
      <c r="C34" s="9">
        <f t="shared" si="1"/>
        <v>626400</v>
      </c>
      <c r="D34" s="9"/>
      <c r="E34" s="9">
        <v>0</v>
      </c>
      <c r="F34" s="9"/>
      <c r="G34" s="9">
        <v>626400</v>
      </c>
      <c r="H34" s="9"/>
    </row>
    <row r="35" spans="2:8">
      <c r="B35" s="7" t="s">
        <v>38</v>
      </c>
      <c r="C35" s="9">
        <f t="shared" si="1"/>
        <v>327265</v>
      </c>
      <c r="D35" s="9"/>
      <c r="E35" s="9">
        <v>0</v>
      </c>
      <c r="F35" s="9"/>
      <c r="G35" s="9">
        <v>327265</v>
      </c>
      <c r="H35" s="9"/>
    </row>
    <row r="36" spans="2:8">
      <c r="B36" s="7" t="s">
        <v>39</v>
      </c>
      <c r="C36" s="9">
        <f t="shared" si="1"/>
        <v>4452554</v>
      </c>
      <c r="D36" s="9"/>
      <c r="E36" s="9">
        <v>0</v>
      </c>
      <c r="F36" s="9"/>
      <c r="G36" s="9">
        <v>4452554</v>
      </c>
      <c r="H36" s="9"/>
    </row>
    <row r="37" spans="2:8">
      <c r="B37" s="7" t="s">
        <v>40</v>
      </c>
      <c r="C37" s="11">
        <f t="shared" si="1"/>
        <v>485424</v>
      </c>
      <c r="D37" s="9"/>
      <c r="E37" s="11">
        <v>0</v>
      </c>
      <c r="F37" s="9"/>
      <c r="G37" s="11">
        <v>485424</v>
      </c>
      <c r="H37" s="9"/>
    </row>
    <row r="38" spans="2:8">
      <c r="B38" s="7" t="s">
        <v>41</v>
      </c>
      <c r="C38" s="9">
        <f t="shared" si="1"/>
        <v>55752214</v>
      </c>
      <c r="D38" s="9"/>
      <c r="E38" s="9">
        <f>SUM(E29:E37)</f>
        <v>2949750</v>
      </c>
      <c r="F38" s="9"/>
      <c r="G38" s="9">
        <f>SUM(G29:G37)</f>
        <v>52802464</v>
      </c>
      <c r="H38" s="9"/>
    </row>
    <row r="39" spans="2:8">
      <c r="B39" s="7" t="s">
        <v>42</v>
      </c>
      <c r="C39" s="9"/>
      <c r="D39" s="9"/>
      <c r="E39" s="9"/>
      <c r="F39" s="9"/>
      <c r="G39" s="9"/>
      <c r="H39" s="9"/>
    </row>
    <row r="40" spans="2:8">
      <c r="B40" s="7" t="s">
        <v>43</v>
      </c>
      <c r="C40" s="9">
        <f t="shared" ref="C40:C70" si="2">E40+G40</f>
        <v>497175</v>
      </c>
      <c r="D40" s="9"/>
      <c r="E40" s="9">
        <v>497175</v>
      </c>
      <c r="F40" s="9"/>
      <c r="G40" s="9">
        <v>0</v>
      </c>
      <c r="H40" s="9"/>
    </row>
    <row r="41" spans="2:8">
      <c r="B41" s="7" t="s">
        <v>44</v>
      </c>
      <c r="C41" s="9">
        <f t="shared" si="2"/>
        <v>286586</v>
      </c>
      <c r="D41" s="9"/>
      <c r="E41" s="9">
        <v>0</v>
      </c>
      <c r="F41" s="9"/>
      <c r="G41" s="9">
        <v>286586</v>
      </c>
      <c r="H41" s="9"/>
    </row>
    <row r="42" spans="2:8">
      <c r="B42" s="7" t="s">
        <v>45</v>
      </c>
      <c r="C42" s="9">
        <f t="shared" si="2"/>
        <v>49463</v>
      </c>
      <c r="D42" s="9"/>
      <c r="E42" s="9">
        <v>34463</v>
      </c>
      <c r="F42" s="9"/>
      <c r="G42" s="9">
        <v>15000</v>
      </c>
      <c r="H42" s="9"/>
    </row>
    <row r="43" spans="2:8">
      <c r="B43" s="7" t="s">
        <v>46</v>
      </c>
      <c r="C43" s="9">
        <f t="shared" si="2"/>
        <v>1487757</v>
      </c>
      <c r="D43" s="9"/>
      <c r="E43" s="9">
        <v>1487757</v>
      </c>
      <c r="F43" s="9"/>
      <c r="G43" s="9">
        <v>0</v>
      </c>
      <c r="H43" s="9"/>
    </row>
    <row r="44" spans="2:8">
      <c r="B44" s="7" t="s">
        <v>47</v>
      </c>
      <c r="C44" s="9">
        <f t="shared" si="2"/>
        <v>270040</v>
      </c>
      <c r="D44" s="9"/>
      <c r="E44" s="9">
        <v>0</v>
      </c>
      <c r="F44" s="9"/>
      <c r="G44" s="9">
        <v>270040</v>
      </c>
      <c r="H44" s="9"/>
    </row>
    <row r="45" spans="2:8">
      <c r="B45" s="7" t="s">
        <v>48</v>
      </c>
      <c r="C45" s="9">
        <f t="shared" si="2"/>
        <v>28500</v>
      </c>
      <c r="D45" s="9"/>
      <c r="E45" s="9">
        <v>0</v>
      </c>
      <c r="F45" s="9"/>
      <c r="G45" s="9">
        <v>28500</v>
      </c>
      <c r="H45" s="9"/>
    </row>
    <row r="46" spans="2:8">
      <c r="B46" s="7" t="s">
        <v>49</v>
      </c>
      <c r="C46" s="9">
        <f t="shared" si="2"/>
        <v>37500</v>
      </c>
      <c r="D46" s="9"/>
      <c r="E46" s="9">
        <v>37500</v>
      </c>
      <c r="F46" s="9"/>
      <c r="G46" s="9">
        <v>0</v>
      </c>
      <c r="H46" s="9"/>
    </row>
    <row r="47" spans="2:8">
      <c r="B47" s="7" t="s">
        <v>50</v>
      </c>
      <c r="C47" s="9">
        <f t="shared" si="2"/>
        <v>13043</v>
      </c>
      <c r="D47" s="9"/>
      <c r="E47" s="9">
        <v>0</v>
      </c>
      <c r="F47" s="9"/>
      <c r="G47" s="9">
        <v>13043</v>
      </c>
      <c r="H47" s="9"/>
    </row>
    <row r="48" spans="2:8">
      <c r="B48" s="7" t="s">
        <v>51</v>
      </c>
      <c r="C48" s="9">
        <f t="shared" si="2"/>
        <v>213690</v>
      </c>
      <c r="D48" s="9"/>
      <c r="E48" s="9">
        <v>213690</v>
      </c>
      <c r="F48" s="9"/>
      <c r="G48" s="9">
        <v>0</v>
      </c>
      <c r="H48" s="9"/>
    </row>
    <row r="49" spans="2:8">
      <c r="B49" s="7" t="s">
        <v>52</v>
      </c>
      <c r="C49" s="9">
        <f t="shared" si="2"/>
        <v>181235</v>
      </c>
      <c r="D49" s="9"/>
      <c r="E49" s="9">
        <v>0</v>
      </c>
      <c r="F49" s="9"/>
      <c r="G49" s="9">
        <v>181235</v>
      </c>
      <c r="H49" s="9"/>
    </row>
    <row r="50" spans="2:8">
      <c r="B50" s="7" t="s">
        <v>53</v>
      </c>
      <c r="C50" s="9">
        <f t="shared" si="2"/>
        <v>787592</v>
      </c>
      <c r="D50" s="9"/>
      <c r="E50" s="9">
        <v>0</v>
      </c>
      <c r="F50" s="9"/>
      <c r="G50" s="9">
        <v>787592</v>
      </c>
      <c r="H50" s="9"/>
    </row>
    <row r="51" spans="2:8">
      <c r="B51" s="7" t="s">
        <v>54</v>
      </c>
      <c r="C51" s="9">
        <f t="shared" si="2"/>
        <v>110398</v>
      </c>
      <c r="D51" s="9"/>
      <c r="E51" s="9">
        <v>0</v>
      </c>
      <c r="F51" s="9"/>
      <c r="G51" s="9">
        <v>110398</v>
      </c>
      <c r="H51" s="9"/>
    </row>
    <row r="52" spans="2:8">
      <c r="B52" s="7" t="s">
        <v>55</v>
      </c>
      <c r="C52" s="9">
        <f t="shared" si="2"/>
        <v>587298</v>
      </c>
      <c r="D52" s="9"/>
      <c r="E52" s="9">
        <v>3240</v>
      </c>
      <c r="F52" s="9"/>
      <c r="G52" s="9">
        <v>584058</v>
      </c>
      <c r="H52" s="9"/>
    </row>
    <row r="53" spans="2:8">
      <c r="B53" s="7" t="s">
        <v>56</v>
      </c>
      <c r="C53" s="9">
        <f t="shared" si="2"/>
        <v>1351495</v>
      </c>
      <c r="D53" s="9"/>
      <c r="E53" s="9">
        <v>0</v>
      </c>
      <c r="F53" s="9"/>
      <c r="G53" s="9">
        <v>1351495</v>
      </c>
      <c r="H53" s="9"/>
    </row>
    <row r="54" spans="2:8">
      <c r="B54" s="7" t="s">
        <v>57</v>
      </c>
      <c r="C54" s="9">
        <f t="shared" si="2"/>
        <v>1173390</v>
      </c>
      <c r="D54" s="9"/>
      <c r="E54" s="9">
        <v>1620</v>
      </c>
      <c r="F54" s="9"/>
      <c r="G54" s="9">
        <v>1171770</v>
      </c>
      <c r="H54" s="9"/>
    </row>
    <row r="55" spans="2:8">
      <c r="B55" s="7" t="s">
        <v>58</v>
      </c>
      <c r="C55" s="9">
        <f t="shared" si="2"/>
        <v>70415</v>
      </c>
      <c r="D55" s="9"/>
      <c r="E55" s="9">
        <v>0</v>
      </c>
      <c r="F55" s="9"/>
      <c r="G55" s="9">
        <v>70415</v>
      </c>
      <c r="H55" s="9"/>
    </row>
    <row r="56" spans="2:8">
      <c r="B56" s="7" t="s">
        <v>59</v>
      </c>
      <c r="C56" s="9">
        <f t="shared" si="2"/>
        <v>1165101</v>
      </c>
      <c r="D56" s="9"/>
      <c r="E56" s="9">
        <v>0</v>
      </c>
      <c r="F56" s="9"/>
      <c r="G56" s="9">
        <v>1165101</v>
      </c>
      <c r="H56" s="9"/>
    </row>
    <row r="57" spans="2:8">
      <c r="B57" s="7" t="s">
        <v>60</v>
      </c>
      <c r="C57" s="9">
        <f t="shared" si="2"/>
        <v>6160800</v>
      </c>
      <c r="D57" s="9"/>
      <c r="E57" s="9">
        <v>0</v>
      </c>
      <c r="F57" s="9"/>
      <c r="G57" s="9">
        <v>6160800</v>
      </c>
      <c r="H57" s="9"/>
    </row>
    <row r="58" spans="2:8">
      <c r="B58" s="7" t="s">
        <v>61</v>
      </c>
      <c r="C58" s="9">
        <f t="shared" si="2"/>
        <v>432020</v>
      </c>
      <c r="D58" s="9"/>
      <c r="E58" s="9">
        <v>0</v>
      </c>
      <c r="F58" s="9"/>
      <c r="G58" s="9">
        <v>432020</v>
      </c>
      <c r="H58" s="9"/>
    </row>
    <row r="59" spans="2:8">
      <c r="B59" s="7" t="s">
        <v>62</v>
      </c>
      <c r="C59" s="9">
        <f t="shared" si="2"/>
        <v>901823</v>
      </c>
      <c r="D59" s="9"/>
      <c r="E59" s="9">
        <v>0</v>
      </c>
      <c r="F59" s="9"/>
      <c r="G59" s="9">
        <v>901823</v>
      </c>
      <c r="H59" s="9"/>
    </row>
    <row r="60" spans="2:8">
      <c r="B60" s="7" t="s">
        <v>63</v>
      </c>
      <c r="C60" s="9">
        <f t="shared" si="2"/>
        <v>822320</v>
      </c>
      <c r="D60" s="9"/>
      <c r="E60" s="9">
        <v>0</v>
      </c>
      <c r="F60" s="9"/>
      <c r="G60" s="9">
        <v>822320</v>
      </c>
      <c r="H60" s="9"/>
    </row>
    <row r="61" spans="2:8">
      <c r="B61" s="7" t="s">
        <v>64</v>
      </c>
      <c r="C61" s="9">
        <f t="shared" si="2"/>
        <v>276424</v>
      </c>
      <c r="D61" s="9"/>
      <c r="E61" s="9">
        <v>0</v>
      </c>
      <c r="F61" s="9"/>
      <c r="G61" s="9">
        <v>276424</v>
      </c>
      <c r="H61" s="9"/>
    </row>
    <row r="62" spans="2:8">
      <c r="B62" s="7" t="s">
        <v>65</v>
      </c>
      <c r="C62" s="9">
        <f t="shared" si="2"/>
        <v>140150</v>
      </c>
      <c r="D62" s="9"/>
      <c r="E62" s="9">
        <v>0</v>
      </c>
      <c r="F62" s="9"/>
      <c r="G62" s="9">
        <v>140150</v>
      </c>
      <c r="H62" s="9"/>
    </row>
    <row r="63" spans="2:8">
      <c r="B63" s="7" t="s">
        <v>66</v>
      </c>
      <c r="C63" s="9">
        <f t="shared" si="2"/>
        <v>818484</v>
      </c>
      <c r="D63" s="9"/>
      <c r="E63" s="9">
        <v>0</v>
      </c>
      <c r="F63" s="9"/>
      <c r="G63" s="9">
        <v>818484</v>
      </c>
      <c r="H63" s="9"/>
    </row>
    <row r="64" spans="2:8">
      <c r="B64" s="7" t="s">
        <v>67</v>
      </c>
      <c r="C64" s="9">
        <f t="shared" si="2"/>
        <v>282933</v>
      </c>
      <c r="D64" s="9"/>
      <c r="E64" s="9">
        <v>0</v>
      </c>
      <c r="F64" s="9"/>
      <c r="G64" s="9">
        <v>282933</v>
      </c>
      <c r="H64" s="9"/>
    </row>
    <row r="65" spans="2:8">
      <c r="B65" s="7" t="s">
        <v>68</v>
      </c>
      <c r="C65" s="9">
        <f t="shared" si="2"/>
        <v>556184</v>
      </c>
      <c r="D65" s="9"/>
      <c r="E65" s="9">
        <v>0</v>
      </c>
      <c r="F65" s="9"/>
      <c r="G65" s="9">
        <v>556184</v>
      </c>
      <c r="H65" s="9"/>
    </row>
    <row r="66" spans="2:8">
      <c r="B66" s="7" t="s">
        <v>69</v>
      </c>
      <c r="C66" s="9">
        <f t="shared" si="2"/>
        <v>68242</v>
      </c>
      <c r="D66" s="9"/>
      <c r="E66" s="9">
        <v>2160</v>
      </c>
      <c r="F66" s="9"/>
      <c r="G66" s="9">
        <v>66082</v>
      </c>
      <c r="H66" s="9"/>
    </row>
    <row r="67" spans="2:8">
      <c r="B67" s="7" t="s">
        <v>70</v>
      </c>
      <c r="C67" s="9">
        <f t="shared" si="2"/>
        <v>5000</v>
      </c>
      <c r="D67" s="9"/>
      <c r="E67" s="9">
        <v>0</v>
      </c>
      <c r="F67" s="9"/>
      <c r="G67" s="9">
        <v>5000</v>
      </c>
      <c r="H67" s="9"/>
    </row>
    <row r="68" spans="2:8">
      <c r="B68" s="7" t="s">
        <v>71</v>
      </c>
      <c r="C68" s="9">
        <f t="shared" si="2"/>
        <v>3162</v>
      </c>
      <c r="D68" s="9"/>
      <c r="E68" s="9">
        <v>0</v>
      </c>
      <c r="F68" s="9"/>
      <c r="G68" s="9">
        <v>3162</v>
      </c>
      <c r="H68" s="9"/>
    </row>
    <row r="69" spans="2:8">
      <c r="B69" s="7" t="s">
        <v>72</v>
      </c>
      <c r="C69" s="11">
        <f t="shared" si="2"/>
        <v>1337641</v>
      </c>
      <c r="D69" s="9"/>
      <c r="E69" s="11">
        <v>0</v>
      </c>
      <c r="F69" s="9"/>
      <c r="G69" s="11">
        <v>1337641</v>
      </c>
      <c r="H69" s="9"/>
    </row>
    <row r="70" spans="2:8">
      <c r="B70" s="7" t="s">
        <v>73</v>
      </c>
      <c r="C70" s="11">
        <f t="shared" si="2"/>
        <v>20115861</v>
      </c>
      <c r="D70" s="9"/>
      <c r="E70" s="11">
        <f>SUM(E40:E69)</f>
        <v>2277605</v>
      </c>
      <c r="F70" s="9"/>
      <c r="G70" s="11">
        <f>SUM(G40:G69)</f>
        <v>17838256</v>
      </c>
      <c r="H70" s="9"/>
    </row>
    <row r="71" spans="2:8">
      <c r="B71" s="7" t="s">
        <v>74</v>
      </c>
      <c r="C71" s="9"/>
      <c r="D71" s="9">
        <f>F71+H71</f>
        <v>75868075</v>
      </c>
      <c r="E71" s="9"/>
      <c r="F71" s="9">
        <f>E70+E38</f>
        <v>5227355</v>
      </c>
      <c r="G71" s="9"/>
      <c r="H71" s="9">
        <f>G70+G38</f>
        <v>70640720</v>
      </c>
    </row>
    <row r="72" spans="2:8">
      <c r="B72" s="7" t="s">
        <v>75</v>
      </c>
      <c r="C72" s="9"/>
      <c r="D72" s="9"/>
      <c r="E72" s="9"/>
      <c r="F72" s="9"/>
      <c r="G72" s="9"/>
      <c r="H72" s="9"/>
    </row>
    <row r="73" spans="2:8">
      <c r="B73" s="7" t="s">
        <v>31</v>
      </c>
      <c r="C73" s="9"/>
      <c r="D73" s="9"/>
      <c r="E73" s="9"/>
      <c r="F73" s="9"/>
      <c r="G73" s="9"/>
      <c r="H73" s="9"/>
    </row>
    <row r="74" spans="2:8">
      <c r="B74" s="7" t="s">
        <v>36</v>
      </c>
      <c r="C74" s="9">
        <f>E74+G74</f>
        <v>1472700</v>
      </c>
      <c r="D74" s="9"/>
      <c r="E74" s="9">
        <v>101190</v>
      </c>
      <c r="F74" s="9"/>
      <c r="G74" s="9">
        <v>1371510</v>
      </c>
      <c r="H74" s="9"/>
    </row>
    <row r="75" spans="2:8">
      <c r="B75" s="7" t="s">
        <v>76</v>
      </c>
      <c r="C75" s="9">
        <f>E75+G75</f>
        <v>2525300</v>
      </c>
      <c r="D75" s="9"/>
      <c r="E75" s="9">
        <v>173514</v>
      </c>
      <c r="F75" s="9"/>
      <c r="G75" s="9">
        <v>2351786</v>
      </c>
      <c r="H75" s="9"/>
    </row>
    <row r="76" spans="2:8">
      <c r="B76" s="7" t="s">
        <v>39</v>
      </c>
      <c r="C76" s="9">
        <f>E76+G76</f>
        <v>335892</v>
      </c>
      <c r="D76" s="9"/>
      <c r="E76" s="9">
        <v>23080</v>
      </c>
      <c r="F76" s="9"/>
      <c r="G76" s="9">
        <v>312812</v>
      </c>
      <c r="H76" s="9"/>
    </row>
    <row r="77" spans="2:8">
      <c r="B77" s="7" t="s">
        <v>40</v>
      </c>
      <c r="C77" s="11">
        <f>E77+G77</f>
        <v>26040</v>
      </c>
      <c r="D77" s="9"/>
      <c r="E77" s="11">
        <v>1790</v>
      </c>
      <c r="F77" s="9"/>
      <c r="G77" s="11">
        <v>24250</v>
      </c>
      <c r="H77" s="9"/>
    </row>
    <row r="78" spans="2:8">
      <c r="B78" s="7" t="s">
        <v>41</v>
      </c>
      <c r="C78" s="9">
        <f>E78+G78</f>
        <v>4359932</v>
      </c>
      <c r="D78" s="9"/>
      <c r="E78" s="9">
        <f>SUM(E74:E77)</f>
        <v>299574</v>
      </c>
      <c r="F78" s="9"/>
      <c r="G78" s="9">
        <f>SUM(G74:G77)</f>
        <v>4060358</v>
      </c>
      <c r="H78" s="9"/>
    </row>
    <row r="79" spans="2:8">
      <c r="B79" s="7" t="s">
        <v>42</v>
      </c>
      <c r="C79" s="9"/>
      <c r="D79" s="9"/>
      <c r="E79" s="9"/>
      <c r="F79" s="9"/>
      <c r="G79" s="9"/>
      <c r="H79" s="9"/>
    </row>
    <row r="80" spans="2:8">
      <c r="B80" s="7" t="s">
        <v>50</v>
      </c>
      <c r="C80" s="9">
        <f>E80+G80</f>
        <v>50000</v>
      </c>
      <c r="D80" s="9"/>
      <c r="E80" s="9">
        <v>3436</v>
      </c>
      <c r="F80" s="9"/>
      <c r="G80" s="9">
        <v>46564</v>
      </c>
      <c r="H80" s="9"/>
    </row>
    <row r="81" spans="2:8">
      <c r="B81" s="7" t="s">
        <v>77</v>
      </c>
      <c r="C81" s="9">
        <f>E81+G81</f>
        <v>92664</v>
      </c>
      <c r="D81" s="9"/>
      <c r="E81" s="9">
        <v>6367</v>
      </c>
      <c r="F81" s="9"/>
      <c r="G81" s="9">
        <v>86297</v>
      </c>
      <c r="H81" s="9"/>
    </row>
    <row r="82" spans="2:8">
      <c r="B82" s="7" t="s">
        <v>47</v>
      </c>
      <c r="C82" s="9">
        <f t="shared" ref="C82:C95" si="3">E82+G82</f>
        <v>129600</v>
      </c>
      <c r="D82" s="9"/>
      <c r="E82" s="9">
        <v>8905</v>
      </c>
      <c r="F82" s="9"/>
      <c r="G82" s="9">
        <v>120695</v>
      </c>
      <c r="H82" s="9"/>
    </row>
    <row r="83" spans="2:8">
      <c r="B83" s="7" t="s">
        <v>54</v>
      </c>
      <c r="C83" s="9">
        <f t="shared" si="3"/>
        <v>6780</v>
      </c>
      <c r="D83" s="9"/>
      <c r="E83" s="9">
        <v>466</v>
      </c>
      <c r="F83" s="9"/>
      <c r="G83" s="9">
        <v>6314</v>
      </c>
      <c r="H83" s="9"/>
    </row>
    <row r="84" spans="2:8">
      <c r="B84" s="7" t="s">
        <v>55</v>
      </c>
      <c r="C84" s="9">
        <f t="shared" si="3"/>
        <v>23177</v>
      </c>
      <c r="D84" s="9"/>
      <c r="E84" s="9">
        <v>1593</v>
      </c>
      <c r="F84" s="9"/>
      <c r="G84" s="9">
        <v>21584</v>
      </c>
      <c r="H84" s="9"/>
    </row>
    <row r="85" spans="2:8">
      <c r="B85" s="7" t="s">
        <v>56</v>
      </c>
      <c r="C85" s="9">
        <f t="shared" si="3"/>
        <v>138</v>
      </c>
      <c r="D85" s="9"/>
      <c r="E85" s="9">
        <v>10</v>
      </c>
      <c r="F85" s="9"/>
      <c r="G85" s="9">
        <v>128</v>
      </c>
      <c r="H85" s="9"/>
    </row>
    <row r="86" spans="2:8">
      <c r="B86" s="7" t="s">
        <v>78</v>
      </c>
      <c r="C86" s="9">
        <f t="shared" si="3"/>
        <v>5000</v>
      </c>
      <c r="D86" s="9"/>
      <c r="E86" s="9">
        <v>344</v>
      </c>
      <c r="F86" s="9"/>
      <c r="G86" s="9">
        <v>4656</v>
      </c>
      <c r="H86" s="9"/>
    </row>
    <row r="87" spans="2:8">
      <c r="B87" s="7" t="s">
        <v>79</v>
      </c>
      <c r="C87" s="9">
        <f t="shared" si="3"/>
        <v>9000</v>
      </c>
      <c r="D87" s="9"/>
      <c r="E87" s="9">
        <v>619</v>
      </c>
      <c r="F87" s="9"/>
      <c r="G87" s="9">
        <v>8381</v>
      </c>
      <c r="H87" s="9"/>
    </row>
    <row r="88" spans="2:8">
      <c r="B88" s="7" t="s">
        <v>80</v>
      </c>
      <c r="C88" s="9">
        <f t="shared" si="3"/>
        <v>236000</v>
      </c>
      <c r="D88" s="9"/>
      <c r="E88" s="9">
        <v>16216</v>
      </c>
      <c r="F88" s="9"/>
      <c r="G88" s="9">
        <v>219784</v>
      </c>
      <c r="H88" s="9"/>
    </row>
    <row r="89" spans="2:8">
      <c r="B89" s="7" t="s">
        <v>81</v>
      </c>
      <c r="C89" s="9">
        <f t="shared" si="3"/>
        <v>10000</v>
      </c>
      <c r="D89" s="9"/>
      <c r="E89" s="9">
        <v>688</v>
      </c>
      <c r="F89" s="9"/>
      <c r="G89" s="9">
        <v>9312</v>
      </c>
      <c r="H89" s="9"/>
    </row>
    <row r="90" spans="2:8">
      <c r="B90" s="7" t="s">
        <v>82</v>
      </c>
      <c r="C90" s="9">
        <f t="shared" si="3"/>
        <v>83120</v>
      </c>
      <c r="D90" s="9"/>
      <c r="E90" s="9">
        <v>5712</v>
      </c>
      <c r="F90" s="9"/>
      <c r="G90" s="9">
        <v>77408</v>
      </c>
      <c r="H90" s="9"/>
    </row>
    <row r="91" spans="2:8">
      <c r="B91" s="7" t="s">
        <v>83</v>
      </c>
      <c r="C91" s="9">
        <f t="shared" si="3"/>
        <v>60000</v>
      </c>
      <c r="D91" s="9"/>
      <c r="E91" s="9">
        <v>4123</v>
      </c>
      <c r="F91" s="9"/>
      <c r="G91" s="9">
        <v>55877</v>
      </c>
      <c r="H91" s="9"/>
    </row>
    <row r="92" spans="2:8">
      <c r="B92" s="7" t="s">
        <v>84</v>
      </c>
      <c r="C92" s="9">
        <f t="shared" si="3"/>
        <v>32875</v>
      </c>
      <c r="D92" s="9"/>
      <c r="E92" s="9">
        <v>0</v>
      </c>
      <c r="F92" s="9"/>
      <c r="G92" s="9">
        <v>32875</v>
      </c>
      <c r="H92" s="9"/>
    </row>
    <row r="93" spans="2:8">
      <c r="B93" s="7" t="s">
        <v>69</v>
      </c>
      <c r="C93" s="9">
        <f t="shared" si="3"/>
        <v>1944</v>
      </c>
      <c r="D93" s="9"/>
      <c r="E93" s="9">
        <v>134</v>
      </c>
      <c r="F93" s="9"/>
      <c r="G93" s="9">
        <v>1810</v>
      </c>
      <c r="H93" s="9"/>
    </row>
    <row r="94" spans="2:8">
      <c r="B94" s="7" t="s">
        <v>71</v>
      </c>
      <c r="C94" s="9">
        <f t="shared" si="3"/>
        <v>5030765</v>
      </c>
      <c r="D94" s="9"/>
      <c r="E94" s="9">
        <v>345664</v>
      </c>
      <c r="F94" s="9"/>
      <c r="G94" s="9">
        <v>4685101</v>
      </c>
      <c r="H94" s="9"/>
    </row>
    <row r="95" spans="2:8">
      <c r="B95" s="7" t="s">
        <v>72</v>
      </c>
      <c r="C95" s="11">
        <f t="shared" si="3"/>
        <v>129826</v>
      </c>
      <c r="D95" s="9"/>
      <c r="E95" s="11">
        <v>8921</v>
      </c>
      <c r="F95" s="9"/>
      <c r="G95" s="11">
        <v>120905</v>
      </c>
      <c r="H95" s="9"/>
    </row>
    <row r="96" spans="2:8">
      <c r="B96" s="7" t="s">
        <v>73</v>
      </c>
      <c r="C96" s="11">
        <f>E96+G96</f>
        <v>5900889</v>
      </c>
      <c r="D96" s="9"/>
      <c r="E96" s="11">
        <f>SUM(E80:E95)</f>
        <v>403198</v>
      </c>
      <c r="F96" s="9"/>
      <c r="G96" s="11">
        <f>SUM(G80:G95)</f>
        <v>5497691</v>
      </c>
      <c r="H96" s="9"/>
    </row>
    <row r="97" spans="2:8">
      <c r="B97" s="7" t="s">
        <v>85</v>
      </c>
      <c r="C97" s="9"/>
      <c r="D97" s="11">
        <f>F97+H97</f>
        <v>10260821</v>
      </c>
      <c r="E97" s="9"/>
      <c r="F97" s="11">
        <f>E96+E78</f>
        <v>702772</v>
      </c>
      <c r="G97" s="9"/>
      <c r="H97" s="11">
        <f>G96+G78</f>
        <v>9558049</v>
      </c>
    </row>
    <row r="98" spans="2:8">
      <c r="B98" s="7" t="s">
        <v>86</v>
      </c>
      <c r="C98" s="9"/>
      <c r="D98" s="11">
        <f>F98+H98</f>
        <v>86128896</v>
      </c>
      <c r="E98" s="9"/>
      <c r="F98" s="11">
        <f>F97+F71</f>
        <v>5930127</v>
      </c>
      <c r="G98" s="9"/>
      <c r="H98" s="11">
        <f>H97+H71</f>
        <v>80198769</v>
      </c>
    </row>
    <row r="99" spans="2:8">
      <c r="B99" s="7" t="s">
        <v>87</v>
      </c>
      <c r="C99" s="9"/>
      <c r="D99" s="11">
        <f>F99+H99</f>
        <v>3889185</v>
      </c>
      <c r="E99" s="9"/>
      <c r="F99" s="11">
        <f>F25-F98</f>
        <v>254215</v>
      </c>
      <c r="G99" s="9"/>
      <c r="H99" s="11">
        <f>H25-H98</f>
        <v>3634970</v>
      </c>
    </row>
    <row r="100" spans="2:8">
      <c r="B100" s="7" t="s">
        <v>88</v>
      </c>
      <c r="C100" s="9"/>
      <c r="D100" s="9"/>
      <c r="E100" s="9"/>
      <c r="F100" s="9"/>
      <c r="G100" s="9"/>
      <c r="H100" s="12"/>
    </row>
    <row r="101" spans="2:8">
      <c r="B101" s="7" t="s">
        <v>89</v>
      </c>
      <c r="C101" s="11">
        <f>E101+G101</f>
        <v>28338</v>
      </c>
      <c r="D101" s="9"/>
      <c r="E101" s="11">
        <v>20000</v>
      </c>
      <c r="F101" s="9"/>
      <c r="G101" s="11">
        <v>8338</v>
      </c>
      <c r="H101" s="9"/>
    </row>
    <row r="102" spans="2:8">
      <c r="B102" s="7" t="s">
        <v>90</v>
      </c>
      <c r="C102" s="9"/>
      <c r="D102" s="9">
        <f>F102+H102</f>
        <v>28338</v>
      </c>
      <c r="E102" s="4"/>
      <c r="F102" s="9">
        <f>SUM(E101)</f>
        <v>20000</v>
      </c>
      <c r="G102" s="4"/>
      <c r="H102" s="9">
        <f>SUM(G101)</f>
        <v>8338</v>
      </c>
    </row>
    <row r="103" spans="2:8">
      <c r="B103" s="7" t="s">
        <v>91</v>
      </c>
      <c r="C103" s="9"/>
      <c r="D103" s="9"/>
      <c r="E103" s="9"/>
      <c r="F103" s="9"/>
      <c r="G103" s="9"/>
      <c r="H103" s="9"/>
    </row>
    <row r="104" spans="2:8">
      <c r="B104" s="7" t="s">
        <v>92</v>
      </c>
      <c r="C104" s="11">
        <f>E104+G104</f>
        <v>78202</v>
      </c>
      <c r="D104" s="9"/>
      <c r="E104" s="11">
        <v>0</v>
      </c>
      <c r="F104" s="9"/>
      <c r="G104" s="11">
        <v>78202</v>
      </c>
      <c r="H104" s="9"/>
    </row>
    <row r="105" spans="2:8">
      <c r="B105" s="7" t="s">
        <v>93</v>
      </c>
      <c r="C105" s="9"/>
      <c r="D105" s="11">
        <f t="shared" ref="D105:D110" si="4">F105+H105</f>
        <v>78202</v>
      </c>
      <c r="E105" s="4"/>
      <c r="F105" s="9">
        <f>SUM(E104)</f>
        <v>0</v>
      </c>
      <c r="G105" s="4"/>
      <c r="H105" s="9">
        <f>SUM(G104)</f>
        <v>78202</v>
      </c>
    </row>
    <row r="106" spans="2:8">
      <c r="B106" s="7" t="s">
        <v>94</v>
      </c>
      <c r="C106" s="9"/>
      <c r="D106" s="9">
        <f t="shared" si="4"/>
        <v>3839321</v>
      </c>
      <c r="E106" s="9"/>
      <c r="F106" s="12">
        <f>F99+F102-F105</f>
        <v>274215</v>
      </c>
      <c r="G106" s="9"/>
      <c r="H106" s="12">
        <f>H99+H102-H105</f>
        <v>3565106</v>
      </c>
    </row>
    <row r="107" spans="2:8">
      <c r="B107" s="7" t="s">
        <v>95</v>
      </c>
      <c r="C107" s="9"/>
      <c r="D107" s="11">
        <f t="shared" si="4"/>
        <v>1949500</v>
      </c>
      <c r="E107" s="9"/>
      <c r="F107" s="11">
        <v>0</v>
      </c>
      <c r="G107" s="9"/>
      <c r="H107" s="11">
        <v>1949500</v>
      </c>
    </row>
    <row r="108" spans="2:8">
      <c r="B108" s="7" t="s">
        <v>96</v>
      </c>
      <c r="C108" s="9"/>
      <c r="D108" s="9">
        <f t="shared" si="4"/>
        <v>1889821</v>
      </c>
      <c r="E108" s="9"/>
      <c r="F108" s="9">
        <f>F106-F107</f>
        <v>274215</v>
      </c>
      <c r="G108" s="9"/>
      <c r="H108" s="9">
        <f>H106-H107</f>
        <v>1615606</v>
      </c>
    </row>
    <row r="109" spans="2:8">
      <c r="B109" s="7" t="s">
        <v>97</v>
      </c>
      <c r="C109" s="9"/>
      <c r="D109" s="11">
        <f t="shared" si="4"/>
        <v>26395219</v>
      </c>
      <c r="E109" s="9"/>
      <c r="F109" s="11">
        <v>15767235</v>
      </c>
      <c r="G109" s="9"/>
      <c r="H109" s="11">
        <v>10627984</v>
      </c>
    </row>
    <row r="110" spans="2:8" ht="14.25" thickBot="1">
      <c r="B110" s="7" t="s">
        <v>98</v>
      </c>
      <c r="C110" s="9"/>
      <c r="D110" s="13">
        <f t="shared" si="4"/>
        <v>28285040</v>
      </c>
      <c r="E110" s="9"/>
      <c r="F110" s="13">
        <f>SUM(F108:F109)</f>
        <v>16041450</v>
      </c>
      <c r="G110" s="9"/>
      <c r="H110" s="13">
        <f>SUM(H108:H109)</f>
        <v>12243590</v>
      </c>
    </row>
    <row r="111" spans="2:8" ht="14.25" thickTop="1">
      <c r="B111" s="14"/>
      <c r="C111" s="11"/>
      <c r="D111" s="11"/>
      <c r="E111" s="14"/>
      <c r="F111" s="14"/>
      <c r="G111" s="14"/>
      <c r="H111" s="14"/>
    </row>
  </sheetData>
  <mergeCells count="7">
    <mergeCell ref="B1:H1"/>
    <mergeCell ref="B2:C2"/>
    <mergeCell ref="G2:H2"/>
    <mergeCell ref="F3:H3"/>
    <mergeCell ref="C4:D4"/>
    <mergeCell ref="E4:F4"/>
    <mergeCell ref="G4:H4"/>
  </mergeCells>
  <phoneticPr fontId="2"/>
  <pageMargins left="0.78740157480314965" right="0.51181102362204722" top="0.98425196850393704" bottom="0.98425196850393704" header="0.51181102362204722" footer="0.51181102362204722"/>
  <pageSetup paperSize="9" scale="8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2016-01-26T07:51:24Z</dcterms:created>
  <dcterms:modified xsi:type="dcterms:W3CDTF">2016-01-26T07:55:09Z</dcterms:modified>
</cp:coreProperties>
</file>