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育てる会\Desktop\令和７年度事業\令和７年度総会\６年度岡山県提出用\"/>
    </mc:Choice>
  </mc:AlternateContent>
  <xr:revisionPtr revIDLastSave="0" documentId="13_ncr:1_{978A608F-E73E-45B2-97DF-96A76D03F37E}" xr6:coauthVersionLast="45" xr6:coauthVersionMax="45" xr10:uidLastSave="{00000000-0000-0000-0000-000000000000}"/>
  <bookViews>
    <workbookView xWindow="-120" yWindow="-120" windowWidth="29040" windowHeight="15720" activeTab="4" xr2:uid="{2708EDBF-7AC0-41B3-8431-4B16D37C7DDE}"/>
  </bookViews>
  <sheets>
    <sheet name="令和６年度活動計算書" sheetId="1" r:id="rId1"/>
    <sheet name="令和６年度活動計算書内訳" sheetId="2" r:id="rId2"/>
    <sheet name="令和６年度 注記" sheetId="3" r:id="rId3"/>
    <sheet name="6年度貸借対照表" sheetId="4" r:id="rId4"/>
    <sheet name="６年度財産目録" sheetId="5" r:id="rId5"/>
  </sheets>
  <definedNames>
    <definedName name="_xlnm.Print_Area" localSheetId="4">'６年度財産目録'!$A$1:$H$53</definedName>
    <definedName name="_xlnm.Print_Area" localSheetId="3">'6年度貸借対照表'!$A$1:$H$56</definedName>
    <definedName name="_xlnm.Print_Area" localSheetId="2">'令和６年度 注記'!$A$1:$J$62</definedName>
    <definedName name="_xlnm.Print_Area" localSheetId="0">令和６年度活動計算書!$A$1:$G$102</definedName>
    <definedName name="_xlnm.Print_Area" localSheetId="1">令和６年度活動計算書内訳!$A$1:$N$59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5" l="1"/>
  <c r="G47" i="5"/>
  <c r="H51" i="5" s="1"/>
  <c r="G45" i="5"/>
  <c r="H45" i="5" s="1"/>
  <c r="G34" i="5"/>
  <c r="H34" i="5" s="1"/>
  <c r="G25" i="5"/>
  <c r="G19" i="5"/>
  <c r="G12" i="5"/>
  <c r="H25" i="5" s="1"/>
  <c r="H35" i="5" s="1"/>
  <c r="F50" i="4"/>
  <c r="G50" i="4" s="1"/>
  <c r="H51" i="4" s="1"/>
  <c r="G48" i="4"/>
  <c r="G46" i="4"/>
  <c r="G41" i="4"/>
  <c r="G37" i="4"/>
  <c r="H41" i="4" s="1"/>
  <c r="G35" i="4"/>
  <c r="H35" i="4" s="1"/>
  <c r="G24" i="4"/>
  <c r="H24" i="4" s="1"/>
  <c r="G15" i="4"/>
  <c r="H15" i="4" s="1"/>
  <c r="H25" i="4" s="1"/>
  <c r="G9" i="4"/>
  <c r="F62" i="3"/>
  <c r="E62" i="3"/>
  <c r="F58" i="3"/>
  <c r="E58" i="3"/>
  <c r="F47" i="3"/>
  <c r="E47" i="3"/>
  <c r="G46" i="3"/>
  <c r="F46" i="3"/>
  <c r="E46" i="3"/>
  <c r="H46" i="3" s="1"/>
  <c r="H45" i="3"/>
  <c r="H44" i="3"/>
  <c r="G43" i="3"/>
  <c r="G47" i="3" s="1"/>
  <c r="F43" i="3"/>
  <c r="E43" i="3"/>
  <c r="H43" i="3" s="1"/>
  <c r="H42" i="3"/>
  <c r="J37" i="3"/>
  <c r="H37" i="3"/>
  <c r="G37" i="3"/>
  <c r="F37" i="3"/>
  <c r="E37" i="3"/>
  <c r="I36" i="3"/>
  <c r="H36" i="3"/>
  <c r="H34" i="3"/>
  <c r="I34" i="3" s="1"/>
  <c r="H33" i="3"/>
  <c r="I33" i="3" s="1"/>
  <c r="H32" i="3"/>
  <c r="I32" i="3" s="1"/>
  <c r="I31" i="3"/>
  <c r="H31" i="3"/>
  <c r="H30" i="3"/>
  <c r="I30" i="3" s="1"/>
  <c r="I37" i="3" s="1"/>
  <c r="H29" i="3"/>
  <c r="H52" i="5" l="1"/>
  <c r="H53" i="5" s="1"/>
  <c r="H42" i="4"/>
  <c r="H52" i="4" s="1"/>
  <c r="H47" i="3"/>
  <c r="I58" i="2" l="1"/>
  <c r="H58" i="2"/>
  <c r="G58" i="2"/>
  <c r="E58" i="2"/>
  <c r="M57" i="2"/>
  <c r="L57" i="2"/>
  <c r="J57" i="2"/>
  <c r="I57" i="2"/>
  <c r="H57" i="2"/>
  <c r="G57" i="2"/>
  <c r="F57" i="2"/>
  <c r="F58" i="2" s="1"/>
  <c r="E57" i="2"/>
  <c r="D57" i="2"/>
  <c r="K57" i="2" s="1"/>
  <c r="N57" i="2" s="1"/>
  <c r="K56" i="2"/>
  <c r="N56" i="2" s="1"/>
  <c r="N55" i="2"/>
  <c r="K55" i="2"/>
  <c r="N54" i="2"/>
  <c r="K54" i="2"/>
  <c r="K53" i="2"/>
  <c r="N53" i="2" s="1"/>
  <c r="K52" i="2"/>
  <c r="N52" i="2" s="1"/>
  <c r="K51" i="2"/>
  <c r="N51" i="2" s="1"/>
  <c r="K50" i="2"/>
  <c r="N50" i="2" s="1"/>
  <c r="N49" i="2"/>
  <c r="K49" i="2"/>
  <c r="N48" i="2"/>
  <c r="K48" i="2"/>
  <c r="K47" i="2"/>
  <c r="N47" i="2" s="1"/>
  <c r="K46" i="2"/>
  <c r="N46" i="2" s="1"/>
  <c r="K45" i="2"/>
  <c r="N45" i="2" s="1"/>
  <c r="K44" i="2"/>
  <c r="N44" i="2" s="1"/>
  <c r="N43" i="2"/>
  <c r="K43" i="2"/>
  <c r="N42" i="2"/>
  <c r="K42" i="2"/>
  <c r="K41" i="2"/>
  <c r="N41" i="2" s="1"/>
  <c r="K40" i="2"/>
  <c r="N40" i="2" s="1"/>
  <c r="K39" i="2"/>
  <c r="N39" i="2" s="1"/>
  <c r="K38" i="2"/>
  <c r="N38" i="2" s="1"/>
  <c r="N37" i="2"/>
  <c r="K37" i="2"/>
  <c r="N36" i="2"/>
  <c r="K36" i="2"/>
  <c r="K35" i="2"/>
  <c r="N35" i="2" s="1"/>
  <c r="K34" i="2"/>
  <c r="N34" i="2" s="1"/>
  <c r="K33" i="2"/>
  <c r="N33" i="2" s="1"/>
  <c r="K32" i="2"/>
  <c r="N32" i="2" s="1"/>
  <c r="N30" i="2"/>
  <c r="K30" i="2"/>
  <c r="N29" i="2"/>
  <c r="K29" i="2"/>
  <c r="N28" i="2"/>
  <c r="N27" i="2"/>
  <c r="N26" i="2"/>
  <c r="N25" i="2"/>
  <c r="N21" i="2"/>
  <c r="M20" i="2"/>
  <c r="M58" i="2" s="1"/>
  <c r="L20" i="2"/>
  <c r="L58" i="2" s="1"/>
  <c r="J20" i="2"/>
  <c r="J58" i="2" s="1"/>
  <c r="I20" i="2"/>
  <c r="I22" i="2" s="1"/>
  <c r="I59" i="2" s="1"/>
  <c r="H20" i="2"/>
  <c r="H22" i="2" s="1"/>
  <c r="H59" i="2" s="1"/>
  <c r="G20" i="2"/>
  <c r="G22" i="2" s="1"/>
  <c r="G59" i="2" s="1"/>
  <c r="F20" i="2"/>
  <c r="F22" i="2" s="1"/>
  <c r="F59" i="2" s="1"/>
  <c r="E20" i="2"/>
  <c r="E22" i="2" s="1"/>
  <c r="E59" i="2" s="1"/>
  <c r="D20" i="2"/>
  <c r="D22" i="2" s="1"/>
  <c r="N19" i="2"/>
  <c r="K19" i="2"/>
  <c r="N18" i="2"/>
  <c r="N17" i="2"/>
  <c r="K15" i="2"/>
  <c r="N15" i="2" s="1"/>
  <c r="N14" i="2"/>
  <c r="N13" i="2"/>
  <c r="N12" i="2"/>
  <c r="K12" i="2"/>
  <c r="N11" i="2"/>
  <c r="K10" i="2"/>
  <c r="N10" i="2" s="1"/>
  <c r="N9" i="2"/>
  <c r="N7" i="2"/>
  <c r="E92" i="1"/>
  <c r="E69" i="1"/>
  <c r="F93" i="1" s="1"/>
  <c r="E60" i="1"/>
  <c r="E36" i="1"/>
  <c r="F61" i="1" s="1"/>
  <c r="G94" i="1" s="1"/>
  <c r="F27" i="1"/>
  <c r="F24" i="1"/>
  <c r="F16" i="1"/>
  <c r="F13" i="1"/>
  <c r="F11" i="1"/>
  <c r="G28" i="1" l="1"/>
  <c r="G95" i="1" s="1"/>
  <c r="G96" i="1" s="1"/>
  <c r="G98" i="1" s="1"/>
  <c r="G100" i="1" s="1"/>
  <c r="K22" i="2"/>
  <c r="N22" i="2" s="1"/>
  <c r="D59" i="2"/>
  <c r="L22" i="2"/>
  <c r="L59" i="2" s="1"/>
  <c r="D58" i="2"/>
  <c r="K58" i="2" s="1"/>
  <c r="J22" i="2"/>
  <c r="J59" i="2" s="1"/>
  <c r="K20" i="2"/>
  <c r="N20" i="2" s="1"/>
  <c r="N58" i="2" s="1"/>
  <c r="M22" i="2"/>
  <c r="M59" i="2" s="1"/>
  <c r="K62" i="2" l="1"/>
  <c r="K59" i="2"/>
  <c r="N59" i="2" l="1"/>
  <c r="N62" i="2"/>
</calcChain>
</file>

<file path=xl/sharedStrings.xml><?xml version="1.0" encoding="utf-8"?>
<sst xmlns="http://schemas.openxmlformats.org/spreadsheetml/2006/main" count="356" uniqueCount="258">
  <si>
    <t>令和６年度　活動計算書</t>
    <rPh sb="0" eb="2">
      <t>レイワ</t>
    </rPh>
    <rPh sb="3" eb="5">
      <t>ネンド</t>
    </rPh>
    <rPh sb="6" eb="8">
      <t>カツドウ</t>
    </rPh>
    <rPh sb="8" eb="11">
      <t>ケイサンショ</t>
    </rPh>
    <phoneticPr fontId="3"/>
  </si>
  <si>
    <t>　　　　　　　令和６年４月１日から令和７年３月３１日まで</t>
    <rPh sb="7" eb="9">
      <t>レイワ</t>
    </rPh>
    <rPh sb="10" eb="11">
      <t>ネン</t>
    </rPh>
    <rPh sb="12" eb="13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3"/>
  </si>
  <si>
    <t>特定非営利活動法人 岡山県自閉症児を育てる会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オカヤマケン</t>
    </rPh>
    <rPh sb="13" eb="16">
      <t>ジヘイショウ</t>
    </rPh>
    <rPh sb="16" eb="17">
      <t>ジ</t>
    </rPh>
    <rPh sb="18" eb="19">
      <t>ソダ</t>
    </rPh>
    <rPh sb="21" eb="22">
      <t>カイ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</si>
  <si>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</si>
  <si>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</si>
  <si>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　　金　　額</t>
    <rPh sb="2" eb="3">
      <t>カネ</t>
    </rPh>
    <rPh sb="5" eb="6">
      <t>ガク</t>
    </rPh>
    <phoneticPr fontId="3"/>
  </si>
  <si>
    <t>Ⅰ 経常収益</t>
    <rPh sb="2" eb="4">
      <t>ケイジョウ</t>
    </rPh>
    <rPh sb="4" eb="6">
      <t>シュウエキ</t>
    </rPh>
    <phoneticPr fontId="3"/>
  </si>
  <si>
    <t>１　受取会費</t>
    <rPh sb="2" eb="4">
      <t>ウケトリ</t>
    </rPh>
    <rPh sb="4" eb="6">
      <t>カイヒ</t>
    </rPh>
    <phoneticPr fontId="3"/>
  </si>
  <si>
    <t>正会員受取会費</t>
    <rPh sb="0" eb="3">
      <t>セイカイイン</t>
    </rPh>
    <rPh sb="3" eb="5">
      <t>ウケトリ</t>
    </rPh>
    <rPh sb="5" eb="7">
      <t>カイヒ</t>
    </rPh>
    <phoneticPr fontId="3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</si>
  <si>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3"/>
  </si>
  <si>
    <t>正会員入会金</t>
    <rPh sb="0" eb="3">
      <t>セイカイイン</t>
    </rPh>
    <rPh sb="3" eb="6">
      <t>ニュウカイキン</t>
    </rPh>
    <phoneticPr fontId="3"/>
  </si>
  <si>
    <t>２　受取寄附金</t>
    <rPh sb="2" eb="4">
      <t>ウケトリ</t>
    </rPh>
    <rPh sb="4" eb="7">
      <t>キフキン</t>
    </rPh>
    <phoneticPr fontId="3"/>
  </si>
  <si>
    <t>受取寄附金</t>
    <rPh sb="0" eb="2">
      <t>ウケトリ</t>
    </rPh>
    <rPh sb="2" eb="5">
      <t>キフキン</t>
    </rPh>
    <phoneticPr fontId="3"/>
  </si>
  <si>
    <t>３　受取助成金</t>
    <rPh sb="2" eb="4">
      <t>ウケトリ</t>
    </rPh>
    <rPh sb="4" eb="7">
      <t>ジョセイキン</t>
    </rPh>
    <phoneticPr fontId="3"/>
  </si>
  <si>
    <t>受取民間助成金</t>
    <rPh sb="0" eb="2">
      <t>ウケトリ</t>
    </rPh>
    <rPh sb="2" eb="4">
      <t>ミンカン</t>
    </rPh>
    <rPh sb="4" eb="7">
      <t>ジョセイキン</t>
    </rPh>
    <phoneticPr fontId="3"/>
  </si>
  <si>
    <t>受取国庫、自治体助成金</t>
    <rPh sb="0" eb="2">
      <t>ウケトリ</t>
    </rPh>
    <rPh sb="2" eb="4">
      <t>コッコ</t>
    </rPh>
    <rPh sb="5" eb="8">
      <t>ジチタイ</t>
    </rPh>
    <rPh sb="8" eb="11">
      <t>ジョセイキン</t>
    </rPh>
    <phoneticPr fontId="3"/>
  </si>
  <si>
    <t>４　事業収益</t>
    <rPh sb="2" eb="4">
      <t>ジギョウ</t>
    </rPh>
    <rPh sb="4" eb="6">
      <t>シュウエキ</t>
    </rPh>
    <phoneticPr fontId="3"/>
  </si>
  <si>
    <t>自閉症講演会開催事業収入</t>
  </si>
  <si>
    <t>例会および勉強会事業収入</t>
  </si>
  <si>
    <t>支援者養成講座事業収入</t>
    <rPh sb="0" eb="3">
      <t>シエンシャ</t>
    </rPh>
    <rPh sb="3" eb="5">
      <t>ヨウセイ</t>
    </rPh>
    <rPh sb="5" eb="7">
      <t>コウザ</t>
    </rPh>
    <rPh sb="7" eb="9">
      <t>ジギョウ</t>
    </rPh>
    <rPh sb="9" eb="11">
      <t>シュウニュウ</t>
    </rPh>
    <phoneticPr fontId="5"/>
  </si>
  <si>
    <t>自立支援活動・各教室事業収入</t>
    <rPh sb="0" eb="2">
      <t>ジリツ</t>
    </rPh>
    <rPh sb="2" eb="4">
      <t>シエン</t>
    </rPh>
    <rPh sb="7" eb="8">
      <t>カク</t>
    </rPh>
    <rPh sb="8" eb="10">
      <t>キョウシツ</t>
    </rPh>
    <phoneticPr fontId="5"/>
  </si>
  <si>
    <t>自閉症のしおり事業収入</t>
    <rPh sb="0" eb="3">
      <t>ジ</t>
    </rPh>
    <rPh sb="7" eb="9">
      <t>ジギョウ</t>
    </rPh>
    <rPh sb="9" eb="11">
      <t>シュウニュウ</t>
    </rPh>
    <phoneticPr fontId="5"/>
  </si>
  <si>
    <t>自閉症啓発用図書販売収入</t>
    <rPh sb="0" eb="3">
      <t>ジ</t>
    </rPh>
    <rPh sb="3" eb="5">
      <t>ケイハツ</t>
    </rPh>
    <rPh sb="5" eb="6">
      <t>ヨウ</t>
    </rPh>
    <rPh sb="6" eb="8">
      <t>トショ</t>
    </rPh>
    <rPh sb="8" eb="10">
      <t>ハンバイ</t>
    </rPh>
    <rPh sb="10" eb="12">
      <t>シュウニュウ</t>
    </rPh>
    <phoneticPr fontId="5"/>
  </si>
  <si>
    <t>福祉ｻービス事業収入</t>
    <rPh sb="0" eb="2">
      <t>フクシ</t>
    </rPh>
    <rPh sb="5" eb="7">
      <t>ジギョウ</t>
    </rPh>
    <rPh sb="7" eb="9">
      <t>シュウニュウ</t>
    </rPh>
    <phoneticPr fontId="6"/>
  </si>
  <si>
    <t>５　その他収入</t>
    <rPh sb="4" eb="5">
      <t>タ</t>
    </rPh>
    <rPh sb="5" eb="7">
      <t>シュウニュウ</t>
    </rPh>
    <phoneticPr fontId="3"/>
  </si>
  <si>
    <t>受取利息</t>
    <rPh sb="0" eb="2">
      <t>ウケトリ</t>
    </rPh>
    <rPh sb="2" eb="4">
      <t>リソク</t>
    </rPh>
    <phoneticPr fontId="3"/>
  </si>
  <si>
    <t>雑収益</t>
    <rPh sb="0" eb="1">
      <t>ザツ</t>
    </rPh>
    <rPh sb="1" eb="3">
      <t>シュウエキ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</si>
  <si>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</si>
  <si>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Ⅱ　経常費用</t>
    <rPh sb="2" eb="4">
      <t>ケイジョウ</t>
    </rPh>
    <rPh sb="4" eb="6">
      <t>ヒヨウ</t>
    </rPh>
    <phoneticPr fontId="3"/>
  </si>
  <si>
    <t>１　事業費</t>
    <rPh sb="2" eb="5">
      <t>ジギョウヒ</t>
    </rPh>
    <phoneticPr fontId="3"/>
  </si>
  <si>
    <t>（１）人件費</t>
    <rPh sb="3" eb="6">
      <t>ジンケンヒ</t>
    </rPh>
    <phoneticPr fontId="3"/>
  </si>
  <si>
    <t>給料手当</t>
    <rPh sb="0" eb="2">
      <t>キュウリョウ</t>
    </rPh>
    <rPh sb="2" eb="4">
      <t>テアテ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</si>
  <si>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6"/>
  </si>
  <si>
    <t>福利厚生費</t>
    <rPh sb="0" eb="2">
      <t>フクリ</t>
    </rPh>
    <rPh sb="2" eb="5">
      <t>コウセイヒ</t>
    </rPh>
    <phoneticPr fontId="6"/>
  </si>
  <si>
    <t>研修費</t>
    <rPh sb="0" eb="2">
      <t>ケンシュウ</t>
    </rPh>
    <phoneticPr fontId="5"/>
  </si>
  <si>
    <t>人件費計</t>
    <rPh sb="0" eb="3">
      <t>ジンケンヒ</t>
    </rPh>
    <rPh sb="3" eb="4">
      <t>ケイ</t>
    </rPh>
    <phoneticPr fontId="3"/>
  </si>
  <si>
    <t>（２）その他経費</t>
    <rPh sb="5" eb="6">
      <t>タ</t>
    </rPh>
    <rPh sb="6" eb="8">
      <t>ケイヒ</t>
    </rPh>
    <phoneticPr fontId="3"/>
  </si>
  <si>
    <t>講演会講師料・会場費</t>
    <rPh sb="0" eb="3">
      <t>コウエンカイ</t>
    </rPh>
    <rPh sb="3" eb="6">
      <t>コウシリョウ</t>
    </rPh>
    <rPh sb="7" eb="10">
      <t>カイジョウヒ</t>
    </rPh>
    <phoneticPr fontId="5"/>
  </si>
  <si>
    <t>勉強会講師料・会場費・材料費</t>
    <rPh sb="0" eb="3">
      <t>ベンキョウカイ</t>
    </rPh>
    <rPh sb="3" eb="6">
      <t>コウシリョウ</t>
    </rPh>
    <rPh sb="7" eb="10">
      <t>カイジョウヒ</t>
    </rPh>
    <rPh sb="11" eb="14">
      <t>ザイリョウヒ</t>
    </rPh>
    <phoneticPr fontId="3"/>
  </si>
  <si>
    <t>支援者養成講座講師料・会場費</t>
    <rPh sb="0" eb="3">
      <t>シエンシャ</t>
    </rPh>
    <rPh sb="3" eb="5">
      <t>ヨウセイ</t>
    </rPh>
    <rPh sb="5" eb="7">
      <t>コウザ</t>
    </rPh>
    <rPh sb="7" eb="10">
      <t>コウシリョウ</t>
    </rPh>
    <rPh sb="11" eb="14">
      <t>カイジョウヒ</t>
    </rPh>
    <phoneticPr fontId="5"/>
  </si>
  <si>
    <t>自立支援・教室コーチ料・会場費</t>
    <rPh sb="0" eb="2">
      <t>ジリツ</t>
    </rPh>
    <rPh sb="2" eb="4">
      <t>シエン</t>
    </rPh>
    <rPh sb="5" eb="7">
      <t>キョウシツ</t>
    </rPh>
    <rPh sb="10" eb="11">
      <t>リョウ</t>
    </rPh>
    <rPh sb="12" eb="15">
      <t>カイジョウヒ</t>
    </rPh>
    <phoneticPr fontId="5"/>
  </si>
  <si>
    <t>GH食費・光熱費・日用品費</t>
    <rPh sb="2" eb="4">
      <t>ショクヒ</t>
    </rPh>
    <rPh sb="5" eb="8">
      <t>コウネツヒ</t>
    </rPh>
    <rPh sb="9" eb="12">
      <t>ニチヨウヒン</t>
    </rPh>
    <rPh sb="12" eb="13">
      <t>ヒ</t>
    </rPh>
    <phoneticPr fontId="5"/>
  </si>
  <si>
    <t>教材費・スーパーバイズ費</t>
    <rPh sb="0" eb="3">
      <t>キョウザイヒ</t>
    </rPh>
    <rPh sb="11" eb="12">
      <t>ヒ</t>
    </rPh>
    <phoneticPr fontId="6"/>
  </si>
  <si>
    <t>旅費・交通費</t>
    <rPh sb="0" eb="2">
      <t>リョヒ</t>
    </rPh>
    <rPh sb="3" eb="6">
      <t>コウツウヒ</t>
    </rPh>
    <phoneticPr fontId="5"/>
  </si>
  <si>
    <t>図書費</t>
    <rPh sb="0" eb="2">
      <t>トショ</t>
    </rPh>
    <rPh sb="2" eb="3">
      <t>ヒ</t>
    </rPh>
    <phoneticPr fontId="5"/>
  </si>
  <si>
    <t>募集広告費</t>
    <rPh sb="0" eb="2">
      <t>ボシュウ</t>
    </rPh>
    <rPh sb="2" eb="5">
      <t>コウコクヒ</t>
    </rPh>
    <phoneticPr fontId="6"/>
  </si>
  <si>
    <t>補修費</t>
    <rPh sb="0" eb="2">
      <t>ホシュウ</t>
    </rPh>
    <rPh sb="2" eb="3">
      <t>ヒ</t>
    </rPh>
    <phoneticPr fontId="6"/>
  </si>
  <si>
    <t>消耗品費</t>
  </si>
  <si>
    <t>備品費</t>
    <rPh sb="0" eb="1">
      <t>ビヒン</t>
    </rPh>
    <rPh sb="1" eb="2">
      <t>ヒ</t>
    </rPh>
    <phoneticPr fontId="6"/>
  </si>
  <si>
    <t>光熱費</t>
    <rPh sb="0" eb="3">
      <t>コウネツヒ</t>
    </rPh>
    <phoneticPr fontId="3"/>
  </si>
  <si>
    <t>郵便・電話・通信費</t>
    <rPh sb="0" eb="2">
      <t>ユウビン</t>
    </rPh>
    <rPh sb="3" eb="5">
      <t>デンワ</t>
    </rPh>
    <rPh sb="6" eb="9">
      <t>ツウシンヒ</t>
    </rPh>
    <phoneticPr fontId="5"/>
  </si>
  <si>
    <t>作業費</t>
    <rPh sb="0" eb="2">
      <t>サギョウ</t>
    </rPh>
    <rPh sb="2" eb="3">
      <t>ヒ</t>
    </rPh>
    <phoneticPr fontId="6"/>
  </si>
  <si>
    <t>手数料・雑費</t>
    <rPh sb="0" eb="3">
      <t>テスウリョウ</t>
    </rPh>
    <rPh sb="4" eb="6">
      <t>ザッピ</t>
    </rPh>
    <phoneticPr fontId="5"/>
  </si>
  <si>
    <t>車両費</t>
    <rPh sb="0" eb="3">
      <t>シャリョウヒ</t>
    </rPh>
    <phoneticPr fontId="3"/>
  </si>
  <si>
    <t>機械賃借料</t>
    <rPh sb="0" eb="2">
      <t>キカイ</t>
    </rPh>
    <rPh sb="2" eb="5">
      <t>チンシャクリョウ</t>
    </rPh>
    <phoneticPr fontId="5"/>
  </si>
  <si>
    <t>地代家賃</t>
    <rPh sb="0" eb="1">
      <t>チダイ</t>
    </rPh>
    <rPh sb="1" eb="3">
      <t>ヤチン</t>
    </rPh>
    <phoneticPr fontId="5"/>
  </si>
  <si>
    <t>租税・公課</t>
    <rPh sb="0" eb="2">
      <t>ソゼイ</t>
    </rPh>
    <rPh sb="3" eb="5">
      <t>コウカ</t>
    </rPh>
    <phoneticPr fontId="5"/>
  </si>
  <si>
    <t>建設引当金繰入額</t>
    <rPh sb="0" eb="2">
      <t>ケンセツ</t>
    </rPh>
    <rPh sb="2" eb="5">
      <t>ヒキアテキン</t>
    </rPh>
    <rPh sb="5" eb="7">
      <t>クリイレ</t>
    </rPh>
    <rPh sb="7" eb="8">
      <t>ガク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</si>
  <si>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6"/>
  </si>
  <si>
    <t>その他経費計</t>
    <rPh sb="2" eb="3">
      <t>タ</t>
    </rPh>
    <rPh sb="3" eb="5">
      <t>ケイヒ</t>
    </rPh>
    <rPh sb="5" eb="6">
      <t>ケイ</t>
    </rPh>
    <phoneticPr fontId="3"/>
  </si>
  <si>
    <t>事業費計</t>
    <rPh sb="0" eb="3">
      <t>ジギョウヒ</t>
    </rPh>
    <rPh sb="3" eb="4">
      <t>ケイ</t>
    </rPh>
    <phoneticPr fontId="3"/>
  </si>
  <si>
    <t>２　管理費</t>
    <rPh sb="2" eb="5">
      <t>カンリヒ</t>
    </rPh>
    <phoneticPr fontId="3"/>
  </si>
  <si>
    <t>退職給付費用</t>
    <rPh sb="0" eb="2">
      <t>タイショク</t>
    </rPh>
    <rPh sb="2" eb="4">
      <t>キュウフ</t>
    </rPh>
    <rPh sb="4" eb="6">
      <t>ヒヨウ</t>
    </rPh>
    <phoneticPr fontId="3"/>
  </si>
  <si>
    <t>交際費・贈答費・会食費</t>
    <rPh sb="0" eb="3">
      <t>コウサイヒ</t>
    </rPh>
    <rPh sb="4" eb="6">
      <t>ゾウトウ</t>
    </rPh>
    <rPh sb="6" eb="7">
      <t>ヒ</t>
    </rPh>
    <rPh sb="8" eb="10">
      <t>カイショク</t>
    </rPh>
    <rPh sb="10" eb="11">
      <t>ヒ</t>
    </rPh>
    <phoneticPr fontId="5"/>
  </si>
  <si>
    <t>会議費</t>
    <rPh sb="0" eb="3">
      <t>カイギヒ</t>
    </rPh>
    <phoneticPr fontId="3"/>
  </si>
  <si>
    <t>広告宣伝費</t>
    <phoneticPr fontId="3"/>
  </si>
  <si>
    <t>社会労務士・司法書士 支払報酬</t>
    <rPh sb="0" eb="2">
      <t>シャカイ</t>
    </rPh>
    <rPh sb="2" eb="5">
      <t>ロウムシ</t>
    </rPh>
    <rPh sb="6" eb="10">
      <t>シホウショシ</t>
    </rPh>
    <rPh sb="11" eb="13">
      <t>シハライ</t>
    </rPh>
    <rPh sb="13" eb="15">
      <t>ホウシュウ</t>
    </rPh>
    <phoneticPr fontId="5"/>
  </si>
  <si>
    <t>車両費</t>
    <rPh sb="0" eb="2">
      <t>シャリョウ</t>
    </rPh>
    <rPh sb="2" eb="3">
      <t>ヒ</t>
    </rPh>
    <phoneticPr fontId="6"/>
  </si>
  <si>
    <t>保険料</t>
    <rPh sb="0" eb="3">
      <t>ホケンリョウ</t>
    </rPh>
    <phoneticPr fontId="6"/>
  </si>
  <si>
    <t>修繕費取崩額（新事務所移転）</t>
    <rPh sb="0" eb="3">
      <t>シュウゼンヒ</t>
    </rPh>
    <rPh sb="3" eb="5">
      <t>トリクズシ</t>
    </rPh>
    <rPh sb="5" eb="6">
      <t>ガク</t>
    </rPh>
    <rPh sb="7" eb="8">
      <t>シン</t>
    </rPh>
    <rPh sb="8" eb="11">
      <t>ジムショ</t>
    </rPh>
    <rPh sb="11" eb="13">
      <t>イテン</t>
    </rPh>
    <phoneticPr fontId="3"/>
  </si>
  <si>
    <t>支払利息</t>
    <rPh sb="0" eb="2">
      <t>シハラ</t>
    </rPh>
    <rPh sb="2" eb="4">
      <t>リソク</t>
    </rPh>
    <phoneticPr fontId="6"/>
  </si>
  <si>
    <t>管理費計</t>
    <rPh sb="0" eb="3">
      <t>カンリヒ</t>
    </rPh>
    <rPh sb="3" eb="4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</si>
  <si>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</si>
  <si>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当期経常増減額</t>
    <rPh sb="0" eb="2">
      <t>トウキ</t>
    </rPh>
    <rPh sb="2" eb="4">
      <t>ケイジョウ</t>
    </rPh>
    <rPh sb="4" eb="7">
      <t>ゾウゲンガク</t>
    </rPh>
    <phoneticPr fontId="3"/>
  </si>
  <si>
    <t>税引前当期正味財産増減額</t>
    <rPh sb="0" eb="3">
      <t>ゼイビキマエ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3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</si>
  <si>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3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</si>
  <si>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3"/>
  </si>
  <si>
    <t>前期繰越正味財産額</t>
    <rPh sb="0" eb="2">
      <t>ゼンキ</t>
    </rPh>
    <rPh sb="2" eb="4">
      <t>クリコシ</t>
    </rPh>
    <rPh sb="4" eb="6">
      <t>ショウミ</t>
    </rPh>
    <rPh sb="6" eb="9">
      <t>ザイサンガク</t>
    </rPh>
    <phoneticPr fontId="3"/>
  </si>
  <si>
    <t>次期繰越正味財産額</t>
    <rPh sb="0" eb="2">
      <t>ジキ</t>
    </rPh>
    <rPh sb="2" eb="4">
      <t>クリコシ</t>
    </rPh>
    <rPh sb="4" eb="6">
      <t>ショウミ</t>
    </rPh>
    <rPh sb="6" eb="9">
      <t>ザイサンガク</t>
    </rPh>
    <phoneticPr fontId="3"/>
  </si>
  <si>
    <t>※　今年度はその他の事業を実施していません。</t>
    <rPh sb="2" eb="5">
      <t>コンネンド</t>
    </rPh>
    <rPh sb="8" eb="9">
      <t>タ</t>
    </rPh>
    <rPh sb="10" eb="12">
      <t>ジギョウ</t>
    </rPh>
    <rPh sb="13" eb="15">
      <t>ジッシ</t>
    </rPh>
    <phoneticPr fontId="3"/>
  </si>
  <si>
    <r>
      <t>　　　　　　　　令和６年度　活動計算書 事業別内訳　　　令和６年４月１日 ～　令和７年３月３１日　　　　　</t>
    </r>
    <r>
      <rPr>
        <sz val="14"/>
        <color theme="1"/>
        <rFont val="ＭＳ Ｐゴシック"/>
        <family val="3"/>
        <charset val="128"/>
      </rPr>
      <t>　特定非営利活動法人　岡山県自閉症児を育てる会</t>
    </r>
    <rPh sb="8" eb="10">
      <t>レイワ</t>
    </rPh>
    <rPh sb="11" eb="13">
      <t>ネンド</t>
    </rPh>
    <rPh sb="14" eb="16">
      <t>カツドウ</t>
    </rPh>
    <rPh sb="16" eb="19">
      <t>ケイサンショ</t>
    </rPh>
    <rPh sb="20" eb="22">
      <t>ジギョウ</t>
    </rPh>
    <rPh sb="22" eb="23">
      <t>ベツ</t>
    </rPh>
    <rPh sb="23" eb="25">
      <t>ウチワケ</t>
    </rPh>
    <rPh sb="28" eb="30">
      <t>レイワ</t>
    </rPh>
    <rPh sb="39" eb="41">
      <t>レイワ</t>
    </rPh>
    <phoneticPr fontId="5"/>
  </si>
  <si>
    <t>　　（単位：円）</t>
    <rPh sb="3" eb="5">
      <t>タンイ</t>
    </rPh>
    <rPh sb="6" eb="7">
      <t>エン</t>
    </rPh>
    <phoneticPr fontId="6"/>
  </si>
  <si>
    <t>事業部門</t>
    <rPh sb="0" eb="2">
      <t>ジギョウ</t>
    </rPh>
    <rPh sb="2" eb="4">
      <t>ブモン</t>
    </rPh>
    <phoneticPr fontId="3"/>
  </si>
  <si>
    <t>育てる会本体事業</t>
    <rPh sb="0" eb="1">
      <t>ソダ</t>
    </rPh>
    <rPh sb="3" eb="4">
      <t>カイ</t>
    </rPh>
    <rPh sb="4" eb="6">
      <t>ホンタイ</t>
    </rPh>
    <rPh sb="6" eb="8">
      <t>ジギョウ</t>
    </rPh>
    <phoneticPr fontId="3"/>
  </si>
  <si>
    <t>障害児通所支援事業</t>
    <rPh sb="0" eb="2">
      <t>ショウガイ</t>
    </rPh>
    <rPh sb="2" eb="3">
      <t>ジ</t>
    </rPh>
    <rPh sb="3" eb="5">
      <t>ツウショ</t>
    </rPh>
    <rPh sb="5" eb="7">
      <t>シエン</t>
    </rPh>
    <rPh sb="7" eb="9">
      <t>ジギョウ</t>
    </rPh>
    <phoneticPr fontId="6"/>
  </si>
  <si>
    <t>計画相談支援事業</t>
    <rPh sb="0" eb="2">
      <t>ケイカク</t>
    </rPh>
    <rPh sb="2" eb="4">
      <t>ソウダン</t>
    </rPh>
    <rPh sb="4" eb="6">
      <t>シエン</t>
    </rPh>
    <rPh sb="6" eb="8">
      <t>ジギョウ</t>
    </rPh>
    <phoneticPr fontId="6"/>
  </si>
  <si>
    <t>共同生活援助事業</t>
    <rPh sb="0" eb="2">
      <t>キョウドウ</t>
    </rPh>
    <rPh sb="2" eb="4">
      <t>セイカツ</t>
    </rPh>
    <rPh sb="4" eb="6">
      <t>エンジョ</t>
    </rPh>
    <rPh sb="6" eb="8">
      <t>ジギョウ</t>
    </rPh>
    <phoneticPr fontId="6"/>
  </si>
  <si>
    <t>事務局経費</t>
    <rPh sb="0" eb="3">
      <t>ジムキョク</t>
    </rPh>
    <rPh sb="3" eb="5">
      <t>ケイヒ</t>
    </rPh>
    <phoneticPr fontId="3"/>
  </si>
  <si>
    <t>科　　　　　　　　　　　　目</t>
  </si>
  <si>
    <t>赤磐ぐんぐん</t>
    <rPh sb="0" eb="2">
      <t>アカイワ</t>
    </rPh>
    <phoneticPr fontId="6"/>
  </si>
  <si>
    <t>ぐんぐんキッズ</t>
    <phoneticPr fontId="6"/>
  </si>
  <si>
    <t>ぐんぐんぴっぴ</t>
    <phoneticPr fontId="6"/>
  </si>
  <si>
    <t>ぐんぐんタッチ</t>
    <phoneticPr fontId="3"/>
  </si>
  <si>
    <t>ぐんぐんアシスト</t>
    <phoneticPr fontId="3"/>
  </si>
  <si>
    <t>エール　１</t>
    <phoneticPr fontId="6"/>
  </si>
  <si>
    <t>スプリングカムカム</t>
    <phoneticPr fontId="6"/>
  </si>
  <si>
    <t>事業部門計</t>
    <rPh sb="0" eb="2">
      <t>ジギョウ</t>
    </rPh>
    <rPh sb="2" eb="4">
      <t>ブモン</t>
    </rPh>
    <rPh sb="4" eb="5">
      <t>ケイ</t>
    </rPh>
    <phoneticPr fontId="3"/>
  </si>
  <si>
    <t>本体事業</t>
    <rPh sb="0" eb="2">
      <t>ホンタイ</t>
    </rPh>
    <rPh sb="2" eb="4">
      <t>ジギョウ</t>
    </rPh>
    <phoneticPr fontId="5"/>
  </si>
  <si>
    <t>管理部門</t>
    <rPh sb="0" eb="2">
      <t>カンリ</t>
    </rPh>
    <rPh sb="2" eb="4">
      <t>ブモン</t>
    </rPh>
    <phoneticPr fontId="5"/>
  </si>
  <si>
    <t>合計</t>
    <rPh sb="0" eb="2">
      <t>ゴウケイ</t>
    </rPh>
    <phoneticPr fontId="6"/>
  </si>
  <si>
    <t>Ⅰ収入の部</t>
  </si>
  <si>
    <t>１　会費・入会金収入</t>
    <phoneticPr fontId="6"/>
  </si>
  <si>
    <t>２　事業収入</t>
    <phoneticPr fontId="6"/>
  </si>
  <si>
    <t>３　その他収入</t>
    <rPh sb="2" eb="5">
      <t>ソノタ</t>
    </rPh>
    <rPh sb="5" eb="7">
      <t>シュウニュウ</t>
    </rPh>
    <phoneticPr fontId="6"/>
  </si>
  <si>
    <t>寄付金</t>
    <rPh sb="0" eb="3">
      <t>キフキン</t>
    </rPh>
    <phoneticPr fontId="6"/>
  </si>
  <si>
    <t>受取助成金・受託費</t>
    <rPh sb="0" eb="2">
      <t>ウケトリ</t>
    </rPh>
    <rPh sb="2" eb="5">
      <t>ジョセイキン</t>
    </rPh>
    <rPh sb="6" eb="8">
      <t>ジュタク</t>
    </rPh>
    <rPh sb="8" eb="9">
      <t>ヒ</t>
    </rPh>
    <phoneticPr fontId="5"/>
  </si>
  <si>
    <t>受取利息および雑収入</t>
    <rPh sb="0" eb="2">
      <t>ウケトリ</t>
    </rPh>
    <rPh sb="2" eb="4">
      <t>リソク</t>
    </rPh>
    <rPh sb="7" eb="8">
      <t>ザツ</t>
    </rPh>
    <rPh sb="8" eb="10">
      <t>シュウニュウ</t>
    </rPh>
    <phoneticPr fontId="5"/>
  </si>
  <si>
    <t>　　当期収入合計 （Ａ)</t>
  </si>
  <si>
    <t>　　前期繰越金</t>
    <rPh sb="6" eb="7">
      <t>キン</t>
    </rPh>
    <phoneticPr fontId="5"/>
  </si>
  <si>
    <t>　　収入合計 （Ｂ）</t>
  </si>
  <si>
    <t>Ⅱ支出の部</t>
  </si>
  <si>
    <t>1　事業費</t>
    <phoneticPr fontId="6"/>
  </si>
  <si>
    <t>自閉症講演会・総会事業</t>
    <rPh sb="7" eb="9">
      <t>ソウカイ</t>
    </rPh>
    <phoneticPr fontId="5"/>
  </si>
  <si>
    <t>例会および勉強会事業</t>
  </si>
  <si>
    <t>支援者養成講座</t>
    <rPh sb="0" eb="3">
      <t>シエンシャ</t>
    </rPh>
    <rPh sb="3" eb="5">
      <t>ヨウセイ</t>
    </rPh>
    <rPh sb="5" eb="7">
      <t>コウザ</t>
    </rPh>
    <phoneticPr fontId="5"/>
  </si>
  <si>
    <t>自立支援活動・各教室事業</t>
    <rPh sb="0" eb="2">
      <t>ジリツ</t>
    </rPh>
    <rPh sb="2" eb="4">
      <t>シエン</t>
    </rPh>
    <rPh sb="7" eb="8">
      <t>カク</t>
    </rPh>
    <rPh sb="8" eb="10">
      <t>キョウシツ</t>
    </rPh>
    <phoneticPr fontId="5"/>
  </si>
  <si>
    <t>共同生活援助（GH）事業</t>
    <rPh sb="0" eb="1">
      <t>キョウドウ</t>
    </rPh>
    <rPh sb="1" eb="3">
      <t>セイカツ</t>
    </rPh>
    <rPh sb="4" eb="6">
      <t>エンジョ</t>
    </rPh>
    <rPh sb="9" eb="11">
      <t>ジギョウ</t>
    </rPh>
    <phoneticPr fontId="5"/>
  </si>
  <si>
    <t>障害児通所サービス事業</t>
    <rPh sb="0" eb="2">
      <t>ショウガイ</t>
    </rPh>
    <rPh sb="2" eb="3">
      <t>ジ</t>
    </rPh>
    <rPh sb="3" eb="5">
      <t>ツウショ</t>
    </rPh>
    <rPh sb="8" eb="10">
      <t>ジギョウ</t>
    </rPh>
    <phoneticPr fontId="6"/>
  </si>
  <si>
    <t>2　一般管理費</t>
    <rPh sb="2" eb="4">
      <t>イッパン</t>
    </rPh>
    <phoneticPr fontId="6"/>
  </si>
  <si>
    <t>　　　　人件費</t>
    <rPh sb="4" eb="7">
      <t>ジンケンヒ</t>
    </rPh>
    <phoneticPr fontId="6"/>
  </si>
  <si>
    <t>直接人件費</t>
    <rPh sb="0" eb="2">
      <t>チョクセツ</t>
    </rPh>
    <rPh sb="2" eb="5">
      <t>ジンケンヒ</t>
    </rPh>
    <phoneticPr fontId="5"/>
  </si>
  <si>
    <t>厚生費</t>
    <rPh sb="0" eb="3">
      <t>コウセイヒ</t>
    </rPh>
    <phoneticPr fontId="6"/>
  </si>
  <si>
    <t>　　　　総務費</t>
    <rPh sb="4" eb="7">
      <t>ソウムヒ</t>
    </rPh>
    <phoneticPr fontId="6"/>
  </si>
  <si>
    <t>会議費</t>
  </si>
  <si>
    <t>　　　　宣伝費</t>
    <rPh sb="4" eb="7">
      <t>センデンヒ</t>
    </rPh>
    <phoneticPr fontId="6"/>
  </si>
  <si>
    <t>掲載・掲示・装飾費</t>
    <rPh sb="0" eb="2">
      <t>ケイサイ</t>
    </rPh>
    <rPh sb="3" eb="5">
      <t>ケイジ</t>
    </rPh>
    <rPh sb="6" eb="8">
      <t>ソウショク</t>
    </rPh>
    <rPh sb="8" eb="9">
      <t>ヒ</t>
    </rPh>
    <phoneticPr fontId="6"/>
  </si>
  <si>
    <t>　　　　庶務費</t>
    <rPh sb="4" eb="6">
      <t>ショム</t>
    </rPh>
    <rPh sb="6" eb="7">
      <t>ヒ</t>
    </rPh>
    <phoneticPr fontId="6"/>
  </si>
  <si>
    <t>消耗品費</t>
    <phoneticPr fontId="5"/>
  </si>
  <si>
    <t>光熱費</t>
    <rPh sb="0" eb="3">
      <t>コウネツヒ</t>
    </rPh>
    <phoneticPr fontId="5"/>
  </si>
  <si>
    <t>郵送・電話・通信料</t>
    <rPh sb="0" eb="2">
      <t>ユウソウ</t>
    </rPh>
    <rPh sb="3" eb="5">
      <t>デンワ</t>
    </rPh>
    <rPh sb="6" eb="8">
      <t>ツウシン</t>
    </rPh>
    <rPh sb="8" eb="9">
      <t>リョウ</t>
    </rPh>
    <phoneticPr fontId="5"/>
  </si>
  <si>
    <t>支払報酬</t>
    <rPh sb="0" eb="2">
      <t>シハライ</t>
    </rPh>
    <rPh sb="2" eb="4">
      <t>ホウシュウ</t>
    </rPh>
    <phoneticPr fontId="5"/>
  </si>
  <si>
    <t>　　　　経理費</t>
    <rPh sb="4" eb="6">
      <t>ケイリ</t>
    </rPh>
    <rPh sb="6" eb="7">
      <t>ヒ</t>
    </rPh>
    <phoneticPr fontId="6"/>
  </si>
  <si>
    <t>建設引当金繰入額</t>
    <rPh sb="0" eb="2">
      <t>ケンセツ</t>
    </rPh>
    <rPh sb="2" eb="4">
      <t>ヒキアテ</t>
    </rPh>
    <rPh sb="4" eb="5">
      <t>キン</t>
    </rPh>
    <rPh sb="5" eb="8">
      <t>クリイレガク</t>
    </rPh>
    <phoneticPr fontId="6"/>
  </si>
  <si>
    <t>　　　　支払利息</t>
    <rPh sb="4" eb="6">
      <t>シハライ</t>
    </rPh>
    <rPh sb="6" eb="8">
      <t>リソク</t>
    </rPh>
    <phoneticPr fontId="6"/>
  </si>
  <si>
    <t>　　当期支出合計 （Ｃ）</t>
  </si>
  <si>
    <t>　　当期収支差額 （Ａ）-（Ｃ）</t>
    <phoneticPr fontId="3"/>
  </si>
  <si>
    <t>　　次期繰越収支差額 （Ｂ）-（Ｃ）</t>
  </si>
  <si>
    <t>計算書類の注記</t>
    <rPh sb="0" eb="2">
      <t>ケイサン</t>
    </rPh>
    <rPh sb="2" eb="4">
      <t>ショルイ</t>
    </rPh>
    <rPh sb="5" eb="7">
      <t>チュウキ</t>
    </rPh>
    <phoneticPr fontId="3"/>
  </si>
  <si>
    <t>１　重要な会計方針</t>
    <rPh sb="2" eb="4">
      <t>ジュウヨウ</t>
    </rPh>
    <rPh sb="5" eb="7">
      <t>カイケイ</t>
    </rPh>
    <rPh sb="7" eb="9">
      <t>ホウシン</t>
    </rPh>
    <phoneticPr fontId="3"/>
  </si>
  <si>
    <t>　</t>
    <phoneticPr fontId="3"/>
  </si>
  <si>
    <t>計算書類の作成は、今期よりNPO法人会計基準（2010年７月20日　2011年11月20日一部改正　NPO法人会計基準</t>
    <rPh sb="0" eb="2">
      <t>ケイサン</t>
    </rPh>
    <rPh sb="2" eb="4">
      <t>ショルイ</t>
    </rPh>
    <rPh sb="5" eb="7">
      <t>サクセイ</t>
    </rPh>
    <rPh sb="9" eb="11">
      <t>コンキ</t>
    </rPh>
    <rPh sb="16" eb="18">
      <t>ホウジン</t>
    </rPh>
    <rPh sb="18" eb="20">
      <t>カイケイ</t>
    </rPh>
    <rPh sb="20" eb="22">
      <t>キジュン</t>
    </rPh>
    <rPh sb="27" eb="28">
      <t>ネン</t>
    </rPh>
    <rPh sb="29" eb="30">
      <t>ガツ</t>
    </rPh>
    <rPh sb="32" eb="33">
      <t>ニチ</t>
    </rPh>
    <rPh sb="38" eb="39">
      <t>ネン</t>
    </rPh>
    <rPh sb="41" eb="42">
      <t>ガツ</t>
    </rPh>
    <rPh sb="44" eb="45">
      <t>ニチ</t>
    </rPh>
    <rPh sb="45" eb="47">
      <t>イチブ</t>
    </rPh>
    <rPh sb="47" eb="49">
      <t>カイセイ</t>
    </rPh>
    <rPh sb="53" eb="54">
      <t>ホウ</t>
    </rPh>
    <rPh sb="54" eb="55">
      <t>ヒト</t>
    </rPh>
    <rPh sb="55" eb="57">
      <t>カイケイ</t>
    </rPh>
    <rPh sb="57" eb="59">
      <t>キジュン</t>
    </rPh>
    <phoneticPr fontId="3"/>
  </si>
  <si>
    <t>協議会）によっています。</t>
    <phoneticPr fontId="3"/>
  </si>
  <si>
    <t>（１） 固定資産の減価償却の方法</t>
    <rPh sb="4" eb="8">
      <t>コテイシサン</t>
    </rPh>
    <rPh sb="9" eb="11">
      <t>ゲンカ</t>
    </rPh>
    <rPh sb="11" eb="13">
      <t>ショウキャク</t>
    </rPh>
    <rPh sb="14" eb="16">
      <t>ホウホウ</t>
    </rPh>
    <phoneticPr fontId="3"/>
  </si>
  <si>
    <t>　　</t>
    <phoneticPr fontId="3"/>
  </si>
  <si>
    <t>有形固定資産、無形固定資産とも定額法を採用しています。</t>
    <rPh sb="0" eb="2">
      <t>ユウケイ</t>
    </rPh>
    <rPh sb="2" eb="6">
      <t>コテイシサン</t>
    </rPh>
    <rPh sb="7" eb="9">
      <t>ムケイ</t>
    </rPh>
    <rPh sb="9" eb="13">
      <t>コテイシサン</t>
    </rPh>
    <rPh sb="15" eb="18">
      <t>テイガクホウ</t>
    </rPh>
    <rPh sb="19" eb="21">
      <t>サイヨウ</t>
    </rPh>
    <phoneticPr fontId="3"/>
  </si>
  <si>
    <t>（２） 引当金の計上基準</t>
    <rPh sb="4" eb="7">
      <t>ヒキアテキン</t>
    </rPh>
    <rPh sb="8" eb="10">
      <t>ケイジョウ</t>
    </rPh>
    <rPh sb="10" eb="12">
      <t>キジュン</t>
    </rPh>
    <phoneticPr fontId="3"/>
  </si>
  <si>
    <t>　　・退職給与引当金</t>
    <rPh sb="3" eb="5">
      <t>タイショク</t>
    </rPh>
    <rPh sb="5" eb="7">
      <t>キュウヨ</t>
    </rPh>
    <rPh sb="7" eb="10">
      <t>ヒキアテキン</t>
    </rPh>
    <phoneticPr fontId="3"/>
  </si>
  <si>
    <t>従業員の退職給付に備えるため、当期末における退職給付債務に基づき来期末に発生していると</t>
    <rPh sb="0" eb="3">
      <t>ジュウギョウイン</t>
    </rPh>
    <rPh sb="4" eb="6">
      <t>タイショク</t>
    </rPh>
    <rPh sb="6" eb="8">
      <t>キュウフ</t>
    </rPh>
    <rPh sb="9" eb="10">
      <t>ソナ</t>
    </rPh>
    <rPh sb="15" eb="18">
      <t>トウキマツ</t>
    </rPh>
    <rPh sb="22" eb="24">
      <t>タイショク</t>
    </rPh>
    <rPh sb="24" eb="26">
      <t>キュウフ</t>
    </rPh>
    <rPh sb="26" eb="28">
      <t>サイム</t>
    </rPh>
    <rPh sb="29" eb="30">
      <t>モト</t>
    </rPh>
    <rPh sb="32" eb="34">
      <t>ライキ</t>
    </rPh>
    <rPh sb="34" eb="35">
      <t>スエ</t>
    </rPh>
    <rPh sb="36" eb="38">
      <t>ハッセイ</t>
    </rPh>
    <phoneticPr fontId="3"/>
  </si>
  <si>
    <t>認められる金額の８０％を計上しています。なお、退職給付債務は期末自己都合要支給額に基づいて</t>
    <rPh sb="0" eb="1">
      <t>ミト</t>
    </rPh>
    <rPh sb="5" eb="7">
      <t>キンガク</t>
    </rPh>
    <rPh sb="12" eb="14">
      <t>ケイジョウ</t>
    </rPh>
    <rPh sb="23" eb="25">
      <t>タイショク</t>
    </rPh>
    <rPh sb="25" eb="27">
      <t>キュウフ</t>
    </rPh>
    <rPh sb="27" eb="29">
      <t>サイム</t>
    </rPh>
    <rPh sb="30" eb="32">
      <t>キマツ</t>
    </rPh>
    <rPh sb="32" eb="34">
      <t>ジコ</t>
    </rPh>
    <rPh sb="34" eb="36">
      <t>ツゴウ</t>
    </rPh>
    <rPh sb="36" eb="37">
      <t>ヨウ</t>
    </rPh>
    <rPh sb="37" eb="40">
      <t>シキュウガク</t>
    </rPh>
    <rPh sb="41" eb="42">
      <t>モト</t>
    </rPh>
    <phoneticPr fontId="3"/>
  </si>
  <si>
    <t>計算しています。</t>
    <rPh sb="0" eb="2">
      <t>ケイサン</t>
    </rPh>
    <phoneticPr fontId="3"/>
  </si>
  <si>
    <t>　　・賞与引当金</t>
    <rPh sb="3" eb="5">
      <t>ショウヨ</t>
    </rPh>
    <rPh sb="5" eb="8">
      <t>ヒキアテキン</t>
    </rPh>
    <phoneticPr fontId="3"/>
  </si>
  <si>
    <t>当期下期分に対する従業員の賞与を次期（７月支給予定）に支給するため、要支給額を想定して</t>
    <rPh sb="0" eb="2">
      <t>トウキ</t>
    </rPh>
    <rPh sb="2" eb="5">
      <t>シモキブン</t>
    </rPh>
    <rPh sb="6" eb="7">
      <t>タイ</t>
    </rPh>
    <rPh sb="9" eb="12">
      <t>ジュウギョウイン</t>
    </rPh>
    <rPh sb="13" eb="15">
      <t>ショウヨ</t>
    </rPh>
    <rPh sb="16" eb="18">
      <t>ジキ</t>
    </rPh>
    <rPh sb="20" eb="21">
      <t>ガツ</t>
    </rPh>
    <rPh sb="21" eb="23">
      <t>シキュウ</t>
    </rPh>
    <rPh sb="23" eb="25">
      <t>ヨテイ</t>
    </rPh>
    <rPh sb="27" eb="29">
      <t>シキュウ</t>
    </rPh>
    <rPh sb="34" eb="35">
      <t>ヨウ</t>
    </rPh>
    <rPh sb="35" eb="37">
      <t>シキュウ</t>
    </rPh>
    <rPh sb="37" eb="38">
      <t>ガク</t>
    </rPh>
    <rPh sb="39" eb="41">
      <t>ソウテイ</t>
    </rPh>
    <phoneticPr fontId="3"/>
  </si>
  <si>
    <t>引当しています。</t>
    <rPh sb="0" eb="2">
      <t>ヒキアテ</t>
    </rPh>
    <phoneticPr fontId="3"/>
  </si>
  <si>
    <t>　　・修繕引当金</t>
    <rPh sb="3" eb="5">
      <t>シュウゼン</t>
    </rPh>
    <rPh sb="5" eb="8">
      <t>ヒキアテキン</t>
    </rPh>
    <phoneticPr fontId="3"/>
  </si>
  <si>
    <t>事業所（赤磐市和田１９４-１）の老朽化に伴う修繕・補修費用の発生が予想されるため引当しています。</t>
    <rPh sb="0" eb="3">
      <t>ジギョウショ</t>
    </rPh>
    <rPh sb="4" eb="7">
      <t>アカイワシ</t>
    </rPh>
    <rPh sb="7" eb="9">
      <t>ワダ</t>
    </rPh>
    <rPh sb="16" eb="19">
      <t>ロウキュウカ</t>
    </rPh>
    <rPh sb="20" eb="21">
      <t>トモナ</t>
    </rPh>
    <rPh sb="22" eb="24">
      <t>シュウゼン</t>
    </rPh>
    <rPh sb="25" eb="27">
      <t>ホシュウ</t>
    </rPh>
    <rPh sb="27" eb="29">
      <t>ヒヨウ</t>
    </rPh>
    <rPh sb="30" eb="32">
      <t>ハッセイ</t>
    </rPh>
    <rPh sb="33" eb="35">
      <t>ヨソウ</t>
    </rPh>
    <rPh sb="40" eb="42">
      <t>ヒキアテ</t>
    </rPh>
    <phoneticPr fontId="3"/>
  </si>
  <si>
    <t>2　　事業別損益の状況</t>
    <rPh sb="3" eb="6">
      <t>ジギョウベツ</t>
    </rPh>
    <rPh sb="6" eb="8">
      <t>ソンエキ</t>
    </rPh>
    <rPh sb="9" eb="11">
      <t>ジョウキョウ</t>
    </rPh>
    <phoneticPr fontId="3"/>
  </si>
  <si>
    <t>別紙　活動計算書事業別内訳の通り</t>
    <rPh sb="0" eb="2">
      <t>ベッシ</t>
    </rPh>
    <rPh sb="3" eb="5">
      <t>カツドウ</t>
    </rPh>
    <rPh sb="5" eb="8">
      <t>ケイサンショ</t>
    </rPh>
    <rPh sb="8" eb="11">
      <t>ジギョウベツ</t>
    </rPh>
    <rPh sb="11" eb="13">
      <t>ウチワケ</t>
    </rPh>
    <rPh sb="14" eb="15">
      <t>トオ</t>
    </rPh>
    <phoneticPr fontId="3"/>
  </si>
  <si>
    <t>3　固定資産の増減内訳</t>
    <rPh sb="2" eb="6">
      <t>コテイシサン</t>
    </rPh>
    <rPh sb="7" eb="9">
      <t>ゾウゲン</t>
    </rPh>
    <rPh sb="9" eb="11">
      <t>ウチワケ</t>
    </rPh>
    <phoneticPr fontId="3"/>
  </si>
  <si>
    <t>科目</t>
    <rPh sb="0" eb="2">
      <t>カモク</t>
    </rPh>
    <phoneticPr fontId="3"/>
  </si>
  <si>
    <t>期首取得価額</t>
    <rPh sb="0" eb="2">
      <t>キシュ</t>
    </rPh>
    <rPh sb="2" eb="4">
      <t>シュトク</t>
    </rPh>
    <rPh sb="4" eb="6">
      <t>カガク</t>
    </rPh>
    <phoneticPr fontId="3"/>
  </si>
  <si>
    <t>取得</t>
    <rPh sb="0" eb="2">
      <t>シュトク</t>
    </rPh>
    <phoneticPr fontId="3"/>
  </si>
  <si>
    <t>減少</t>
    <rPh sb="0" eb="2">
      <t>ゲンショウ</t>
    </rPh>
    <phoneticPr fontId="3"/>
  </si>
  <si>
    <t>期末取得価額</t>
    <rPh sb="0" eb="2">
      <t>キマツ</t>
    </rPh>
    <rPh sb="2" eb="4">
      <t>シュトク</t>
    </rPh>
    <rPh sb="4" eb="6">
      <t>カガク</t>
    </rPh>
    <phoneticPr fontId="3"/>
  </si>
  <si>
    <t>減価償却累計額</t>
    <rPh sb="0" eb="2">
      <t>ゲンカ</t>
    </rPh>
    <rPh sb="2" eb="4">
      <t>ショウキャク</t>
    </rPh>
    <rPh sb="4" eb="7">
      <t>ルイケイガク</t>
    </rPh>
    <phoneticPr fontId="3"/>
  </si>
  <si>
    <t>期末帳簿価額</t>
    <rPh sb="0" eb="2">
      <t>キマツ</t>
    </rPh>
    <rPh sb="2" eb="4">
      <t>チョウボ</t>
    </rPh>
    <rPh sb="4" eb="6">
      <t>カガク</t>
    </rPh>
    <phoneticPr fontId="3"/>
  </si>
  <si>
    <t>有形固定資産</t>
    <rPh sb="0" eb="2">
      <t>ユウケイ</t>
    </rPh>
    <rPh sb="2" eb="6">
      <t>コテイシサン</t>
    </rPh>
    <phoneticPr fontId="3"/>
  </si>
  <si>
    <t>土地</t>
    <rPh sb="0" eb="2">
      <t>トチ</t>
    </rPh>
    <phoneticPr fontId="8"/>
  </si>
  <si>
    <t>建物</t>
    <rPh sb="0" eb="2">
      <t>タテモノ</t>
    </rPh>
    <phoneticPr fontId="8"/>
  </si>
  <si>
    <t>建物附属設備</t>
    <rPh sb="0" eb="2">
      <t>タテモノ</t>
    </rPh>
    <rPh sb="2" eb="4">
      <t>フゾク</t>
    </rPh>
    <rPh sb="4" eb="6">
      <t>セツビ</t>
    </rPh>
    <phoneticPr fontId="8"/>
  </si>
  <si>
    <t>構築物</t>
    <rPh sb="0" eb="3">
      <t>コウチクブツ</t>
    </rPh>
    <phoneticPr fontId="8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</si>
  <si>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8"/>
  </si>
  <si>
    <t>器具及び備品</t>
    <rPh sb="0" eb="2">
      <t>キグ</t>
    </rPh>
    <rPh sb="2" eb="3">
      <t>オヨ</t>
    </rPh>
    <rPh sb="4" eb="6">
      <t>ビヒン</t>
    </rPh>
    <phoneticPr fontId="8"/>
  </si>
  <si>
    <t>無形固定資産</t>
    <rPh sb="0" eb="2">
      <t>ムケイ</t>
    </rPh>
    <rPh sb="2" eb="6">
      <t>コテイシサン</t>
    </rPh>
    <phoneticPr fontId="3"/>
  </si>
  <si>
    <t>上下水道加入負担金</t>
    <rPh sb="0" eb="2">
      <t>ジョウゲ</t>
    </rPh>
    <rPh sb="2" eb="4">
      <t>スイドウ</t>
    </rPh>
    <rPh sb="4" eb="6">
      <t>カニュウ</t>
    </rPh>
    <rPh sb="6" eb="9">
      <t>フタンキン</t>
    </rPh>
    <phoneticPr fontId="3"/>
  </si>
  <si>
    <t>合計　　</t>
    <rPh sb="0" eb="2">
      <t>ゴウケイ</t>
    </rPh>
    <phoneticPr fontId="3"/>
  </si>
  <si>
    <t>4　借入金の増減内訳</t>
    <rPh sb="2" eb="5">
      <t>カリイレキン</t>
    </rPh>
    <rPh sb="6" eb="8">
      <t>ゾウゲン</t>
    </rPh>
    <rPh sb="8" eb="10">
      <t>ウチワケ</t>
    </rPh>
    <phoneticPr fontId="3"/>
  </si>
  <si>
    <t>期首残高</t>
    <rPh sb="0" eb="2">
      <t>キシュ</t>
    </rPh>
    <rPh sb="2" eb="4">
      <t>ザンダカ</t>
    </rPh>
    <phoneticPr fontId="3"/>
  </si>
  <si>
    <t>当期増加額</t>
    <rPh sb="0" eb="2">
      <t>トウキ</t>
    </rPh>
    <rPh sb="2" eb="5">
      <t>ゾウカガク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</si>
  <si>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</si>
  <si>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期末残高</t>
    <rPh sb="0" eb="2">
      <t>キマツ</t>
    </rPh>
    <rPh sb="2" eb="4">
      <t>ザンダカ</t>
    </rPh>
    <phoneticPr fontId="3"/>
  </si>
  <si>
    <t>短期借入金（役員・会員）</t>
    <rPh sb="0" eb="2">
      <t>タンキ</t>
    </rPh>
    <rPh sb="2" eb="5">
      <t>カリイレキン</t>
    </rPh>
    <rPh sb="6" eb="8">
      <t>ヤクイン</t>
    </rPh>
    <rPh sb="9" eb="11">
      <t>カイイン</t>
    </rPh>
    <phoneticPr fontId="3"/>
  </si>
  <si>
    <t>短期借入金計　　</t>
    <rPh sb="0" eb="2">
      <t>タンキ</t>
    </rPh>
    <rPh sb="2" eb="5">
      <t>カリイレキン</t>
    </rPh>
    <rPh sb="5" eb="6">
      <t>ケイ</t>
    </rPh>
    <phoneticPr fontId="3"/>
  </si>
  <si>
    <t>長期借入金（銀行）</t>
    <rPh sb="0" eb="2">
      <t>チョウキ</t>
    </rPh>
    <rPh sb="2" eb="5">
      <t>カリイレキン</t>
    </rPh>
    <rPh sb="6" eb="8">
      <t>ギンコウ</t>
    </rPh>
    <phoneticPr fontId="3"/>
  </si>
  <si>
    <t>長期借入金（役員・会員）</t>
    <rPh sb="0" eb="2">
      <t>チョウキ</t>
    </rPh>
    <rPh sb="2" eb="5">
      <t>カリイレキン</t>
    </rPh>
    <rPh sb="6" eb="8">
      <t>ヤクイン</t>
    </rPh>
    <rPh sb="9" eb="11">
      <t>カイイン</t>
    </rPh>
    <phoneticPr fontId="3"/>
  </si>
  <si>
    <t>長期借入金計　　</t>
    <rPh sb="0" eb="2">
      <t>チョウキ</t>
    </rPh>
    <rPh sb="2" eb="5">
      <t>カリイレキン</t>
    </rPh>
    <rPh sb="5" eb="6">
      <t>ケイ</t>
    </rPh>
    <phoneticPr fontId="3"/>
  </si>
  <si>
    <t>5　役員及び近親者との取引の内容</t>
    <rPh sb="2" eb="4">
      <t>ヤクイン</t>
    </rPh>
    <rPh sb="4" eb="5">
      <t>オヨ</t>
    </rPh>
    <rPh sb="6" eb="9">
      <t>キンシンシャ</t>
    </rPh>
    <rPh sb="11" eb="13">
      <t>トリヒキ</t>
    </rPh>
    <rPh sb="14" eb="16">
      <t>ナイヨウ</t>
    </rPh>
    <phoneticPr fontId="3"/>
  </si>
  <si>
    <t>役員及び近親者との取引の内容は以下の通りです。</t>
    <rPh sb="0" eb="2">
      <t>ヤクイン</t>
    </rPh>
    <rPh sb="2" eb="3">
      <t>オヨ</t>
    </rPh>
    <rPh sb="4" eb="7">
      <t>キンシンシャ</t>
    </rPh>
    <rPh sb="9" eb="11">
      <t>トリヒキ</t>
    </rPh>
    <rPh sb="12" eb="14">
      <t>ナイヨウ</t>
    </rPh>
    <rPh sb="15" eb="17">
      <t>イカ</t>
    </rPh>
    <rPh sb="18" eb="19">
      <t>トオ</t>
    </rPh>
    <phoneticPr fontId="3"/>
  </si>
  <si>
    <t>計算書類に計</t>
    <rPh sb="0" eb="2">
      <t>ケイサン</t>
    </rPh>
    <rPh sb="2" eb="4">
      <t>ショルイ</t>
    </rPh>
    <rPh sb="5" eb="6">
      <t>ケイ</t>
    </rPh>
    <phoneticPr fontId="3"/>
  </si>
  <si>
    <t>内役員及び近</t>
    <rPh sb="0" eb="1">
      <t>ウチ</t>
    </rPh>
    <rPh sb="1" eb="3">
      <t>ヤクイン</t>
    </rPh>
    <rPh sb="3" eb="4">
      <t>オヨ</t>
    </rPh>
    <rPh sb="5" eb="6">
      <t>チカ</t>
    </rPh>
    <phoneticPr fontId="3"/>
  </si>
  <si>
    <t>上された金額</t>
    <rPh sb="0" eb="1">
      <t>ウエ</t>
    </rPh>
    <rPh sb="4" eb="6">
      <t>キンガク</t>
    </rPh>
    <phoneticPr fontId="3"/>
  </si>
  <si>
    <t>親者との取引</t>
    <rPh sb="0" eb="1">
      <t>オヤ</t>
    </rPh>
    <rPh sb="1" eb="2">
      <t>シャ</t>
    </rPh>
    <rPh sb="4" eb="6">
      <t>トリヒキ</t>
    </rPh>
    <phoneticPr fontId="3"/>
  </si>
  <si>
    <t>（活動計算書）</t>
    <rPh sb="1" eb="3">
      <t>カツドウ</t>
    </rPh>
    <rPh sb="3" eb="6">
      <t>ケイサンショ</t>
    </rPh>
    <phoneticPr fontId="3"/>
  </si>
  <si>
    <t>給料手当</t>
    <rPh sb="0" eb="2">
      <t>キュウリョウ</t>
    </rPh>
    <rPh sb="2" eb="4">
      <t>テアテ</t>
    </rPh>
    <phoneticPr fontId="3"/>
  </si>
  <si>
    <t>（7名）</t>
    <rPh sb="2" eb="3">
      <t>ナ</t>
    </rPh>
    <phoneticPr fontId="3"/>
  </si>
  <si>
    <t>地代家賃</t>
    <rPh sb="0" eb="2">
      <t>チダイ</t>
    </rPh>
    <rPh sb="2" eb="4">
      <t>ヤチン</t>
    </rPh>
    <phoneticPr fontId="3"/>
  </si>
  <si>
    <t>支払利息</t>
    <rPh sb="0" eb="2">
      <t>シハラ</t>
    </rPh>
    <rPh sb="2" eb="4">
      <t>リソク</t>
    </rPh>
    <phoneticPr fontId="3"/>
  </si>
  <si>
    <t>活動計算書計</t>
    <rPh sb="0" eb="2">
      <t>カツドウ</t>
    </rPh>
    <rPh sb="2" eb="5">
      <t>ケイサンショ</t>
    </rPh>
    <rPh sb="5" eb="6">
      <t>ケイ</t>
    </rPh>
    <phoneticPr fontId="3"/>
  </si>
  <si>
    <t>（貸借対照表）</t>
    <rPh sb="1" eb="3">
      <t>タイシャク</t>
    </rPh>
    <rPh sb="3" eb="6">
      <t>タイショウヒョウ</t>
    </rPh>
    <phoneticPr fontId="3"/>
  </si>
  <si>
    <t>短期借入金</t>
    <rPh sb="0" eb="2">
      <t>タンキ</t>
    </rPh>
    <rPh sb="2" eb="5">
      <t>カリイレキン</t>
    </rPh>
    <phoneticPr fontId="3"/>
  </si>
  <si>
    <t>長期借入金</t>
    <rPh sb="0" eb="2">
      <t>チョウキ</t>
    </rPh>
    <rPh sb="2" eb="5">
      <t>カリイレキン</t>
    </rPh>
    <phoneticPr fontId="3"/>
  </si>
  <si>
    <t>貸借対照表計</t>
    <rPh sb="0" eb="2">
      <t>タイシャク</t>
    </rPh>
    <rPh sb="2" eb="5">
      <t>タイショウヒョウ</t>
    </rPh>
    <rPh sb="5" eb="6">
      <t>ケイ</t>
    </rPh>
    <phoneticPr fontId="3"/>
  </si>
  <si>
    <t>令和６年度　岡山県自閉症児を育てる会 貸借対照表</t>
    <rPh sb="0" eb="2">
      <t>レイワ</t>
    </rPh>
    <rPh sb="3" eb="5">
      <t>ネンド</t>
    </rPh>
    <rPh sb="4" eb="5">
      <t>ド</t>
    </rPh>
    <rPh sb="6" eb="9">
      <t>オカヤマケン</t>
    </rPh>
    <rPh sb="9" eb="12">
      <t>ジヘイショウ</t>
    </rPh>
    <rPh sb="12" eb="13">
      <t>ジ</t>
    </rPh>
    <rPh sb="14" eb="15">
      <t>ソダ</t>
    </rPh>
    <rPh sb="17" eb="18">
      <t>カイ</t>
    </rPh>
    <rPh sb="19" eb="21">
      <t>タイシャク</t>
    </rPh>
    <rPh sb="21" eb="23">
      <t>タイショウ</t>
    </rPh>
    <rPh sb="23" eb="24">
      <t>ヒョウ</t>
    </rPh>
    <phoneticPr fontId="6"/>
  </si>
  <si>
    <t>　　　　　　　　　　　　（令和７年３月３１日：現在）</t>
    <rPh sb="13" eb="15">
      <t>レイワ</t>
    </rPh>
    <rPh sb="16" eb="17">
      <t>ネン</t>
    </rPh>
    <rPh sb="18" eb="19">
      <t>ガツ</t>
    </rPh>
    <rPh sb="21" eb="22">
      <t>ニチ</t>
    </rPh>
    <rPh sb="23" eb="25">
      <t>ゲンザイ</t>
    </rPh>
    <phoneticPr fontId="6"/>
  </si>
  <si>
    <t>円</t>
    <rPh sb="0" eb="1">
      <t>エン</t>
    </rPh>
    <phoneticPr fontId="6"/>
  </si>
  <si>
    <t>【 資産の部 】</t>
    <rPh sb="2" eb="4">
      <t>シサン</t>
    </rPh>
    <rPh sb="5" eb="6">
      <t>ブ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</si>
  <si>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</si>
  <si>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</si>
  <si>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現金</t>
    <rPh sb="0" eb="2">
      <t>ゲンキン</t>
    </rPh>
    <phoneticPr fontId="6"/>
  </si>
  <si>
    <t>預金</t>
    <rPh sb="0" eb="2">
      <t>ヨキン</t>
    </rPh>
    <phoneticPr fontId="6"/>
  </si>
  <si>
    <t>その他流動資産</t>
    <rPh sb="2" eb="3">
      <t>タ</t>
    </rPh>
    <rPh sb="3" eb="5">
      <t>リュウドウ</t>
    </rPh>
    <rPh sb="5" eb="7">
      <t>シサン</t>
    </rPh>
    <phoneticPr fontId="6"/>
  </si>
  <si>
    <t>貯蔵品</t>
    <rPh sb="0" eb="3">
      <t>チョゾウヒン</t>
    </rPh>
    <phoneticPr fontId="6"/>
  </si>
  <si>
    <t>未収金</t>
    <rPh sb="0" eb="3">
      <t>ミシュウキン</t>
    </rPh>
    <phoneticPr fontId="6"/>
  </si>
  <si>
    <t>前払金</t>
    <rPh sb="0" eb="1">
      <t>マエ</t>
    </rPh>
    <rPh sb="1" eb="2">
      <t>ハラ</t>
    </rPh>
    <rPh sb="2" eb="3">
      <t>キン</t>
    </rPh>
    <phoneticPr fontId="6"/>
  </si>
  <si>
    <t>立替金</t>
    <rPh sb="0" eb="3">
      <t>タテカエキン</t>
    </rPh>
    <phoneticPr fontId="6"/>
  </si>
  <si>
    <t>仮払金</t>
    <rPh sb="0" eb="2">
      <t>カリバラ</t>
    </rPh>
    <rPh sb="2" eb="3">
      <t>キン</t>
    </rPh>
    <phoneticPr fontId="6"/>
  </si>
  <si>
    <t>固定資産</t>
    <rPh sb="0" eb="2">
      <t>コテイ</t>
    </rPh>
    <rPh sb="2" eb="4">
      <t>シサン</t>
    </rPh>
    <phoneticPr fontId="6"/>
  </si>
  <si>
    <t>土地</t>
    <rPh sb="0" eb="2">
      <t>トチ</t>
    </rPh>
    <phoneticPr fontId="6"/>
  </si>
  <si>
    <t>建物</t>
    <rPh sb="0" eb="2">
      <t>タテモノ</t>
    </rPh>
    <phoneticPr fontId="6"/>
  </si>
  <si>
    <t>建物附属設備</t>
    <rPh sb="0" eb="2">
      <t>タテモノ</t>
    </rPh>
    <rPh sb="2" eb="4">
      <t>フゾク</t>
    </rPh>
    <rPh sb="4" eb="6">
      <t>セツビ</t>
    </rPh>
    <phoneticPr fontId="6"/>
  </si>
  <si>
    <t>構築物</t>
    <rPh sb="0" eb="3">
      <t>コウチクブツ</t>
    </rPh>
    <phoneticPr fontId="6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</si>
  <si>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6"/>
  </si>
  <si>
    <t>器具及び備品</t>
    <rPh sb="0" eb="2">
      <t>キグ</t>
    </rPh>
    <rPh sb="2" eb="3">
      <t>オヨ</t>
    </rPh>
    <rPh sb="4" eb="6">
      <t>ビヒン</t>
    </rPh>
    <phoneticPr fontId="6"/>
  </si>
  <si>
    <t>建設仮勘定</t>
    <rPh sb="0" eb="2">
      <t>ケンセツ</t>
    </rPh>
    <rPh sb="2" eb="5">
      <t>カリカンジョウ</t>
    </rPh>
    <phoneticPr fontId="6"/>
  </si>
  <si>
    <t>無形固定資産</t>
    <rPh sb="0" eb="2">
      <t>ムケイ</t>
    </rPh>
    <rPh sb="2" eb="4">
      <t>コテイ</t>
    </rPh>
    <rPh sb="4" eb="6">
      <t>シサン</t>
    </rPh>
    <phoneticPr fontId="6"/>
  </si>
  <si>
    <t>資産合計</t>
    <rPh sb="0" eb="2">
      <t>シサン</t>
    </rPh>
    <rPh sb="2" eb="4">
      <t>ゴウケイ</t>
    </rPh>
    <phoneticPr fontId="6"/>
  </si>
  <si>
    <t>【 負債の部 】</t>
    <rPh sb="2" eb="4">
      <t>フサイ</t>
    </rPh>
    <rPh sb="5" eb="6">
      <t>ブ</t>
    </rPh>
    <phoneticPr fontId="6"/>
  </si>
  <si>
    <t>流動負債</t>
    <rPh sb="0" eb="2">
      <t>リュウドウ</t>
    </rPh>
    <rPh sb="2" eb="4">
      <t>フサイ</t>
    </rPh>
    <phoneticPr fontId="6"/>
  </si>
  <si>
    <t>その他流動負債</t>
    <rPh sb="2" eb="3">
      <t>タ</t>
    </rPh>
    <rPh sb="3" eb="5">
      <t>リュウドウ</t>
    </rPh>
    <rPh sb="5" eb="7">
      <t>フサイ</t>
    </rPh>
    <phoneticPr fontId="6"/>
  </si>
  <si>
    <t>未払金</t>
    <rPh sb="0" eb="2">
      <t>ミハラ</t>
    </rPh>
    <rPh sb="2" eb="3">
      <t>キン</t>
    </rPh>
    <phoneticPr fontId="6"/>
  </si>
  <si>
    <t>前受金</t>
    <rPh sb="0" eb="2">
      <t>マエウ</t>
    </rPh>
    <rPh sb="2" eb="3">
      <t>キン</t>
    </rPh>
    <phoneticPr fontId="6"/>
  </si>
  <si>
    <t>預り納付金</t>
    <rPh sb="0" eb="1">
      <t>アズカ</t>
    </rPh>
    <rPh sb="2" eb="5">
      <t>ノウフキン</t>
    </rPh>
    <phoneticPr fontId="6"/>
  </si>
  <si>
    <t>仮受金</t>
    <rPh sb="0" eb="3">
      <t>カリウケキン</t>
    </rPh>
    <phoneticPr fontId="3"/>
  </si>
  <si>
    <t>賞与引当金</t>
    <rPh sb="0" eb="2">
      <t>ショウヨ</t>
    </rPh>
    <rPh sb="2" eb="4">
      <t>ヒキアテ</t>
    </rPh>
    <rPh sb="4" eb="5">
      <t>キン</t>
    </rPh>
    <phoneticPr fontId="6"/>
  </si>
  <si>
    <t>固定負債</t>
    <rPh sb="0" eb="2">
      <t>コテイ</t>
    </rPh>
    <rPh sb="2" eb="4">
      <t>フサイ</t>
    </rPh>
    <phoneticPr fontId="6"/>
  </si>
  <si>
    <t>長期借入金</t>
    <rPh sb="0" eb="2">
      <t>チョウキ</t>
    </rPh>
    <rPh sb="2" eb="4">
      <t>カリイレ</t>
    </rPh>
    <rPh sb="4" eb="5">
      <t>キン</t>
    </rPh>
    <phoneticPr fontId="6"/>
  </si>
  <si>
    <t>その他固定負債</t>
    <rPh sb="2" eb="3">
      <t>タ</t>
    </rPh>
    <rPh sb="3" eb="5">
      <t>コテイ</t>
    </rPh>
    <rPh sb="5" eb="7">
      <t>フサイ</t>
    </rPh>
    <phoneticPr fontId="6"/>
  </si>
  <si>
    <t>長期預り金</t>
    <rPh sb="0" eb="2">
      <t>チョウキ</t>
    </rPh>
    <rPh sb="2" eb="3">
      <t>アズカ</t>
    </rPh>
    <rPh sb="4" eb="5">
      <t>キン</t>
    </rPh>
    <phoneticPr fontId="6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</si>
  <si>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6"/>
  </si>
  <si>
    <t>修繕引当金</t>
    <rPh sb="0" eb="2">
      <t>シュウゼン</t>
    </rPh>
    <rPh sb="2" eb="4">
      <t>ヒキアテ</t>
    </rPh>
    <rPh sb="4" eb="5">
      <t>キン</t>
    </rPh>
    <phoneticPr fontId="6"/>
  </si>
  <si>
    <t>負債合計</t>
    <rPh sb="0" eb="2">
      <t>フサイ</t>
    </rPh>
    <rPh sb="2" eb="4">
      <t>ゴウケイ</t>
    </rPh>
    <phoneticPr fontId="6"/>
  </si>
  <si>
    <t>【 正味財産 】</t>
    <rPh sb="2" eb="4">
      <t>ショウミ</t>
    </rPh>
    <rPh sb="4" eb="6">
      <t>ザイサン</t>
    </rPh>
    <phoneticPr fontId="6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</si>
  <si>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6"/>
  </si>
  <si>
    <t>前期繰越金</t>
    <rPh sb="0" eb="2">
      <t>ゼンキ</t>
    </rPh>
    <rPh sb="2" eb="4">
      <t>クリコシ</t>
    </rPh>
    <rPh sb="4" eb="5">
      <t>キン</t>
    </rPh>
    <phoneticPr fontId="6"/>
  </si>
  <si>
    <t>当期収支差額</t>
    <rPh sb="0" eb="2">
      <t>トウキ</t>
    </rPh>
    <rPh sb="2" eb="4">
      <t>シュウシ</t>
    </rPh>
    <rPh sb="4" eb="6">
      <t>サガク</t>
    </rPh>
    <phoneticPr fontId="6"/>
  </si>
  <si>
    <t>当期収支</t>
    <rPh sb="0" eb="2">
      <t>トウキ</t>
    </rPh>
    <rPh sb="2" eb="4">
      <t>シュウシ</t>
    </rPh>
    <phoneticPr fontId="6"/>
  </si>
  <si>
    <t>次期繰越正味財産</t>
    <rPh sb="0" eb="2">
      <t>ジキ</t>
    </rPh>
    <rPh sb="2" eb="4">
      <t>クリコシ</t>
    </rPh>
    <rPh sb="4" eb="6">
      <t>ショウミ</t>
    </rPh>
    <rPh sb="6" eb="8">
      <t>ザイサン</t>
    </rPh>
    <phoneticPr fontId="6"/>
  </si>
  <si>
    <t>次期繰越金</t>
    <rPh sb="0" eb="2">
      <t>ジキ</t>
    </rPh>
    <rPh sb="2" eb="4">
      <t>クリコシ</t>
    </rPh>
    <rPh sb="4" eb="5">
      <t>キン</t>
    </rPh>
    <phoneticPr fontId="6"/>
  </si>
  <si>
    <t>正味財産合計</t>
    <rPh sb="0" eb="2">
      <t>ショウミ</t>
    </rPh>
    <rPh sb="2" eb="4">
      <t>ザイサン</t>
    </rPh>
    <rPh sb="4" eb="6">
      <t>ゴウケイ</t>
    </rPh>
    <phoneticPr fontId="6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</si>
  <si>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6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</si>
  <si>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6"/>
  </si>
  <si>
    <t>令和６年度　岡山県自閉症児を育てる会 財産目録</t>
    <rPh sb="0" eb="2">
      <t>レイワ</t>
    </rPh>
    <rPh sb="3" eb="5">
      <t>ネンド</t>
    </rPh>
    <rPh sb="4" eb="5">
      <t>ド</t>
    </rPh>
    <rPh sb="6" eb="9">
      <t>オカヤマケン</t>
    </rPh>
    <rPh sb="9" eb="12">
      <t>ジヘイショウ</t>
    </rPh>
    <rPh sb="12" eb="13">
      <t>ジ</t>
    </rPh>
    <rPh sb="14" eb="15">
      <t>ソダ</t>
    </rPh>
    <rPh sb="17" eb="18">
      <t>カイ</t>
    </rPh>
    <rPh sb="19" eb="21">
      <t>ザイサン</t>
    </rPh>
    <rPh sb="21" eb="23">
      <t>モクロク</t>
    </rPh>
    <phoneticPr fontId="6"/>
  </si>
  <si>
    <t>事務局</t>
    <rPh sb="0" eb="3">
      <t>ジムキョク</t>
    </rPh>
    <phoneticPr fontId="6"/>
  </si>
  <si>
    <t>グループホーム</t>
    <phoneticPr fontId="5"/>
  </si>
  <si>
    <t>ＡＡＯ活動</t>
    <rPh sb="3" eb="5">
      <t>カツドウ</t>
    </rPh>
    <phoneticPr fontId="6"/>
  </si>
  <si>
    <t>さをり織り教室</t>
    <rPh sb="3" eb="4">
      <t>オ</t>
    </rPh>
    <rPh sb="5" eb="7">
      <t>キョウシツ</t>
    </rPh>
    <phoneticPr fontId="6"/>
  </si>
  <si>
    <t xml:space="preserve">中国銀行  </t>
    <rPh sb="0" eb="2">
      <t>チュウゴク</t>
    </rPh>
    <rPh sb="2" eb="4">
      <t>ギンコウ</t>
    </rPh>
    <phoneticPr fontId="6"/>
  </si>
  <si>
    <t>トマト銀行</t>
    <rPh sb="3" eb="5">
      <t>ギンコウ</t>
    </rPh>
    <phoneticPr fontId="6"/>
  </si>
  <si>
    <t xml:space="preserve">郵便貯金  </t>
    <rPh sb="0" eb="2">
      <t>ユウビン</t>
    </rPh>
    <rPh sb="2" eb="4">
      <t>チョキン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</si>
</sst>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name val="Century"/>
      <family val="1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horizontal="right" vertical="top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" fontId="7" fillId="0" borderId="5" xfId="1" applyNumberFormat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8" fontId="1" fillId="0" borderId="0" xfId="1" applyFill="1"/>
    <xf numFmtId="38" fontId="7" fillId="0" borderId="0" xfId="1" applyFont="1" applyFill="1"/>
    <xf numFmtId="38" fontId="7" fillId="0" borderId="0" xfId="1" applyFont="1" applyFill="1" applyBorder="1" applyAlignment="1">
      <alignment shrinkToFit="1"/>
    </xf>
    <xf numFmtId="176" fontId="7" fillId="0" borderId="0" xfId="1" applyNumberFormat="1" applyFont="1" applyFill="1" applyAlignment="1">
      <alignment shrinkToFit="1"/>
    </xf>
    <xf numFmtId="38" fontId="7" fillId="0" borderId="0" xfId="1" applyFont="1" applyFill="1" applyAlignment="1">
      <alignment shrinkToFit="1"/>
    </xf>
    <xf numFmtId="38" fontId="1" fillId="0" borderId="0" xfId="1" applyFill="1" applyAlignment="1">
      <alignment shrinkToFit="1"/>
    </xf>
    <xf numFmtId="38" fontId="1" fillId="0" borderId="0" xfId="1" applyFill="1" applyAlignment="1">
      <alignment horizontal="left" indent="1" shrinkToFit="1"/>
    </xf>
    <xf numFmtId="38" fontId="1" fillId="0" borderId="0" xfId="1" applyFill="1" applyBorder="1"/>
    <xf numFmtId="38" fontId="8" fillId="0" borderId="0" xfId="1" quotePrefix="1" applyFont="1" applyFill="1" applyBorder="1" applyAlignment="1">
      <alignment horizontal="left"/>
    </xf>
    <xf numFmtId="38" fontId="8" fillId="0" borderId="0" xfId="1" applyFont="1" applyFill="1" applyBorder="1"/>
    <xf numFmtId="38" fontId="7" fillId="0" borderId="0" xfId="1" applyFont="1" applyFill="1" applyBorder="1"/>
    <xf numFmtId="38" fontId="7" fillId="0" borderId="0" xfId="1" quotePrefix="1" applyFont="1" applyFill="1" applyBorder="1" applyAlignment="1">
      <alignment horizontal="left"/>
    </xf>
    <xf numFmtId="38" fontId="7" fillId="0" borderId="13" xfId="1" applyFont="1" applyFill="1" applyBorder="1"/>
    <xf numFmtId="38" fontId="7" fillId="0" borderId="14" xfId="1" applyFont="1" applyFill="1" applyBorder="1"/>
    <xf numFmtId="38" fontId="7" fillId="0" borderId="14" xfId="1" applyFont="1" applyFill="1" applyBorder="1" applyAlignment="1">
      <alignment shrinkToFit="1"/>
    </xf>
    <xf numFmtId="38" fontId="7" fillId="0" borderId="15" xfId="1" applyFont="1" applyFill="1" applyBorder="1" applyAlignment="1">
      <alignment horizontal="center" vertical="center" shrinkToFit="1"/>
    </xf>
    <xf numFmtId="38" fontId="7" fillId="0" borderId="16" xfId="1" applyFont="1" applyFill="1" applyBorder="1" applyAlignment="1">
      <alignment horizontal="center" vertical="center" shrinkToFit="1"/>
    </xf>
    <xf numFmtId="38" fontId="7" fillId="0" borderId="17" xfId="1" applyFont="1" applyFill="1" applyBorder="1" applyAlignment="1">
      <alignment horizontal="center" vertical="center" shrinkToFit="1"/>
    </xf>
    <xf numFmtId="176" fontId="7" fillId="0" borderId="17" xfId="1" applyNumberFormat="1" applyFont="1" applyFill="1" applyBorder="1" applyAlignment="1">
      <alignment shrinkToFit="1"/>
    </xf>
    <xf numFmtId="38" fontId="7" fillId="0" borderId="18" xfId="1" applyFont="1" applyFill="1" applyBorder="1"/>
    <xf numFmtId="38" fontId="7" fillId="0" borderId="7" xfId="1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center" vertical="center" shrinkToFit="1"/>
    </xf>
    <xf numFmtId="38" fontId="7" fillId="0" borderId="20" xfId="1" applyFont="1" applyFill="1" applyBorder="1" applyAlignment="1">
      <alignment horizontal="center" vertical="center" shrinkToFit="1"/>
    </xf>
    <xf numFmtId="38" fontId="7" fillId="0" borderId="18" xfId="1" applyFont="1" applyFill="1" applyBorder="1" applyAlignment="1">
      <alignment horizontal="center" vertical="center" shrinkToFit="1"/>
    </xf>
    <xf numFmtId="38" fontId="7" fillId="0" borderId="21" xfId="1" applyFont="1" applyFill="1" applyBorder="1" applyAlignment="1">
      <alignment horizontal="center" vertical="center" shrinkToFit="1"/>
    </xf>
    <xf numFmtId="38" fontId="7" fillId="0" borderId="22" xfId="1" applyFont="1" applyFill="1" applyBorder="1" applyAlignment="1">
      <alignment shrinkToFit="1"/>
    </xf>
    <xf numFmtId="38" fontId="1" fillId="0" borderId="23" xfId="1" applyFill="1" applyBorder="1"/>
    <xf numFmtId="38" fontId="1" fillId="0" borderId="24" xfId="1" applyFill="1" applyBorder="1"/>
    <xf numFmtId="38" fontId="1" fillId="0" borderId="24" xfId="1" quotePrefix="1" applyFont="1" applyFill="1" applyBorder="1" applyAlignment="1">
      <alignment horizontal="left" shrinkToFit="1"/>
    </xf>
    <xf numFmtId="38" fontId="7" fillId="0" borderId="25" xfId="1" applyFont="1" applyFill="1" applyBorder="1" applyAlignment="1">
      <alignment horizontal="center" vertical="center" shrinkToFit="1"/>
    </xf>
    <xf numFmtId="38" fontId="7" fillId="0" borderId="26" xfId="1" applyFont="1" applyFill="1" applyBorder="1" applyAlignment="1">
      <alignment horizontal="center" vertical="center" shrinkToFit="1"/>
    </xf>
    <xf numFmtId="38" fontId="7" fillId="0" borderId="27" xfId="1" applyFont="1" applyFill="1" applyBorder="1" applyAlignment="1">
      <alignment horizontal="center" vertical="center" shrinkToFit="1"/>
    </xf>
    <xf numFmtId="38" fontId="7" fillId="0" borderId="28" xfId="1" applyFont="1" applyFill="1" applyBorder="1" applyAlignment="1">
      <alignment horizontal="center" vertical="center" shrinkToFit="1"/>
    </xf>
    <xf numFmtId="38" fontId="7" fillId="0" borderId="23" xfId="1" applyFont="1" applyFill="1" applyBorder="1" applyAlignment="1">
      <alignment horizontal="center" vertical="center" shrinkToFit="1"/>
    </xf>
    <xf numFmtId="176" fontId="7" fillId="0" borderId="28" xfId="1" applyNumberFormat="1" applyFont="1" applyFill="1" applyBorder="1" applyAlignment="1">
      <alignment horizontal="center" vertical="center" shrinkToFit="1"/>
    </xf>
    <xf numFmtId="38" fontId="7" fillId="0" borderId="29" xfId="1" applyFont="1" applyFill="1" applyBorder="1" applyAlignment="1">
      <alignment horizontal="center" shrinkToFit="1"/>
    </xf>
    <xf numFmtId="38" fontId="1" fillId="0" borderId="0" xfId="1" quotePrefix="1" applyFont="1" applyFill="1" applyBorder="1" applyAlignment="1">
      <alignment horizontal="left"/>
    </xf>
    <xf numFmtId="38" fontId="1" fillId="0" borderId="13" xfId="1" applyFont="1" applyFill="1" applyBorder="1"/>
    <xf numFmtId="38" fontId="1" fillId="0" borderId="14" xfId="1" applyFill="1" applyBorder="1"/>
    <xf numFmtId="38" fontId="1" fillId="0" borderId="14" xfId="1" applyFill="1" applyBorder="1" applyAlignment="1">
      <alignment shrinkToFit="1"/>
    </xf>
    <xf numFmtId="38" fontId="7" fillId="0" borderId="30" xfId="1" applyFont="1" applyFill="1" applyBorder="1" applyAlignment="1">
      <alignment shrinkToFit="1"/>
    </xf>
    <xf numFmtId="38" fontId="7" fillId="0" borderId="31" xfId="1" applyFont="1" applyFill="1" applyBorder="1" applyAlignment="1">
      <alignment shrinkToFit="1"/>
    </xf>
    <xf numFmtId="38" fontId="7" fillId="0" borderId="32" xfId="1" applyFont="1" applyFill="1" applyBorder="1" applyAlignment="1">
      <alignment shrinkToFit="1"/>
    </xf>
    <xf numFmtId="38" fontId="7" fillId="0" borderId="33" xfId="1" applyFont="1" applyFill="1" applyBorder="1" applyAlignment="1">
      <alignment shrinkToFit="1"/>
    </xf>
    <xf numFmtId="38" fontId="1" fillId="0" borderId="33" xfId="1" applyFont="1" applyFill="1" applyBorder="1" applyAlignment="1">
      <alignment shrinkToFit="1"/>
    </xf>
    <xf numFmtId="38" fontId="7" fillId="0" borderId="17" xfId="1" applyFont="1" applyFill="1" applyBorder="1" applyAlignment="1">
      <alignment shrinkToFit="1"/>
    </xf>
    <xf numFmtId="38" fontId="1" fillId="0" borderId="0" xfId="1" applyFont="1" applyFill="1" applyBorder="1"/>
    <xf numFmtId="38" fontId="7" fillId="0" borderId="34" xfId="1" applyFont="1" applyFill="1" applyBorder="1"/>
    <xf numFmtId="38" fontId="7" fillId="0" borderId="35" xfId="1" applyFont="1" applyFill="1" applyBorder="1"/>
    <xf numFmtId="38" fontId="7" fillId="0" borderId="35" xfId="1" applyFont="1" applyFill="1" applyBorder="1" applyAlignment="1">
      <alignment shrinkToFit="1"/>
    </xf>
    <xf numFmtId="3" fontId="1" fillId="0" borderId="36" xfId="1" quotePrefix="1" applyNumberFormat="1" applyFont="1" applyFill="1" applyBorder="1" applyAlignment="1">
      <alignment horizontal="right" shrinkToFit="1"/>
    </xf>
    <xf numFmtId="3" fontId="1" fillId="0" borderId="37" xfId="1" quotePrefix="1" applyNumberFormat="1" applyFont="1" applyFill="1" applyBorder="1" applyAlignment="1">
      <alignment horizontal="right" shrinkToFit="1"/>
    </xf>
    <xf numFmtId="3" fontId="1" fillId="0" borderId="38" xfId="1" quotePrefix="1" applyNumberFormat="1" applyFont="1" applyFill="1" applyBorder="1" applyAlignment="1">
      <alignment horizontal="right" shrinkToFit="1"/>
    </xf>
    <xf numFmtId="3" fontId="1" fillId="0" borderId="39" xfId="1" quotePrefix="1" applyNumberFormat="1" applyFont="1" applyFill="1" applyBorder="1" applyAlignment="1">
      <alignment horizontal="right" shrinkToFit="1"/>
    </xf>
    <xf numFmtId="3" fontId="1" fillId="0" borderId="35" xfId="1" quotePrefix="1" applyNumberFormat="1" applyFont="1" applyFill="1" applyBorder="1" applyAlignment="1">
      <alignment horizontal="right" shrinkToFit="1"/>
    </xf>
    <xf numFmtId="3" fontId="1" fillId="0" borderId="40" xfId="1" quotePrefix="1" applyNumberFormat="1" applyFont="1" applyFill="1" applyBorder="1" applyAlignment="1">
      <alignment horizontal="right" shrinkToFit="1"/>
    </xf>
    <xf numFmtId="3" fontId="1" fillId="0" borderId="36" xfId="1" applyNumberFormat="1" applyFont="1" applyFill="1" applyBorder="1" applyAlignment="1">
      <alignment shrinkToFit="1"/>
    </xf>
    <xf numFmtId="3" fontId="1" fillId="0" borderId="37" xfId="1" applyNumberFormat="1" applyFont="1" applyFill="1" applyBorder="1" applyAlignment="1">
      <alignment shrinkToFit="1"/>
    </xf>
    <xf numFmtId="3" fontId="1" fillId="0" borderId="38" xfId="1" applyNumberFormat="1" applyFont="1" applyFill="1" applyBorder="1" applyAlignment="1">
      <alignment shrinkToFit="1"/>
    </xf>
    <xf numFmtId="3" fontId="1" fillId="0" borderId="39" xfId="1" applyNumberFormat="1" applyFont="1" applyFill="1" applyBorder="1" applyAlignment="1">
      <alignment shrinkToFit="1"/>
    </xf>
    <xf numFmtId="3" fontId="1" fillId="0" borderId="35" xfId="1" applyNumberFormat="1" applyFont="1" applyFill="1" applyBorder="1" applyAlignment="1">
      <alignment shrinkToFit="1"/>
    </xf>
    <xf numFmtId="3" fontId="1" fillId="0" borderId="40" xfId="1" applyNumberFormat="1" applyFont="1" applyFill="1" applyBorder="1" applyAlignment="1">
      <alignment shrinkToFit="1"/>
    </xf>
    <xf numFmtId="38" fontId="1" fillId="0" borderId="0" xfId="1" quotePrefix="1" applyFont="1" applyFill="1" applyAlignment="1">
      <alignment horizontal="left" indent="1" shrinkToFit="1"/>
    </xf>
    <xf numFmtId="38" fontId="7" fillId="0" borderId="35" xfId="1" quotePrefix="1" applyFont="1" applyFill="1" applyBorder="1" applyAlignment="1">
      <alignment horizontal="left" shrinkToFit="1"/>
    </xf>
    <xf numFmtId="38" fontId="1" fillId="0" borderId="0" xfId="1" applyFont="1" applyFill="1" applyAlignment="1">
      <alignment horizontal="left" indent="1" shrinkToFit="1"/>
    </xf>
    <xf numFmtId="38" fontId="7" fillId="0" borderId="41" xfId="1" applyFont="1" applyFill="1" applyBorder="1" applyAlignment="1">
      <alignment shrinkToFit="1"/>
    </xf>
    <xf numFmtId="38" fontId="7" fillId="0" borderId="35" xfId="1" applyFont="1" applyFill="1" applyBorder="1" applyAlignment="1">
      <alignment horizontal="left" shrinkToFit="1"/>
    </xf>
    <xf numFmtId="38" fontId="1" fillId="0" borderId="0" xfId="1" quotePrefix="1" applyFont="1" applyFill="1" applyBorder="1" applyAlignment="1"/>
    <xf numFmtId="38" fontId="7" fillId="0" borderId="35" xfId="1" quotePrefix="1" applyFont="1" applyFill="1" applyBorder="1" applyAlignment="1">
      <alignment horizontal="left"/>
    </xf>
    <xf numFmtId="38" fontId="1" fillId="0" borderId="0" xfId="1" applyFont="1" applyFill="1" applyBorder="1" applyAlignment="1">
      <alignment horizontal="left" indent="1" shrinkToFit="1"/>
    </xf>
    <xf numFmtId="38" fontId="1" fillId="0" borderId="0" xfId="1" applyFill="1" applyBorder="1" applyAlignment="1">
      <alignment horizontal="left" indent="1" shrinkToFit="1"/>
    </xf>
    <xf numFmtId="38" fontId="7" fillId="0" borderId="42" xfId="1" applyFont="1" applyFill="1" applyBorder="1"/>
    <xf numFmtId="38" fontId="7" fillId="0" borderId="43" xfId="1" applyFont="1" applyFill="1" applyBorder="1"/>
    <xf numFmtId="38" fontId="7" fillId="0" borderId="43" xfId="1" quotePrefix="1" applyFont="1" applyFill="1" applyBorder="1" applyAlignment="1">
      <alignment horizontal="left" shrinkToFit="1"/>
    </xf>
    <xf numFmtId="3" fontId="1" fillId="0" borderId="44" xfId="1" applyNumberFormat="1" applyFont="1" applyFill="1" applyBorder="1" applyAlignment="1">
      <alignment shrinkToFit="1"/>
    </xf>
    <xf numFmtId="3" fontId="1" fillId="0" borderId="45" xfId="1" applyNumberFormat="1" applyFont="1" applyFill="1" applyBorder="1" applyAlignment="1">
      <alignment shrinkToFit="1"/>
    </xf>
    <xf numFmtId="3" fontId="1" fillId="0" borderId="46" xfId="1" applyNumberFormat="1" applyFont="1" applyFill="1" applyBorder="1" applyAlignment="1">
      <alignment shrinkToFit="1"/>
    </xf>
    <xf numFmtId="3" fontId="1" fillId="0" borderId="47" xfId="1" applyNumberFormat="1" applyFont="1" applyFill="1" applyBorder="1" applyAlignment="1">
      <alignment shrinkToFit="1"/>
    </xf>
    <xf numFmtId="3" fontId="1" fillId="0" borderId="43" xfId="1" applyNumberFormat="1" applyFont="1" applyFill="1" applyBorder="1" applyAlignment="1">
      <alignment shrinkToFit="1"/>
    </xf>
    <xf numFmtId="3" fontId="1" fillId="0" borderId="48" xfId="1" quotePrefix="1" applyNumberFormat="1" applyFont="1" applyFill="1" applyBorder="1" applyAlignment="1">
      <alignment horizontal="right" shrinkToFit="1"/>
    </xf>
    <xf numFmtId="38" fontId="1" fillId="0" borderId="49" xfId="1" applyFont="1" applyFill="1" applyBorder="1"/>
    <xf numFmtId="38" fontId="1" fillId="0" borderId="50" xfId="1" applyFont="1" applyFill="1" applyBorder="1"/>
    <xf numFmtId="38" fontId="1" fillId="0" borderId="50" xfId="1" applyFont="1" applyFill="1" applyBorder="1" applyAlignment="1">
      <alignment shrinkToFit="1"/>
    </xf>
    <xf numFmtId="38" fontId="1" fillId="0" borderId="51" xfId="1" applyFont="1" applyFill="1" applyBorder="1" applyAlignment="1">
      <alignment shrinkToFit="1"/>
    </xf>
    <xf numFmtId="38" fontId="1" fillId="0" borderId="52" xfId="1" applyFont="1" applyFill="1" applyBorder="1" applyAlignment="1">
      <alignment shrinkToFit="1"/>
    </xf>
    <xf numFmtId="38" fontId="1" fillId="0" borderId="53" xfId="1" applyFont="1" applyFill="1" applyBorder="1" applyAlignment="1">
      <alignment shrinkToFit="1"/>
    </xf>
    <xf numFmtId="38" fontId="1" fillId="0" borderId="54" xfId="1" applyFont="1" applyFill="1" applyBorder="1" applyAlignment="1">
      <alignment shrinkToFit="1"/>
    </xf>
    <xf numFmtId="38" fontId="1" fillId="0" borderId="55" xfId="1" applyFont="1" applyFill="1" applyBorder="1" applyAlignment="1">
      <alignment shrinkToFit="1"/>
    </xf>
    <xf numFmtId="38" fontId="1" fillId="0" borderId="36" xfId="1" applyFont="1" applyFill="1" applyBorder="1" applyAlignment="1">
      <alignment shrinkToFit="1"/>
    </xf>
    <xf numFmtId="38" fontId="1" fillId="0" borderId="37" xfId="1" applyFont="1" applyFill="1" applyBorder="1" applyAlignment="1">
      <alignment shrinkToFit="1"/>
    </xf>
    <xf numFmtId="38" fontId="1" fillId="0" borderId="38" xfId="1" applyFont="1" applyFill="1" applyBorder="1" applyAlignment="1">
      <alignment shrinkToFit="1"/>
    </xf>
    <xf numFmtId="38" fontId="1" fillId="0" borderId="39" xfId="1" applyFont="1" applyFill="1" applyBorder="1" applyAlignment="1">
      <alignment shrinkToFit="1"/>
    </xf>
    <xf numFmtId="38" fontId="1" fillId="0" borderId="35" xfId="1" applyFont="1" applyFill="1" applyBorder="1" applyAlignment="1">
      <alignment shrinkToFit="1"/>
    </xf>
    <xf numFmtId="38" fontId="1" fillId="0" borderId="40" xfId="1" applyFont="1" applyFill="1" applyBorder="1" applyAlignment="1">
      <alignment shrinkToFit="1"/>
    </xf>
    <xf numFmtId="38" fontId="7" fillId="0" borderId="41" xfId="1" quotePrefix="1" applyFont="1" applyFill="1" applyBorder="1" applyAlignment="1">
      <alignment horizontal="left" shrinkToFit="1"/>
    </xf>
    <xf numFmtId="3" fontId="7" fillId="0" borderId="0" xfId="1" applyNumberFormat="1" applyFont="1" applyFill="1" applyBorder="1" applyAlignment="1">
      <alignment horizontal="left" indent="1" shrinkToFit="1"/>
    </xf>
    <xf numFmtId="38" fontId="7" fillId="0" borderId="56" xfId="1" applyFont="1" applyFill="1" applyBorder="1"/>
    <xf numFmtId="38" fontId="7" fillId="0" borderId="57" xfId="1" applyFont="1" applyFill="1" applyBorder="1"/>
    <xf numFmtId="38" fontId="7" fillId="0" borderId="57" xfId="1" applyFont="1" applyFill="1" applyBorder="1" applyAlignment="1">
      <alignment horizontal="left" shrinkToFit="1"/>
    </xf>
    <xf numFmtId="3" fontId="1" fillId="0" borderId="58" xfId="1" applyNumberFormat="1" applyFont="1" applyFill="1" applyBorder="1" applyAlignment="1">
      <alignment shrinkToFit="1"/>
    </xf>
    <xf numFmtId="3" fontId="1" fillId="0" borderId="59" xfId="1" applyNumberFormat="1" applyFont="1" applyFill="1" applyBorder="1" applyAlignment="1">
      <alignment shrinkToFit="1"/>
    </xf>
    <xf numFmtId="3" fontId="1" fillId="0" borderId="60" xfId="1" applyNumberFormat="1" applyFont="1" applyFill="1" applyBorder="1" applyAlignment="1">
      <alignment shrinkToFit="1"/>
    </xf>
    <xf numFmtId="3" fontId="1" fillId="0" borderId="57" xfId="1" applyNumberFormat="1" applyFont="1" applyFill="1" applyBorder="1" applyAlignment="1">
      <alignment shrinkToFit="1"/>
    </xf>
    <xf numFmtId="3" fontId="1" fillId="0" borderId="61" xfId="1" applyNumberFormat="1" applyFont="1" applyFill="1" applyBorder="1" applyAlignment="1">
      <alignment shrinkToFit="1"/>
    </xf>
    <xf numFmtId="3" fontId="1" fillId="0" borderId="62" xfId="1" quotePrefix="1" applyNumberFormat="1" applyFont="1" applyFill="1" applyBorder="1" applyAlignment="1">
      <alignment horizontal="right" shrinkToFit="1"/>
    </xf>
    <xf numFmtId="38" fontId="7" fillId="0" borderId="57" xfId="1" quotePrefix="1" applyFont="1" applyFill="1" applyBorder="1" applyAlignment="1">
      <alignment horizontal="left" shrinkToFit="1"/>
    </xf>
    <xf numFmtId="38" fontId="7" fillId="0" borderId="23" xfId="1" applyFont="1" applyFill="1" applyBorder="1"/>
    <xf numFmtId="38" fontId="7" fillId="0" borderId="24" xfId="1" applyFont="1" applyFill="1" applyBorder="1"/>
    <xf numFmtId="38" fontId="7" fillId="0" borderId="24" xfId="1" quotePrefix="1" applyFont="1" applyFill="1" applyBorder="1" applyAlignment="1">
      <alignment horizontal="left" shrinkToFit="1"/>
    </xf>
    <xf numFmtId="38" fontId="1" fillId="0" borderId="63" xfId="1" applyFont="1" applyFill="1" applyBorder="1" applyAlignment="1">
      <alignment shrinkToFit="1"/>
    </xf>
    <xf numFmtId="3" fontId="1" fillId="0" borderId="64" xfId="1" applyNumberFormat="1" applyFont="1" applyFill="1" applyBorder="1" applyAlignment="1">
      <alignment shrinkToFit="1"/>
    </xf>
    <xf numFmtId="3" fontId="1" fillId="0" borderId="65" xfId="1" applyNumberFormat="1" applyFont="1" applyFill="1" applyBorder="1" applyAlignment="1">
      <alignment shrinkToFit="1"/>
    </xf>
    <xf numFmtId="3" fontId="1" fillId="0" borderId="28" xfId="1" applyNumberFormat="1" applyFont="1" applyFill="1" applyBorder="1" applyAlignment="1">
      <alignment shrinkToFit="1"/>
    </xf>
    <xf numFmtId="3" fontId="1" fillId="0" borderId="24" xfId="1" applyNumberFormat="1" applyFont="1" applyFill="1" applyBorder="1" applyAlignment="1">
      <alignment shrinkToFit="1"/>
    </xf>
    <xf numFmtId="3" fontId="1" fillId="0" borderId="66" xfId="1" quotePrefix="1" applyNumberFormat="1" applyFont="1" applyFill="1" applyBorder="1" applyAlignment="1">
      <alignment horizontal="right" shrinkToFit="1"/>
    </xf>
    <xf numFmtId="3" fontId="10" fillId="0" borderId="0" xfId="1" applyNumberFormat="1" applyFont="1" applyFill="1" applyBorder="1" applyAlignment="1">
      <alignment shrinkToFit="1"/>
    </xf>
    <xf numFmtId="38" fontId="1" fillId="0" borderId="0" xfId="1" applyFont="1" applyFill="1" applyAlignment="1">
      <alignment shrinkToFit="1"/>
    </xf>
    <xf numFmtId="38" fontId="8" fillId="0" borderId="0" xfId="1" quotePrefix="1" applyFont="1" applyFill="1" applyAlignment="1">
      <alignment horizontal="center"/>
    </xf>
    <xf numFmtId="38" fontId="7" fillId="0" borderId="13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1" fillId="0" borderId="0" xfId="1" applyFont="1" applyAlignment="1">
      <alignment vertical="center"/>
    </xf>
    <xf numFmtId="38" fontId="2" fillId="0" borderId="67" xfId="1" applyFont="1" applyBorder="1" applyAlignment="1">
      <alignment vertical="center"/>
    </xf>
    <xf numFmtId="38" fontId="2" fillId="0" borderId="12" xfId="1" applyFont="1" applyBorder="1" applyAlignment="1">
      <alignment horizontal="center" vertical="center" shrinkToFit="1"/>
    </xf>
    <xf numFmtId="38" fontId="2" fillId="0" borderId="68" xfId="1" applyFont="1" applyBorder="1" applyAlignment="1">
      <alignment vertical="center" shrinkToFit="1"/>
    </xf>
    <xf numFmtId="38" fontId="2" fillId="0" borderId="69" xfId="1" applyFont="1" applyBorder="1" applyAlignment="1">
      <alignment vertical="center"/>
    </xf>
    <xf numFmtId="38" fontId="2" fillId="0" borderId="70" xfId="1" applyFont="1" applyBorder="1" applyAlignment="1">
      <alignment horizontal="center" vertical="center"/>
    </xf>
    <xf numFmtId="38" fontId="2" fillId="0" borderId="71" xfId="1" applyFont="1" applyBorder="1" applyAlignment="1">
      <alignment vertical="center"/>
    </xf>
    <xf numFmtId="38" fontId="2" fillId="0" borderId="0" xfId="1" applyFont="1" applyBorder="1" applyAlignment="1">
      <alignment horizontal="left" vertical="center"/>
    </xf>
    <xf numFmtId="38" fontId="2" fillId="0" borderId="7" xfId="1" applyFont="1" applyBorder="1" applyAlignment="1">
      <alignment horizontal="center" vertical="center"/>
    </xf>
    <xf numFmtId="38" fontId="2" fillId="0" borderId="67" xfId="1" applyFont="1" applyBorder="1" applyAlignment="1">
      <alignment horizontal="center" vertical="center"/>
    </xf>
    <xf numFmtId="38" fontId="2" fillId="0" borderId="12" xfId="1" applyFont="1" applyBorder="1" applyAlignment="1">
      <alignment horizontal="right" vertical="center"/>
    </xf>
    <xf numFmtId="38" fontId="2" fillId="0" borderId="68" xfId="1" applyFont="1" applyBorder="1" applyAlignment="1">
      <alignment vertical="center"/>
    </xf>
    <xf numFmtId="38" fontId="2" fillId="0" borderId="67" xfId="1" applyFont="1" applyBorder="1" applyAlignment="1">
      <alignment vertical="center"/>
    </xf>
    <xf numFmtId="38" fontId="2" fillId="0" borderId="12" xfId="1" applyFont="1" applyBorder="1" applyAlignment="1">
      <alignment vertical="center" shrinkToFit="1"/>
    </xf>
    <xf numFmtId="0" fontId="0" fillId="0" borderId="72" xfId="0" applyBorder="1">
      <alignment vertical="center"/>
    </xf>
    <xf numFmtId="38" fontId="2" fillId="0" borderId="5" xfId="1" applyFont="1" applyBorder="1" applyAlignment="1">
      <alignment vertical="center" shrinkToFit="1"/>
    </xf>
    <xf numFmtId="38" fontId="2" fillId="0" borderId="5" xfId="1" applyFont="1" applyFill="1" applyBorder="1" applyAlignment="1">
      <alignment vertical="center"/>
    </xf>
    <xf numFmtId="38" fontId="2" fillId="0" borderId="70" xfId="1" applyFont="1" applyBorder="1" applyAlignment="1">
      <alignment vertical="center"/>
    </xf>
    <xf numFmtId="38" fontId="1" fillId="0" borderId="0" xfId="1"/>
    <xf numFmtId="38" fontId="8" fillId="0" borderId="0" xfId="1" applyFont="1"/>
    <xf numFmtId="38" fontId="12" fillId="0" borderId="0" xfId="1" quotePrefix="1" applyFont="1" applyAlignment="1">
      <alignment horizontal="left"/>
    </xf>
    <xf numFmtId="38" fontId="1" fillId="0" borderId="0" xfId="1" quotePrefix="1"/>
    <xf numFmtId="38" fontId="1" fillId="0" borderId="10" xfId="1" applyBorder="1"/>
    <xf numFmtId="38" fontId="1" fillId="0" borderId="11" xfId="1" applyBorder="1"/>
    <xf numFmtId="38" fontId="1" fillId="0" borderId="67" xfId="1" applyBorder="1"/>
    <xf numFmtId="176" fontId="13" fillId="0" borderId="12" xfId="1" applyNumberFormat="1" applyFont="1" applyBorder="1" applyAlignment="1">
      <alignment horizontal="right"/>
    </xf>
    <xf numFmtId="38" fontId="1" fillId="0" borderId="4" xfId="1" applyBorder="1"/>
    <xf numFmtId="38" fontId="1" fillId="0" borderId="68" xfId="1" applyBorder="1"/>
    <xf numFmtId="176" fontId="7" fillId="0" borderId="5" xfId="1" applyNumberFormat="1" applyFont="1" applyBorder="1"/>
    <xf numFmtId="38" fontId="7" fillId="0" borderId="4" xfId="1" applyFont="1" applyBorder="1"/>
    <xf numFmtId="38" fontId="7" fillId="0" borderId="0" xfId="1" applyFont="1"/>
    <xf numFmtId="38" fontId="7" fillId="0" borderId="68" xfId="1" applyFont="1" applyBorder="1"/>
    <xf numFmtId="38" fontId="1" fillId="0" borderId="73" xfId="1" applyBorder="1"/>
    <xf numFmtId="38" fontId="1" fillId="0" borderId="74" xfId="1" applyBorder="1"/>
    <xf numFmtId="38" fontId="1" fillId="0" borderId="75" xfId="1" applyBorder="1"/>
    <xf numFmtId="176" fontId="1" fillId="0" borderId="76" xfId="1" applyNumberFormat="1" applyBorder="1"/>
    <xf numFmtId="176" fontId="1" fillId="0" borderId="5" xfId="1" applyNumberFormat="1" applyBorder="1"/>
    <xf numFmtId="38" fontId="7" fillId="0" borderId="8" xfId="1" applyFont="1" applyBorder="1"/>
    <xf numFmtId="38" fontId="7" fillId="0" borderId="9" xfId="1" applyFont="1" applyBorder="1"/>
    <xf numFmtId="38" fontId="7" fillId="0" borderId="72" xfId="1" applyFont="1" applyBorder="1"/>
    <xf numFmtId="176" fontId="7" fillId="0" borderId="6" xfId="1" applyNumberFormat="1" applyFont="1" applyBorder="1"/>
    <xf numFmtId="49" fontId="7" fillId="0" borderId="72" xfId="1" applyNumberFormat="1" applyFont="1" applyBorder="1"/>
    <xf numFmtId="0" fontId="1" fillId="0" borderId="0" xfId="2"/>
    <xf numFmtId="38" fontId="1" fillId="0" borderId="0" xfId="1" applyBorder="1"/>
    <xf numFmtId="38" fontId="7" fillId="0" borderId="0" xfId="1" applyFont="1" applyBorder="1"/>
    <xf numFmtId="38" fontId="7" fillId="0" borderId="68" xfId="1" applyFont="1" applyBorder="1" applyAlignment="1">
      <alignment horizontal="left"/>
    </xf>
    <xf numFmtId="176" fontId="7" fillId="0" borderId="5" xfId="1" applyNumberFormat="1" applyFont="1" applyFill="1" applyBorder="1"/>
    <xf numFmtId="38" fontId="7" fillId="0" borderId="68" xfId="1" applyFont="1" applyFill="1" applyBorder="1" applyAlignment="1">
      <alignment horizontal="left"/>
    </xf>
    <xf numFmtId="38" fontId="1" fillId="0" borderId="4" xfId="1" applyFont="1" applyBorder="1"/>
    <xf numFmtId="38" fontId="1" fillId="0" borderId="0" xfId="1" applyFont="1" applyBorder="1"/>
    <xf numFmtId="0" fontId="14" fillId="0" borderId="0" xfId="2" applyFont="1" applyAlignment="1">
      <alignment horizontal="justify" vertical="center"/>
    </xf>
  </cellXfs>
  <cellStyles count="3">
    <cellStyle name="桁区切り" xfId="1" builtinId="6"/>
    <cellStyle name="標準" xfId="0" builtinId="0"/>
    <cellStyle name="標準 2" xfId="2" xr:uid="{76E9F8B5-05CC-4963-B0D5-9F9375F2B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A11E-391B-4149-B129-09D9007ED937}">
  <sheetPr>
    <pageSetUpPr fitToPage="1"/>
  </sheetPr>
  <dimension ref="A1:G103"/>
  <sheetViews>
    <sheetView topLeftCell="A88" zoomScaleNormal="100" zoomScaleSheetLayoutView="110" workbookViewId="0">
      <selection activeCell="F116" sqref="F116"/>
    </sheetView>
  </sheetViews>
  <sheetFormatPr defaultRowHeight="13.5" x14ac:dyDescent="0.4"/>
  <cols>
    <col min="1" max="1" width="2.875" style="1" customWidth="1"/>
    <col min="2" max="2" width="3.25" style="1" customWidth="1"/>
    <col min="3" max="3" width="2.5" style="1" customWidth="1"/>
    <col min="4" max="4" width="28.75" style="1" customWidth="1"/>
    <col min="5" max="7" width="13.75" style="1" customWidth="1"/>
    <col min="8" max="8" width="5.875" style="1" customWidth="1"/>
    <col min="9" max="16384" width="9" style="1"/>
  </cols>
  <sheetData>
    <row r="1" spans="1:7" ht="17.25" x14ac:dyDescent="0.4">
      <c r="E1" s="2" t="s">
        <v>0</v>
      </c>
    </row>
    <row r="3" spans="1:7" x14ac:dyDescent="0.4">
      <c r="D3" s="1" t="s">
        <v>1</v>
      </c>
    </row>
    <row r="4" spans="1:7" x14ac:dyDescent="0.4">
      <c r="E4" s="1" t="s">
        <v>2</v>
      </c>
    </row>
    <row r="5" spans="1:7" x14ac:dyDescent="0.4">
      <c r="G5" s="3" t="s">
        <v>3</v>
      </c>
    </row>
    <row r="6" spans="1:7" x14ac:dyDescent="0.4">
      <c r="A6" s="4"/>
      <c r="B6" s="5"/>
      <c r="C6" s="5"/>
      <c r="D6" s="5" t="s">
        <v>4</v>
      </c>
      <c r="E6" s="4"/>
      <c r="F6" s="5" t="s">
        <v>5</v>
      </c>
      <c r="G6" s="6"/>
    </row>
    <row r="7" spans="1:7" x14ac:dyDescent="0.4">
      <c r="A7" s="7" t="s">
        <v>6</v>
      </c>
      <c r="B7" s="8"/>
      <c r="C7" s="8"/>
      <c r="D7" s="8"/>
      <c r="E7" s="9"/>
      <c r="F7" s="9"/>
      <c r="G7" s="9"/>
    </row>
    <row r="8" spans="1:7" x14ac:dyDescent="0.4">
      <c r="A8" s="7"/>
      <c r="B8" s="8" t="s">
        <v>7</v>
      </c>
      <c r="C8" s="8"/>
      <c r="D8" s="8"/>
      <c r="E8" s="9"/>
      <c r="F8" s="9"/>
      <c r="G8" s="9"/>
    </row>
    <row r="9" spans="1:7" x14ac:dyDescent="0.4">
      <c r="A9" s="7"/>
      <c r="B9" s="8"/>
      <c r="C9" s="8" t="s">
        <v>8</v>
      </c>
      <c r="D9" s="8"/>
      <c r="E9" s="9">
        <v>1728000</v>
      </c>
      <c r="F9" s="9"/>
      <c r="G9" s="9"/>
    </row>
    <row r="10" spans="1:7" x14ac:dyDescent="0.4">
      <c r="A10" s="7"/>
      <c r="B10" s="8"/>
      <c r="C10" s="8" t="s">
        <v>9</v>
      </c>
      <c r="D10" s="8"/>
      <c r="E10" s="9">
        <v>819000</v>
      </c>
      <c r="F10" s="9"/>
      <c r="G10" s="9"/>
    </row>
    <row r="11" spans="1:7" x14ac:dyDescent="0.4">
      <c r="A11" s="7"/>
      <c r="B11" s="8"/>
      <c r="C11" s="8" t="s">
        <v>10</v>
      </c>
      <c r="D11" s="8"/>
      <c r="E11" s="10">
        <v>18000</v>
      </c>
      <c r="F11" s="9">
        <f>SUM(E9:E11)</f>
        <v>2565000</v>
      </c>
      <c r="G11" s="9"/>
    </row>
    <row r="12" spans="1:7" x14ac:dyDescent="0.4">
      <c r="A12" s="7"/>
      <c r="B12" s="8" t="s">
        <v>11</v>
      </c>
      <c r="C12" s="8"/>
      <c r="D12" s="8"/>
      <c r="E12" s="9"/>
      <c r="F12" s="9"/>
      <c r="G12" s="9"/>
    </row>
    <row r="13" spans="1:7" x14ac:dyDescent="0.4">
      <c r="A13" s="7"/>
      <c r="B13" s="8"/>
      <c r="C13" s="8" t="s">
        <v>12</v>
      </c>
      <c r="D13" s="8"/>
      <c r="E13" s="10">
        <v>196700</v>
      </c>
      <c r="F13" s="9">
        <f>SUM(E13)</f>
        <v>196700</v>
      </c>
      <c r="G13" s="9"/>
    </row>
    <row r="14" spans="1:7" x14ac:dyDescent="0.4">
      <c r="A14" s="7"/>
      <c r="B14" s="8" t="s">
        <v>13</v>
      </c>
      <c r="C14" s="8"/>
      <c r="D14" s="8"/>
      <c r="E14" s="9"/>
      <c r="F14" s="9"/>
      <c r="G14" s="9"/>
    </row>
    <row r="15" spans="1:7" x14ac:dyDescent="0.4">
      <c r="A15" s="7"/>
      <c r="B15" s="8"/>
      <c r="C15" s="8" t="s">
        <v>14</v>
      </c>
      <c r="D15" s="8"/>
      <c r="E15" s="9">
        <v>130000</v>
      </c>
      <c r="F15" s="9"/>
      <c r="G15" s="9"/>
    </row>
    <row r="16" spans="1:7" x14ac:dyDescent="0.4">
      <c r="A16" s="7"/>
      <c r="B16" s="8"/>
      <c r="C16" s="8" t="s">
        <v>15</v>
      </c>
      <c r="D16" s="8"/>
      <c r="E16" s="10">
        <v>800000</v>
      </c>
      <c r="F16" s="9">
        <f>SUM(E15:E16)</f>
        <v>930000</v>
      </c>
      <c r="G16" s="9"/>
    </row>
    <row r="17" spans="1:7" x14ac:dyDescent="0.4">
      <c r="A17" s="7"/>
      <c r="B17" s="8" t="s">
        <v>16</v>
      </c>
      <c r="C17" s="8"/>
      <c r="D17" s="8"/>
      <c r="E17" s="9"/>
      <c r="F17" s="9"/>
      <c r="G17" s="9"/>
    </row>
    <row r="18" spans="1:7" x14ac:dyDescent="0.4">
      <c r="A18" s="7"/>
      <c r="B18" s="8"/>
      <c r="C18" s="8" t="s">
        <v>17</v>
      </c>
      <c r="D18" s="8"/>
      <c r="E18" s="9">
        <v>629000</v>
      </c>
      <c r="F18" s="9"/>
      <c r="G18" s="9"/>
    </row>
    <row r="19" spans="1:7" x14ac:dyDescent="0.4">
      <c r="A19" s="7"/>
      <c r="B19" s="8"/>
      <c r="C19" s="8" t="s">
        <v>18</v>
      </c>
      <c r="D19" s="8"/>
      <c r="E19" s="9">
        <v>35900</v>
      </c>
      <c r="F19" s="9"/>
      <c r="G19" s="9"/>
    </row>
    <row r="20" spans="1:7" x14ac:dyDescent="0.4">
      <c r="A20" s="7"/>
      <c r="B20" s="8"/>
      <c r="C20" s="8" t="s">
        <v>19</v>
      </c>
      <c r="D20" s="8"/>
      <c r="E20" s="9">
        <v>1785000</v>
      </c>
      <c r="F20" s="9"/>
      <c r="G20" s="9"/>
    </row>
    <row r="21" spans="1:7" x14ac:dyDescent="0.4">
      <c r="A21" s="7"/>
      <c r="B21" s="8"/>
      <c r="C21" s="8" t="s">
        <v>20</v>
      </c>
      <c r="D21" s="8"/>
      <c r="E21" s="9">
        <v>381920</v>
      </c>
      <c r="F21" s="9"/>
      <c r="G21" s="9"/>
    </row>
    <row r="22" spans="1:7" hidden="1" x14ac:dyDescent="0.4">
      <c r="A22" s="7"/>
      <c r="B22" s="8"/>
      <c r="C22" s="8" t="s">
        <v>21</v>
      </c>
      <c r="D22" s="8"/>
      <c r="E22" s="9"/>
      <c r="F22" s="9"/>
      <c r="G22" s="9"/>
    </row>
    <row r="23" spans="1:7" hidden="1" x14ac:dyDescent="0.4">
      <c r="A23" s="7"/>
      <c r="B23" s="8"/>
      <c r="C23" s="8" t="s">
        <v>22</v>
      </c>
      <c r="D23" s="8"/>
      <c r="E23" s="9"/>
      <c r="F23" s="9"/>
      <c r="G23" s="9"/>
    </row>
    <row r="24" spans="1:7" x14ac:dyDescent="0.4">
      <c r="A24" s="7"/>
      <c r="B24" s="8"/>
      <c r="C24" s="8" t="s">
        <v>23</v>
      </c>
      <c r="D24" s="8"/>
      <c r="E24" s="10">
        <v>135175315</v>
      </c>
      <c r="F24" s="9">
        <f>SUM(E18:E24)</f>
        <v>138007135</v>
      </c>
      <c r="G24" s="9"/>
    </row>
    <row r="25" spans="1:7" x14ac:dyDescent="0.4">
      <c r="A25" s="7"/>
      <c r="B25" s="8" t="s">
        <v>24</v>
      </c>
      <c r="C25" s="8"/>
      <c r="D25" s="8"/>
      <c r="E25" s="9"/>
      <c r="F25" s="9"/>
      <c r="G25" s="9"/>
    </row>
    <row r="26" spans="1:7" x14ac:dyDescent="0.4">
      <c r="A26" s="7"/>
      <c r="B26" s="8"/>
      <c r="C26" s="8" t="s">
        <v>25</v>
      </c>
      <c r="D26" s="8"/>
      <c r="E26" s="9">
        <v>3912</v>
      </c>
      <c r="F26" s="9"/>
      <c r="G26" s="9"/>
    </row>
    <row r="27" spans="1:7" x14ac:dyDescent="0.4">
      <c r="A27" s="7"/>
      <c r="B27" s="8"/>
      <c r="C27" s="8" t="s">
        <v>26</v>
      </c>
      <c r="D27" s="8"/>
      <c r="E27" s="10">
        <v>93963</v>
      </c>
      <c r="F27" s="10">
        <f>SUM(E26:E27)</f>
        <v>97875</v>
      </c>
      <c r="G27" s="9"/>
    </row>
    <row r="28" spans="1:7" x14ac:dyDescent="0.4">
      <c r="A28" s="7"/>
      <c r="B28" s="8" t="s">
        <v>27</v>
      </c>
      <c r="C28" s="8"/>
      <c r="D28" s="8"/>
      <c r="E28" s="9"/>
      <c r="F28" s="9"/>
      <c r="G28" s="9">
        <f>SUM(F11:F27)</f>
        <v>141796710</v>
      </c>
    </row>
    <row r="29" spans="1:7" x14ac:dyDescent="0.4">
      <c r="A29" s="7" t="s">
        <v>28</v>
      </c>
      <c r="B29" s="8"/>
      <c r="C29" s="8"/>
      <c r="D29" s="8"/>
      <c r="E29" s="9"/>
      <c r="F29" s="9"/>
      <c r="G29" s="9"/>
    </row>
    <row r="30" spans="1:7" x14ac:dyDescent="0.4">
      <c r="A30" s="7"/>
      <c r="B30" s="8" t="s">
        <v>29</v>
      </c>
      <c r="C30" s="8"/>
      <c r="D30" s="8"/>
      <c r="E30" s="9"/>
      <c r="F30" s="9"/>
      <c r="G30" s="9"/>
    </row>
    <row r="31" spans="1:7" x14ac:dyDescent="0.4">
      <c r="A31" s="7"/>
      <c r="B31" s="8"/>
      <c r="C31" s="8" t="s">
        <v>30</v>
      </c>
      <c r="D31" s="8"/>
      <c r="E31" s="9"/>
      <c r="F31" s="9"/>
      <c r="G31" s="9"/>
    </row>
    <row r="32" spans="1:7" x14ac:dyDescent="0.4">
      <c r="A32" s="7"/>
      <c r="B32" s="8"/>
      <c r="C32" s="8"/>
      <c r="D32" s="8" t="s">
        <v>31</v>
      </c>
      <c r="E32" s="9">
        <v>86820491</v>
      </c>
      <c r="F32" s="9"/>
      <c r="G32" s="9"/>
    </row>
    <row r="33" spans="1:7" x14ac:dyDescent="0.4">
      <c r="A33" s="7"/>
      <c r="B33" s="8"/>
      <c r="C33" s="8"/>
      <c r="D33" s="8" t="s">
        <v>32</v>
      </c>
      <c r="E33" s="9">
        <v>12062613</v>
      </c>
      <c r="F33" s="9"/>
      <c r="G33" s="9"/>
    </row>
    <row r="34" spans="1:7" x14ac:dyDescent="0.4">
      <c r="A34" s="7"/>
      <c r="B34" s="8"/>
      <c r="C34" s="8"/>
      <c r="D34" s="8" t="s">
        <v>33</v>
      </c>
      <c r="E34" s="9">
        <v>1010630</v>
      </c>
      <c r="F34" s="9"/>
      <c r="G34" s="9"/>
    </row>
    <row r="35" spans="1:7" x14ac:dyDescent="0.4">
      <c r="A35" s="7"/>
      <c r="B35" s="8"/>
      <c r="C35" s="8"/>
      <c r="D35" s="8" t="s">
        <v>34</v>
      </c>
      <c r="E35" s="9">
        <v>771040</v>
      </c>
      <c r="F35" s="9"/>
      <c r="G35" s="9"/>
    </row>
    <row r="36" spans="1:7" x14ac:dyDescent="0.4">
      <c r="A36" s="7"/>
      <c r="B36" s="8"/>
      <c r="C36" s="8"/>
      <c r="D36" s="8" t="s">
        <v>35</v>
      </c>
      <c r="E36" s="11">
        <f>SUM(E32:E35)</f>
        <v>100664774</v>
      </c>
      <c r="F36" s="9"/>
      <c r="G36" s="9"/>
    </row>
    <row r="37" spans="1:7" x14ac:dyDescent="0.4">
      <c r="A37" s="7"/>
      <c r="B37" s="8"/>
      <c r="C37" s="8" t="s">
        <v>36</v>
      </c>
      <c r="D37" s="8"/>
      <c r="E37" s="9"/>
      <c r="F37" s="9"/>
      <c r="G37" s="9"/>
    </row>
    <row r="38" spans="1:7" x14ac:dyDescent="0.4">
      <c r="A38" s="7"/>
      <c r="B38" s="8"/>
      <c r="C38" s="8"/>
      <c r="D38" s="8" t="s">
        <v>37</v>
      </c>
      <c r="E38" s="9">
        <v>318660</v>
      </c>
      <c r="F38" s="9"/>
      <c r="G38" s="9"/>
    </row>
    <row r="39" spans="1:7" x14ac:dyDescent="0.4">
      <c r="A39" s="7"/>
      <c r="B39" s="8"/>
      <c r="C39" s="8"/>
      <c r="D39" s="8" t="s">
        <v>38</v>
      </c>
      <c r="E39" s="9">
        <v>69900</v>
      </c>
      <c r="F39" s="9"/>
      <c r="G39" s="9"/>
    </row>
    <row r="40" spans="1:7" x14ac:dyDescent="0.4">
      <c r="A40" s="7"/>
      <c r="B40" s="8"/>
      <c r="C40" s="8"/>
      <c r="D40" s="8" t="s">
        <v>39</v>
      </c>
      <c r="E40" s="9">
        <v>1028870</v>
      </c>
      <c r="F40" s="9"/>
      <c r="G40" s="9"/>
    </row>
    <row r="41" spans="1:7" x14ac:dyDescent="0.4">
      <c r="A41" s="7"/>
      <c r="B41" s="8"/>
      <c r="C41" s="8"/>
      <c r="D41" s="8" t="s">
        <v>40</v>
      </c>
      <c r="E41" s="9">
        <v>508981</v>
      </c>
      <c r="F41" s="9"/>
      <c r="G41" s="9"/>
    </row>
    <row r="42" spans="1:7" x14ac:dyDescent="0.4">
      <c r="A42" s="7"/>
      <c r="B42" s="8"/>
      <c r="C42" s="8"/>
      <c r="D42" s="8" t="s">
        <v>41</v>
      </c>
      <c r="E42" s="9">
        <v>5401227</v>
      </c>
      <c r="F42" s="9"/>
      <c r="G42" s="9"/>
    </row>
    <row r="43" spans="1:7" x14ac:dyDescent="0.4">
      <c r="A43" s="7"/>
      <c r="B43" s="8"/>
      <c r="C43" s="8"/>
      <c r="D43" s="8" t="s">
        <v>42</v>
      </c>
      <c r="E43" s="9">
        <v>848790</v>
      </c>
      <c r="F43" s="9"/>
      <c r="G43" s="9"/>
    </row>
    <row r="44" spans="1:7" x14ac:dyDescent="0.4">
      <c r="A44" s="7"/>
      <c r="B44" s="8"/>
      <c r="C44" s="8"/>
      <c r="D44" s="8" t="s">
        <v>43</v>
      </c>
      <c r="E44" s="9">
        <v>62000</v>
      </c>
      <c r="F44" s="9"/>
      <c r="G44" s="9"/>
    </row>
    <row r="45" spans="1:7" hidden="1" x14ac:dyDescent="0.4">
      <c r="A45" s="7"/>
      <c r="B45" s="8"/>
      <c r="C45" s="8"/>
      <c r="D45" s="8" t="s">
        <v>44</v>
      </c>
      <c r="E45" s="9">
        <v>0</v>
      </c>
      <c r="F45" s="9"/>
      <c r="G45" s="9"/>
    </row>
    <row r="46" spans="1:7" x14ac:dyDescent="0.4">
      <c r="A46" s="7"/>
      <c r="B46" s="8"/>
      <c r="C46" s="8"/>
      <c r="D46" s="8" t="s">
        <v>45</v>
      </c>
      <c r="E46" s="9">
        <v>2450</v>
      </c>
      <c r="F46" s="9"/>
      <c r="G46" s="9"/>
    </row>
    <row r="47" spans="1:7" x14ac:dyDescent="0.4">
      <c r="A47" s="7"/>
      <c r="B47" s="8"/>
      <c r="C47" s="8"/>
      <c r="D47" s="8" t="s">
        <v>46</v>
      </c>
      <c r="E47" s="9">
        <v>125444</v>
      </c>
      <c r="F47" s="9"/>
      <c r="G47" s="9"/>
    </row>
    <row r="48" spans="1:7" x14ac:dyDescent="0.4">
      <c r="A48" s="7"/>
      <c r="B48" s="8"/>
      <c r="C48" s="8"/>
      <c r="D48" s="8" t="s">
        <v>47</v>
      </c>
      <c r="E48" s="9">
        <v>278714</v>
      </c>
      <c r="F48" s="9"/>
      <c r="G48" s="9"/>
    </row>
    <row r="49" spans="1:7" x14ac:dyDescent="0.4">
      <c r="A49" s="7"/>
      <c r="B49" s="8"/>
      <c r="C49" s="8"/>
      <c r="D49" s="8" t="s">
        <v>48</v>
      </c>
      <c r="E49" s="9">
        <v>275365</v>
      </c>
      <c r="F49" s="9"/>
      <c r="G49" s="9"/>
    </row>
    <row r="50" spans="1:7" x14ac:dyDescent="0.4">
      <c r="A50" s="7"/>
      <c r="B50" s="8"/>
      <c r="C50" s="8"/>
      <c r="D50" s="8" t="s">
        <v>49</v>
      </c>
      <c r="E50" s="9">
        <v>675874</v>
      </c>
      <c r="F50" s="9"/>
      <c r="G50" s="9"/>
    </row>
    <row r="51" spans="1:7" x14ac:dyDescent="0.4">
      <c r="A51" s="7"/>
      <c r="B51" s="8"/>
      <c r="C51" s="8"/>
      <c r="D51" s="8" t="s">
        <v>50</v>
      </c>
      <c r="E51" s="9">
        <v>686494</v>
      </c>
      <c r="F51" s="9"/>
      <c r="G51" s="9"/>
    </row>
    <row r="52" spans="1:7" x14ac:dyDescent="0.4">
      <c r="A52" s="7"/>
      <c r="B52" s="8"/>
      <c r="C52" s="8"/>
      <c r="D52" s="8" t="s">
        <v>51</v>
      </c>
      <c r="E52" s="9">
        <v>189850</v>
      </c>
      <c r="F52" s="9"/>
      <c r="G52" s="9"/>
    </row>
    <row r="53" spans="1:7" x14ac:dyDescent="0.4">
      <c r="A53" s="7"/>
      <c r="B53" s="8"/>
      <c r="C53" s="8"/>
      <c r="D53" s="8" t="s">
        <v>52</v>
      </c>
      <c r="E53" s="9">
        <v>7800</v>
      </c>
      <c r="F53" s="9"/>
      <c r="G53" s="9"/>
    </row>
    <row r="54" spans="1:7" x14ac:dyDescent="0.4">
      <c r="A54" s="7"/>
      <c r="B54" s="8"/>
      <c r="C54" s="8"/>
      <c r="D54" s="8" t="s">
        <v>53</v>
      </c>
      <c r="E54" s="9">
        <v>100</v>
      </c>
      <c r="F54" s="9"/>
      <c r="G54" s="9"/>
    </row>
    <row r="55" spans="1:7" x14ac:dyDescent="0.4">
      <c r="A55" s="7"/>
      <c r="B55" s="8"/>
      <c r="C55" s="8"/>
      <c r="D55" s="8" t="s">
        <v>54</v>
      </c>
      <c r="E55" s="9">
        <v>14542</v>
      </c>
      <c r="F55" s="9"/>
      <c r="G55" s="9"/>
    </row>
    <row r="56" spans="1:7" x14ac:dyDescent="0.4">
      <c r="A56" s="7"/>
      <c r="B56" s="8"/>
      <c r="C56" s="8"/>
      <c r="D56" s="8" t="s">
        <v>55</v>
      </c>
      <c r="E56" s="9">
        <v>1320000</v>
      </c>
      <c r="F56" s="9"/>
      <c r="G56" s="9"/>
    </row>
    <row r="57" spans="1:7" hidden="1" x14ac:dyDescent="0.4">
      <c r="A57" s="7"/>
      <c r="B57" s="8"/>
      <c r="C57" s="8"/>
      <c r="D57" s="8" t="s">
        <v>56</v>
      </c>
      <c r="E57" s="9"/>
      <c r="F57" s="9"/>
      <c r="G57" s="9"/>
    </row>
    <row r="58" spans="1:7" hidden="1" x14ac:dyDescent="0.4">
      <c r="A58" s="7"/>
      <c r="B58" s="8"/>
      <c r="C58" s="8"/>
      <c r="D58" s="8" t="s">
        <v>57</v>
      </c>
      <c r="E58" s="9"/>
      <c r="F58" s="9"/>
      <c r="G58" s="9"/>
    </row>
    <row r="59" spans="1:7" hidden="1" x14ac:dyDescent="0.4">
      <c r="A59" s="7"/>
      <c r="B59" s="8"/>
      <c r="C59" s="8"/>
      <c r="D59" s="8" t="s">
        <v>58</v>
      </c>
      <c r="E59" s="9"/>
      <c r="F59" s="9"/>
      <c r="G59" s="9"/>
    </row>
    <row r="60" spans="1:7" x14ac:dyDescent="0.4">
      <c r="A60" s="7"/>
      <c r="B60" s="8"/>
      <c r="C60" s="8"/>
      <c r="D60" s="8" t="s">
        <v>59</v>
      </c>
      <c r="E60" s="11">
        <f>SUM(E38:E59)</f>
        <v>11815061</v>
      </c>
      <c r="F60" s="9"/>
      <c r="G60" s="9"/>
    </row>
    <row r="61" spans="1:7" x14ac:dyDescent="0.4">
      <c r="A61" s="12"/>
      <c r="B61" s="13"/>
      <c r="C61" s="13" t="s">
        <v>60</v>
      </c>
      <c r="D61" s="13"/>
      <c r="E61" s="10"/>
      <c r="F61" s="10">
        <f>E36+E60</f>
        <v>112479835</v>
      </c>
      <c r="G61" s="10"/>
    </row>
    <row r="62" spans="1:7" x14ac:dyDescent="0.4">
      <c r="A62" s="14"/>
      <c r="B62" s="15" t="s">
        <v>61</v>
      </c>
      <c r="C62" s="15"/>
      <c r="D62" s="15"/>
      <c r="E62" s="16"/>
      <c r="F62" s="16"/>
      <c r="G62" s="16"/>
    </row>
    <row r="63" spans="1:7" x14ac:dyDescent="0.4">
      <c r="A63" s="7"/>
      <c r="B63" s="8"/>
      <c r="C63" s="8" t="s">
        <v>30</v>
      </c>
      <c r="D63" s="8"/>
      <c r="E63" s="9"/>
      <c r="F63" s="9"/>
      <c r="G63" s="9"/>
    </row>
    <row r="64" spans="1:7" x14ac:dyDescent="0.4">
      <c r="A64" s="7"/>
      <c r="B64" s="8"/>
      <c r="C64" s="8"/>
      <c r="D64" s="8" t="s">
        <v>31</v>
      </c>
      <c r="E64" s="9">
        <v>13646997</v>
      </c>
      <c r="F64" s="9"/>
      <c r="G64" s="9"/>
    </row>
    <row r="65" spans="1:7" x14ac:dyDescent="0.4">
      <c r="A65" s="7"/>
      <c r="B65" s="8"/>
      <c r="C65" s="8"/>
      <c r="D65" s="8" t="s">
        <v>32</v>
      </c>
      <c r="E65" s="9">
        <v>966809</v>
      </c>
      <c r="F65" s="9"/>
      <c r="G65" s="9"/>
    </row>
    <row r="66" spans="1:7" hidden="1" x14ac:dyDescent="0.4">
      <c r="A66" s="7"/>
      <c r="B66" s="8"/>
      <c r="C66" s="8"/>
      <c r="D66" s="8" t="s">
        <v>62</v>
      </c>
      <c r="E66" s="9"/>
      <c r="F66" s="9"/>
      <c r="G66" s="9"/>
    </row>
    <row r="67" spans="1:7" x14ac:dyDescent="0.4">
      <c r="A67" s="7"/>
      <c r="B67" s="8"/>
      <c r="C67" s="8"/>
      <c r="D67" s="8" t="s">
        <v>33</v>
      </c>
      <c r="E67" s="9">
        <v>835496</v>
      </c>
      <c r="F67" s="9"/>
      <c r="G67" s="9"/>
    </row>
    <row r="68" spans="1:7" x14ac:dyDescent="0.4">
      <c r="A68" s="7"/>
      <c r="B68" s="8"/>
      <c r="C68" s="8"/>
      <c r="D68" s="8" t="s">
        <v>34</v>
      </c>
      <c r="E68" s="9">
        <v>66830</v>
      </c>
      <c r="F68" s="9"/>
      <c r="G68" s="9"/>
    </row>
    <row r="69" spans="1:7" x14ac:dyDescent="0.4">
      <c r="A69" s="7"/>
      <c r="B69" s="8"/>
      <c r="C69" s="8"/>
      <c r="D69" s="8" t="s">
        <v>35</v>
      </c>
      <c r="E69" s="11">
        <f>SUM(E64:E68)</f>
        <v>15516132</v>
      </c>
      <c r="F69" s="9"/>
      <c r="G69" s="9"/>
    </row>
    <row r="70" spans="1:7" x14ac:dyDescent="0.4">
      <c r="A70" s="7"/>
      <c r="B70" s="8"/>
      <c r="C70" s="8" t="s">
        <v>36</v>
      </c>
      <c r="D70" s="8"/>
      <c r="E70" s="9"/>
      <c r="F70" s="9"/>
      <c r="G70" s="9"/>
    </row>
    <row r="71" spans="1:7" hidden="1" x14ac:dyDescent="0.4">
      <c r="A71" s="7"/>
      <c r="B71" s="8"/>
      <c r="C71" s="8"/>
      <c r="D71" s="8" t="s">
        <v>43</v>
      </c>
      <c r="E71" s="9">
        <v>0</v>
      </c>
      <c r="F71" s="9"/>
      <c r="G71" s="9"/>
    </row>
    <row r="72" spans="1:7" x14ac:dyDescent="0.4">
      <c r="A72" s="7"/>
      <c r="B72" s="8"/>
      <c r="C72" s="8"/>
      <c r="D72" s="8" t="s">
        <v>44</v>
      </c>
      <c r="E72" s="9">
        <v>47781</v>
      </c>
      <c r="F72" s="9"/>
      <c r="G72" s="9"/>
    </row>
    <row r="73" spans="1:7" x14ac:dyDescent="0.4">
      <c r="A73" s="7"/>
      <c r="B73" s="8"/>
      <c r="C73" s="8"/>
      <c r="D73" s="8" t="s">
        <v>63</v>
      </c>
      <c r="E73" s="9">
        <v>60135</v>
      </c>
      <c r="F73" s="9"/>
      <c r="G73" s="9"/>
    </row>
    <row r="74" spans="1:7" x14ac:dyDescent="0.4">
      <c r="A74" s="7"/>
      <c r="B74" s="8"/>
      <c r="C74" s="8"/>
      <c r="D74" s="8" t="s">
        <v>64</v>
      </c>
      <c r="E74" s="9">
        <v>7280</v>
      </c>
      <c r="F74" s="9"/>
      <c r="G74" s="9"/>
    </row>
    <row r="75" spans="1:7" x14ac:dyDescent="0.4">
      <c r="A75" s="7"/>
      <c r="B75" s="8"/>
      <c r="C75" s="8"/>
      <c r="D75" s="8" t="s">
        <v>65</v>
      </c>
      <c r="E75" s="9">
        <v>10000</v>
      </c>
      <c r="F75" s="9"/>
      <c r="G75" s="9"/>
    </row>
    <row r="76" spans="1:7" x14ac:dyDescent="0.4">
      <c r="A76" s="7"/>
      <c r="B76" s="8"/>
      <c r="C76" s="8"/>
      <c r="D76" s="8" t="s">
        <v>46</v>
      </c>
      <c r="E76" s="9">
        <v>34716</v>
      </c>
      <c r="F76" s="9"/>
      <c r="G76" s="9"/>
    </row>
    <row r="77" spans="1:7" x14ac:dyDescent="0.4">
      <c r="A77" s="7"/>
      <c r="B77" s="8"/>
      <c r="C77" s="8"/>
      <c r="D77" s="8" t="s">
        <v>47</v>
      </c>
      <c r="E77" s="9">
        <v>702206</v>
      </c>
      <c r="F77" s="9"/>
      <c r="G77" s="9"/>
    </row>
    <row r="78" spans="1:7" hidden="1" x14ac:dyDescent="0.4">
      <c r="A78" s="7"/>
      <c r="B78" s="8"/>
      <c r="C78" s="8"/>
      <c r="D78" s="8" t="s">
        <v>48</v>
      </c>
      <c r="E78" s="9">
        <v>0</v>
      </c>
      <c r="F78" s="9"/>
      <c r="G78" s="9"/>
    </row>
    <row r="79" spans="1:7" x14ac:dyDescent="0.4">
      <c r="A79" s="7"/>
      <c r="B79" s="8"/>
      <c r="C79" s="8"/>
      <c r="D79" s="8" t="s">
        <v>49</v>
      </c>
      <c r="E79" s="9">
        <v>385438</v>
      </c>
      <c r="F79" s="9"/>
      <c r="G79" s="9"/>
    </row>
    <row r="80" spans="1:7" x14ac:dyDescent="0.4">
      <c r="A80" s="7"/>
      <c r="B80" s="8"/>
      <c r="C80" s="8"/>
      <c r="D80" s="8" t="s">
        <v>50</v>
      </c>
      <c r="E80" s="9">
        <v>713276</v>
      </c>
      <c r="F80" s="9"/>
      <c r="G80" s="9"/>
    </row>
    <row r="81" spans="1:7" x14ac:dyDescent="0.4">
      <c r="A81" s="7"/>
      <c r="B81" s="8"/>
      <c r="C81" s="8"/>
      <c r="D81" s="8" t="s">
        <v>66</v>
      </c>
      <c r="E81" s="9">
        <v>154383</v>
      </c>
      <c r="F81" s="9"/>
      <c r="G81" s="9"/>
    </row>
    <row r="82" spans="1:7" x14ac:dyDescent="0.4">
      <c r="A82" s="7"/>
      <c r="B82" s="8"/>
      <c r="C82" s="8"/>
      <c r="D82" s="8" t="s">
        <v>51</v>
      </c>
      <c r="E82" s="9">
        <v>182741</v>
      </c>
      <c r="F82" s="9"/>
      <c r="G82" s="9"/>
    </row>
    <row r="83" spans="1:7" x14ac:dyDescent="0.4">
      <c r="A83" s="7"/>
      <c r="B83" s="8"/>
      <c r="C83" s="8"/>
      <c r="D83" s="8" t="s">
        <v>52</v>
      </c>
      <c r="E83" s="9">
        <v>188906</v>
      </c>
      <c r="F83" s="9"/>
      <c r="G83" s="9"/>
    </row>
    <row r="84" spans="1:7" x14ac:dyDescent="0.4">
      <c r="A84" s="7"/>
      <c r="B84" s="8"/>
      <c r="C84" s="8"/>
      <c r="D84" s="8" t="s">
        <v>67</v>
      </c>
      <c r="E84" s="9">
        <v>291715</v>
      </c>
      <c r="F84" s="9"/>
      <c r="G84" s="9"/>
    </row>
    <row r="85" spans="1:7" x14ac:dyDescent="0.4">
      <c r="A85" s="7"/>
      <c r="B85" s="8"/>
      <c r="C85" s="8"/>
      <c r="D85" s="8" t="s">
        <v>54</v>
      </c>
      <c r="E85" s="9">
        <v>11088</v>
      </c>
      <c r="F85" s="9"/>
      <c r="G85" s="9"/>
    </row>
    <row r="86" spans="1:7" x14ac:dyDescent="0.4">
      <c r="A86" s="7"/>
      <c r="B86" s="8"/>
      <c r="C86" s="8"/>
      <c r="D86" s="8" t="s">
        <v>55</v>
      </c>
      <c r="E86" s="9">
        <v>864000</v>
      </c>
      <c r="F86" s="9"/>
      <c r="G86" s="9"/>
    </row>
    <row r="87" spans="1:7" x14ac:dyDescent="0.4">
      <c r="A87" s="7"/>
      <c r="B87" s="8"/>
      <c r="C87" s="8"/>
      <c r="D87" s="8" t="s">
        <v>68</v>
      </c>
      <c r="E87" s="9">
        <v>574161</v>
      </c>
      <c r="F87" s="9"/>
      <c r="G87" s="9"/>
    </row>
    <row r="88" spans="1:7" x14ac:dyDescent="0.4">
      <c r="A88" s="7"/>
      <c r="B88" s="8"/>
      <c r="C88" s="8"/>
      <c r="D88" s="8" t="s">
        <v>56</v>
      </c>
      <c r="E88" s="9">
        <v>192928</v>
      </c>
      <c r="F88" s="9"/>
      <c r="G88" s="9"/>
    </row>
    <row r="89" spans="1:7" x14ac:dyDescent="0.4">
      <c r="A89" s="7"/>
      <c r="B89" s="8"/>
      <c r="C89" s="8"/>
      <c r="D89" s="8" t="s">
        <v>58</v>
      </c>
      <c r="E89" s="9">
        <v>6047891</v>
      </c>
      <c r="F89" s="9"/>
      <c r="G89" s="9"/>
    </row>
    <row r="90" spans="1:7" hidden="1" x14ac:dyDescent="0.4">
      <c r="A90" s="7"/>
      <c r="B90" s="8"/>
      <c r="C90" s="8"/>
      <c r="D90" s="8" t="s">
        <v>69</v>
      </c>
      <c r="E90" s="17"/>
      <c r="F90" s="9"/>
      <c r="G90" s="9"/>
    </row>
    <row r="91" spans="1:7" x14ac:dyDescent="0.4">
      <c r="A91" s="7"/>
      <c r="B91" s="8"/>
      <c r="C91" s="8"/>
      <c r="D91" s="8" t="s">
        <v>70</v>
      </c>
      <c r="E91" s="9">
        <v>140759</v>
      </c>
      <c r="F91" s="9"/>
      <c r="G91" s="9"/>
    </row>
    <row r="92" spans="1:7" x14ac:dyDescent="0.4">
      <c r="A92" s="7"/>
      <c r="B92" s="8"/>
      <c r="C92" s="8"/>
      <c r="D92" s="8" t="s">
        <v>59</v>
      </c>
      <c r="E92" s="11">
        <f>SUM(E70:E91)</f>
        <v>10609404</v>
      </c>
      <c r="F92" s="9"/>
      <c r="G92" s="9"/>
    </row>
    <row r="93" spans="1:7" x14ac:dyDescent="0.4">
      <c r="A93" s="7"/>
      <c r="B93" s="8"/>
      <c r="C93" s="8" t="s">
        <v>71</v>
      </c>
      <c r="D93" s="8"/>
      <c r="E93" s="9"/>
      <c r="F93" s="10">
        <f>E69+E92</f>
        <v>26125536</v>
      </c>
      <c r="G93" s="9"/>
    </row>
    <row r="94" spans="1:7" x14ac:dyDescent="0.4">
      <c r="A94" s="7"/>
      <c r="B94" s="8" t="s">
        <v>72</v>
      </c>
      <c r="C94" s="8"/>
      <c r="D94" s="8"/>
      <c r="E94" s="9"/>
      <c r="F94" s="9"/>
      <c r="G94" s="9">
        <f>F61+F93</f>
        <v>138605371</v>
      </c>
    </row>
    <row r="95" spans="1:7" x14ac:dyDescent="0.4">
      <c r="A95" s="7"/>
      <c r="B95" s="8"/>
      <c r="C95" s="8" t="s">
        <v>73</v>
      </c>
      <c r="D95" s="8"/>
      <c r="E95" s="9"/>
      <c r="F95" s="9"/>
      <c r="G95" s="18">
        <f>G28-G94</f>
        <v>3191339</v>
      </c>
    </row>
    <row r="96" spans="1:7" x14ac:dyDescent="0.4">
      <c r="A96" s="7"/>
      <c r="B96" s="8"/>
      <c r="C96" s="8" t="s">
        <v>74</v>
      </c>
      <c r="D96" s="8"/>
      <c r="E96" s="9"/>
      <c r="F96" s="9"/>
      <c r="G96" s="18">
        <f>G95</f>
        <v>3191339</v>
      </c>
    </row>
    <row r="97" spans="1:7" x14ac:dyDescent="0.4">
      <c r="A97" s="7"/>
      <c r="B97" s="8"/>
      <c r="C97" s="8" t="s">
        <v>75</v>
      </c>
      <c r="D97" s="8"/>
      <c r="E97" s="9"/>
      <c r="F97" s="9"/>
      <c r="G97" s="18">
        <v>0</v>
      </c>
    </row>
    <row r="98" spans="1:7" x14ac:dyDescent="0.4">
      <c r="A98" s="7"/>
      <c r="B98" s="8"/>
      <c r="C98" s="8" t="s">
        <v>76</v>
      </c>
      <c r="D98" s="8"/>
      <c r="E98" s="9"/>
      <c r="F98" s="9"/>
      <c r="G98" s="18">
        <f>G96-G97</f>
        <v>3191339</v>
      </c>
    </row>
    <row r="99" spans="1:7" x14ac:dyDescent="0.4">
      <c r="A99" s="7"/>
      <c r="B99" s="8"/>
      <c r="C99" s="8" t="s">
        <v>77</v>
      </c>
      <c r="D99" s="8"/>
      <c r="E99" s="9"/>
      <c r="F99" s="9"/>
      <c r="G99" s="9">
        <v>29016152</v>
      </c>
    </row>
    <row r="100" spans="1:7" x14ac:dyDescent="0.4">
      <c r="A100" s="12"/>
      <c r="B100" s="13"/>
      <c r="C100" s="13" t="s">
        <v>78</v>
      </c>
      <c r="D100" s="13"/>
      <c r="E100" s="10"/>
      <c r="F100" s="10"/>
      <c r="G100" s="10">
        <f>G98+G99</f>
        <v>32207491</v>
      </c>
    </row>
    <row r="101" spans="1:7" x14ac:dyDescent="0.4">
      <c r="A101" s="1" t="s">
        <v>79</v>
      </c>
    </row>
    <row r="103" spans="1:7" x14ac:dyDescent="0.15">
      <c r="A103" s="19"/>
      <c r="B103" s="19"/>
      <c r="C103" s="24"/>
      <c r="D103" s="23"/>
      <c r="E103" s="23"/>
      <c r="F103" s="22"/>
    </row>
  </sheetData>
  <phoneticPr fontId="3"/>
  <pageMargins left="0.70866141732283472" right="0.70866141732283472" top="0.74803149606299213" bottom="0.35433070866141736" header="0.31496062992125984" footer="0.31496062992125984"/>
  <pageSetup paperSize="9" fitToHeight="0" orientation="portrait" horizontalDpi="4294967293" verticalDpi="0" r:id="rId1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36BC-FC74-4328-B540-D7F647D690FE}">
  <sheetPr>
    <pageSetUpPr fitToPage="1"/>
  </sheetPr>
  <dimension ref="A1:AR62"/>
  <sheetViews>
    <sheetView zoomScaleNormal="100" zoomScaleSheetLayoutView="86" workbookViewId="0">
      <pane xSplit="3" ySplit="5" topLeftCell="D12" activePane="bottomRight" state="frozen"/>
      <selection pane="topRight" activeCell="D1" sqref="D1"/>
      <selection pane="bottomLeft" activeCell="A6" sqref="A6"/>
      <selection pane="bottomRight" sqref="A1:N1"/>
    </sheetView>
  </sheetViews>
  <sheetFormatPr defaultRowHeight="13.5" x14ac:dyDescent="0.15"/>
  <cols>
    <col min="1" max="1" width="3.75" style="19" customWidth="1"/>
    <col min="2" max="2" width="13" style="19" customWidth="1"/>
    <col min="3" max="3" width="30.5" style="24" customWidth="1"/>
    <col min="4" max="13" width="14.25" style="23" customWidth="1"/>
    <col min="14" max="14" width="14.25" style="22" customWidth="1"/>
    <col min="15" max="15" width="26.625" style="25" customWidth="1"/>
    <col min="16" max="16" width="9.75" style="26" bestFit="1" customWidth="1"/>
    <col min="17" max="17" width="9.25" style="26" bestFit="1" customWidth="1"/>
    <col min="18" max="20" width="9" style="26"/>
    <col min="21" max="260" width="9" style="19"/>
    <col min="261" max="261" width="3.75" style="19" customWidth="1"/>
    <col min="262" max="262" width="13" style="19" customWidth="1"/>
    <col min="263" max="263" width="30.5" style="19" customWidth="1"/>
    <col min="264" max="270" width="18.5" style="19" customWidth="1"/>
    <col min="271" max="271" width="26.625" style="19" customWidth="1"/>
    <col min="272" max="272" width="9.75" style="19" bestFit="1" customWidth="1"/>
    <col min="273" max="273" width="9.25" style="19" bestFit="1" customWidth="1"/>
    <col min="274" max="516" width="9" style="19"/>
    <col min="517" max="517" width="3.75" style="19" customWidth="1"/>
    <col min="518" max="518" width="13" style="19" customWidth="1"/>
    <col min="519" max="519" width="30.5" style="19" customWidth="1"/>
    <col min="520" max="526" width="18.5" style="19" customWidth="1"/>
    <col min="527" max="527" width="26.625" style="19" customWidth="1"/>
    <col min="528" max="528" width="9.75" style="19" bestFit="1" customWidth="1"/>
    <col min="529" max="529" width="9.25" style="19" bestFit="1" customWidth="1"/>
    <col min="530" max="772" width="9" style="19"/>
    <col min="773" max="773" width="3.75" style="19" customWidth="1"/>
    <col min="774" max="774" width="13" style="19" customWidth="1"/>
    <col min="775" max="775" width="30.5" style="19" customWidth="1"/>
    <col min="776" max="782" width="18.5" style="19" customWidth="1"/>
    <col min="783" max="783" width="26.625" style="19" customWidth="1"/>
    <col min="784" max="784" width="9.75" style="19" bestFit="1" customWidth="1"/>
    <col min="785" max="785" width="9.25" style="19" bestFit="1" customWidth="1"/>
    <col min="786" max="1028" width="9" style="19"/>
    <col min="1029" max="1029" width="3.75" style="19" customWidth="1"/>
    <col min="1030" max="1030" width="13" style="19" customWidth="1"/>
    <col min="1031" max="1031" width="30.5" style="19" customWidth="1"/>
    <col min="1032" max="1038" width="18.5" style="19" customWidth="1"/>
    <col min="1039" max="1039" width="26.625" style="19" customWidth="1"/>
    <col min="1040" max="1040" width="9.75" style="19" bestFit="1" customWidth="1"/>
    <col min="1041" max="1041" width="9.25" style="19" bestFit="1" customWidth="1"/>
    <col min="1042" max="1284" width="9" style="19"/>
    <col min="1285" max="1285" width="3.75" style="19" customWidth="1"/>
    <col min="1286" max="1286" width="13" style="19" customWidth="1"/>
    <col min="1287" max="1287" width="30.5" style="19" customWidth="1"/>
    <col min="1288" max="1294" width="18.5" style="19" customWidth="1"/>
    <col min="1295" max="1295" width="26.625" style="19" customWidth="1"/>
    <col min="1296" max="1296" width="9.75" style="19" bestFit="1" customWidth="1"/>
    <col min="1297" max="1297" width="9.25" style="19" bestFit="1" customWidth="1"/>
    <col min="1298" max="1540" width="9" style="19"/>
    <col min="1541" max="1541" width="3.75" style="19" customWidth="1"/>
    <col min="1542" max="1542" width="13" style="19" customWidth="1"/>
    <col min="1543" max="1543" width="30.5" style="19" customWidth="1"/>
    <col min="1544" max="1550" width="18.5" style="19" customWidth="1"/>
    <col min="1551" max="1551" width="26.625" style="19" customWidth="1"/>
    <col min="1552" max="1552" width="9.75" style="19" bestFit="1" customWidth="1"/>
    <col min="1553" max="1553" width="9.25" style="19" bestFit="1" customWidth="1"/>
    <col min="1554" max="1796" width="9" style="19"/>
    <col min="1797" max="1797" width="3.75" style="19" customWidth="1"/>
    <col min="1798" max="1798" width="13" style="19" customWidth="1"/>
    <col min="1799" max="1799" width="30.5" style="19" customWidth="1"/>
    <col min="1800" max="1806" width="18.5" style="19" customWidth="1"/>
    <col min="1807" max="1807" width="26.625" style="19" customWidth="1"/>
    <col min="1808" max="1808" width="9.75" style="19" bestFit="1" customWidth="1"/>
    <col min="1809" max="1809" width="9.25" style="19" bestFit="1" customWidth="1"/>
    <col min="1810" max="2052" width="9" style="19"/>
    <col min="2053" max="2053" width="3.75" style="19" customWidth="1"/>
    <col min="2054" max="2054" width="13" style="19" customWidth="1"/>
    <col min="2055" max="2055" width="30.5" style="19" customWidth="1"/>
    <col min="2056" max="2062" width="18.5" style="19" customWidth="1"/>
    <col min="2063" max="2063" width="26.625" style="19" customWidth="1"/>
    <col min="2064" max="2064" width="9.75" style="19" bestFit="1" customWidth="1"/>
    <col min="2065" max="2065" width="9.25" style="19" bestFit="1" customWidth="1"/>
    <col min="2066" max="2308" width="9" style="19"/>
    <col min="2309" max="2309" width="3.75" style="19" customWidth="1"/>
    <col min="2310" max="2310" width="13" style="19" customWidth="1"/>
    <col min="2311" max="2311" width="30.5" style="19" customWidth="1"/>
    <col min="2312" max="2318" width="18.5" style="19" customWidth="1"/>
    <col min="2319" max="2319" width="26.625" style="19" customWidth="1"/>
    <col min="2320" max="2320" width="9.75" style="19" bestFit="1" customWidth="1"/>
    <col min="2321" max="2321" width="9.25" style="19" bestFit="1" customWidth="1"/>
    <col min="2322" max="2564" width="9" style="19"/>
    <col min="2565" max="2565" width="3.75" style="19" customWidth="1"/>
    <col min="2566" max="2566" width="13" style="19" customWidth="1"/>
    <col min="2567" max="2567" width="30.5" style="19" customWidth="1"/>
    <col min="2568" max="2574" width="18.5" style="19" customWidth="1"/>
    <col min="2575" max="2575" width="26.625" style="19" customWidth="1"/>
    <col min="2576" max="2576" width="9.75" style="19" bestFit="1" customWidth="1"/>
    <col min="2577" max="2577" width="9.25" style="19" bestFit="1" customWidth="1"/>
    <col min="2578" max="2820" width="9" style="19"/>
    <col min="2821" max="2821" width="3.75" style="19" customWidth="1"/>
    <col min="2822" max="2822" width="13" style="19" customWidth="1"/>
    <col min="2823" max="2823" width="30.5" style="19" customWidth="1"/>
    <col min="2824" max="2830" width="18.5" style="19" customWidth="1"/>
    <col min="2831" max="2831" width="26.625" style="19" customWidth="1"/>
    <col min="2832" max="2832" width="9.75" style="19" bestFit="1" customWidth="1"/>
    <col min="2833" max="2833" width="9.25" style="19" bestFit="1" customWidth="1"/>
    <col min="2834" max="3076" width="9" style="19"/>
    <col min="3077" max="3077" width="3.75" style="19" customWidth="1"/>
    <col min="3078" max="3078" width="13" style="19" customWidth="1"/>
    <col min="3079" max="3079" width="30.5" style="19" customWidth="1"/>
    <col min="3080" max="3086" width="18.5" style="19" customWidth="1"/>
    <col min="3087" max="3087" width="26.625" style="19" customWidth="1"/>
    <col min="3088" max="3088" width="9.75" style="19" bestFit="1" customWidth="1"/>
    <col min="3089" max="3089" width="9.25" style="19" bestFit="1" customWidth="1"/>
    <col min="3090" max="3332" width="9" style="19"/>
    <col min="3333" max="3333" width="3.75" style="19" customWidth="1"/>
    <col min="3334" max="3334" width="13" style="19" customWidth="1"/>
    <col min="3335" max="3335" width="30.5" style="19" customWidth="1"/>
    <col min="3336" max="3342" width="18.5" style="19" customWidth="1"/>
    <col min="3343" max="3343" width="26.625" style="19" customWidth="1"/>
    <col min="3344" max="3344" width="9.75" style="19" bestFit="1" customWidth="1"/>
    <col min="3345" max="3345" width="9.25" style="19" bestFit="1" customWidth="1"/>
    <col min="3346" max="3588" width="9" style="19"/>
    <col min="3589" max="3589" width="3.75" style="19" customWidth="1"/>
    <col min="3590" max="3590" width="13" style="19" customWidth="1"/>
    <col min="3591" max="3591" width="30.5" style="19" customWidth="1"/>
    <col min="3592" max="3598" width="18.5" style="19" customWidth="1"/>
    <col min="3599" max="3599" width="26.625" style="19" customWidth="1"/>
    <col min="3600" max="3600" width="9.75" style="19" bestFit="1" customWidth="1"/>
    <col min="3601" max="3601" width="9.25" style="19" bestFit="1" customWidth="1"/>
    <col min="3602" max="3844" width="9" style="19"/>
    <col min="3845" max="3845" width="3.75" style="19" customWidth="1"/>
    <col min="3846" max="3846" width="13" style="19" customWidth="1"/>
    <col min="3847" max="3847" width="30.5" style="19" customWidth="1"/>
    <col min="3848" max="3854" width="18.5" style="19" customWidth="1"/>
    <col min="3855" max="3855" width="26.625" style="19" customWidth="1"/>
    <col min="3856" max="3856" width="9.75" style="19" bestFit="1" customWidth="1"/>
    <col min="3857" max="3857" width="9.25" style="19" bestFit="1" customWidth="1"/>
    <col min="3858" max="4100" width="9" style="19"/>
    <col min="4101" max="4101" width="3.75" style="19" customWidth="1"/>
    <col min="4102" max="4102" width="13" style="19" customWidth="1"/>
    <col min="4103" max="4103" width="30.5" style="19" customWidth="1"/>
    <col min="4104" max="4110" width="18.5" style="19" customWidth="1"/>
    <col min="4111" max="4111" width="26.625" style="19" customWidth="1"/>
    <col min="4112" max="4112" width="9.75" style="19" bestFit="1" customWidth="1"/>
    <col min="4113" max="4113" width="9.25" style="19" bestFit="1" customWidth="1"/>
    <col min="4114" max="4356" width="9" style="19"/>
    <col min="4357" max="4357" width="3.75" style="19" customWidth="1"/>
    <col min="4358" max="4358" width="13" style="19" customWidth="1"/>
    <col min="4359" max="4359" width="30.5" style="19" customWidth="1"/>
    <col min="4360" max="4366" width="18.5" style="19" customWidth="1"/>
    <col min="4367" max="4367" width="26.625" style="19" customWidth="1"/>
    <col min="4368" max="4368" width="9.75" style="19" bestFit="1" customWidth="1"/>
    <col min="4369" max="4369" width="9.25" style="19" bestFit="1" customWidth="1"/>
    <col min="4370" max="4612" width="9" style="19"/>
    <col min="4613" max="4613" width="3.75" style="19" customWidth="1"/>
    <col min="4614" max="4614" width="13" style="19" customWidth="1"/>
    <col min="4615" max="4615" width="30.5" style="19" customWidth="1"/>
    <col min="4616" max="4622" width="18.5" style="19" customWidth="1"/>
    <col min="4623" max="4623" width="26.625" style="19" customWidth="1"/>
    <col min="4624" max="4624" width="9.75" style="19" bestFit="1" customWidth="1"/>
    <col min="4625" max="4625" width="9.25" style="19" bestFit="1" customWidth="1"/>
    <col min="4626" max="4868" width="9" style="19"/>
    <col min="4869" max="4869" width="3.75" style="19" customWidth="1"/>
    <col min="4870" max="4870" width="13" style="19" customWidth="1"/>
    <col min="4871" max="4871" width="30.5" style="19" customWidth="1"/>
    <col min="4872" max="4878" width="18.5" style="19" customWidth="1"/>
    <col min="4879" max="4879" width="26.625" style="19" customWidth="1"/>
    <col min="4880" max="4880" width="9.75" style="19" bestFit="1" customWidth="1"/>
    <col min="4881" max="4881" width="9.25" style="19" bestFit="1" customWidth="1"/>
    <col min="4882" max="5124" width="9" style="19"/>
    <col min="5125" max="5125" width="3.75" style="19" customWidth="1"/>
    <col min="5126" max="5126" width="13" style="19" customWidth="1"/>
    <col min="5127" max="5127" width="30.5" style="19" customWidth="1"/>
    <col min="5128" max="5134" width="18.5" style="19" customWidth="1"/>
    <col min="5135" max="5135" width="26.625" style="19" customWidth="1"/>
    <col min="5136" max="5136" width="9.75" style="19" bestFit="1" customWidth="1"/>
    <col min="5137" max="5137" width="9.25" style="19" bestFit="1" customWidth="1"/>
    <col min="5138" max="5380" width="9" style="19"/>
    <col min="5381" max="5381" width="3.75" style="19" customWidth="1"/>
    <col min="5382" max="5382" width="13" style="19" customWidth="1"/>
    <col min="5383" max="5383" width="30.5" style="19" customWidth="1"/>
    <col min="5384" max="5390" width="18.5" style="19" customWidth="1"/>
    <col min="5391" max="5391" width="26.625" style="19" customWidth="1"/>
    <col min="5392" max="5392" width="9.75" style="19" bestFit="1" customWidth="1"/>
    <col min="5393" max="5393" width="9.25" style="19" bestFit="1" customWidth="1"/>
    <col min="5394" max="5636" width="9" style="19"/>
    <col min="5637" max="5637" width="3.75" style="19" customWidth="1"/>
    <col min="5638" max="5638" width="13" style="19" customWidth="1"/>
    <col min="5639" max="5639" width="30.5" style="19" customWidth="1"/>
    <col min="5640" max="5646" width="18.5" style="19" customWidth="1"/>
    <col min="5647" max="5647" width="26.625" style="19" customWidth="1"/>
    <col min="5648" max="5648" width="9.75" style="19" bestFit="1" customWidth="1"/>
    <col min="5649" max="5649" width="9.25" style="19" bestFit="1" customWidth="1"/>
    <col min="5650" max="5892" width="9" style="19"/>
    <col min="5893" max="5893" width="3.75" style="19" customWidth="1"/>
    <col min="5894" max="5894" width="13" style="19" customWidth="1"/>
    <col min="5895" max="5895" width="30.5" style="19" customWidth="1"/>
    <col min="5896" max="5902" width="18.5" style="19" customWidth="1"/>
    <col min="5903" max="5903" width="26.625" style="19" customWidth="1"/>
    <col min="5904" max="5904" width="9.75" style="19" bestFit="1" customWidth="1"/>
    <col min="5905" max="5905" width="9.25" style="19" bestFit="1" customWidth="1"/>
    <col min="5906" max="6148" width="9" style="19"/>
    <col min="6149" max="6149" width="3.75" style="19" customWidth="1"/>
    <col min="6150" max="6150" width="13" style="19" customWidth="1"/>
    <col min="6151" max="6151" width="30.5" style="19" customWidth="1"/>
    <col min="6152" max="6158" width="18.5" style="19" customWidth="1"/>
    <col min="6159" max="6159" width="26.625" style="19" customWidth="1"/>
    <col min="6160" max="6160" width="9.75" style="19" bestFit="1" customWidth="1"/>
    <col min="6161" max="6161" width="9.25" style="19" bestFit="1" customWidth="1"/>
    <col min="6162" max="6404" width="9" style="19"/>
    <col min="6405" max="6405" width="3.75" style="19" customWidth="1"/>
    <col min="6406" max="6406" width="13" style="19" customWidth="1"/>
    <col min="6407" max="6407" width="30.5" style="19" customWidth="1"/>
    <col min="6408" max="6414" width="18.5" style="19" customWidth="1"/>
    <col min="6415" max="6415" width="26.625" style="19" customWidth="1"/>
    <col min="6416" max="6416" width="9.75" style="19" bestFit="1" customWidth="1"/>
    <col min="6417" max="6417" width="9.25" style="19" bestFit="1" customWidth="1"/>
    <col min="6418" max="6660" width="9" style="19"/>
    <col min="6661" max="6661" width="3.75" style="19" customWidth="1"/>
    <col min="6662" max="6662" width="13" style="19" customWidth="1"/>
    <col min="6663" max="6663" width="30.5" style="19" customWidth="1"/>
    <col min="6664" max="6670" width="18.5" style="19" customWidth="1"/>
    <col min="6671" max="6671" width="26.625" style="19" customWidth="1"/>
    <col min="6672" max="6672" width="9.75" style="19" bestFit="1" customWidth="1"/>
    <col min="6673" max="6673" width="9.25" style="19" bestFit="1" customWidth="1"/>
    <col min="6674" max="6916" width="9" style="19"/>
    <col min="6917" max="6917" width="3.75" style="19" customWidth="1"/>
    <col min="6918" max="6918" width="13" style="19" customWidth="1"/>
    <col min="6919" max="6919" width="30.5" style="19" customWidth="1"/>
    <col min="6920" max="6926" width="18.5" style="19" customWidth="1"/>
    <col min="6927" max="6927" width="26.625" style="19" customWidth="1"/>
    <col min="6928" max="6928" width="9.75" style="19" bestFit="1" customWidth="1"/>
    <col min="6929" max="6929" width="9.25" style="19" bestFit="1" customWidth="1"/>
    <col min="6930" max="7172" width="9" style="19"/>
    <col min="7173" max="7173" width="3.75" style="19" customWidth="1"/>
    <col min="7174" max="7174" width="13" style="19" customWidth="1"/>
    <col min="7175" max="7175" width="30.5" style="19" customWidth="1"/>
    <col min="7176" max="7182" width="18.5" style="19" customWidth="1"/>
    <col min="7183" max="7183" width="26.625" style="19" customWidth="1"/>
    <col min="7184" max="7184" width="9.75" style="19" bestFit="1" customWidth="1"/>
    <col min="7185" max="7185" width="9.25" style="19" bestFit="1" customWidth="1"/>
    <col min="7186" max="7428" width="9" style="19"/>
    <col min="7429" max="7429" width="3.75" style="19" customWidth="1"/>
    <col min="7430" max="7430" width="13" style="19" customWidth="1"/>
    <col min="7431" max="7431" width="30.5" style="19" customWidth="1"/>
    <col min="7432" max="7438" width="18.5" style="19" customWidth="1"/>
    <col min="7439" max="7439" width="26.625" style="19" customWidth="1"/>
    <col min="7440" max="7440" width="9.75" style="19" bestFit="1" customWidth="1"/>
    <col min="7441" max="7441" width="9.25" style="19" bestFit="1" customWidth="1"/>
    <col min="7442" max="7684" width="9" style="19"/>
    <col min="7685" max="7685" width="3.75" style="19" customWidth="1"/>
    <col min="7686" max="7686" width="13" style="19" customWidth="1"/>
    <col min="7687" max="7687" width="30.5" style="19" customWidth="1"/>
    <col min="7688" max="7694" width="18.5" style="19" customWidth="1"/>
    <col min="7695" max="7695" width="26.625" style="19" customWidth="1"/>
    <col min="7696" max="7696" width="9.75" style="19" bestFit="1" customWidth="1"/>
    <col min="7697" max="7697" width="9.25" style="19" bestFit="1" customWidth="1"/>
    <col min="7698" max="7940" width="9" style="19"/>
    <col min="7941" max="7941" width="3.75" style="19" customWidth="1"/>
    <col min="7942" max="7942" width="13" style="19" customWidth="1"/>
    <col min="7943" max="7943" width="30.5" style="19" customWidth="1"/>
    <col min="7944" max="7950" width="18.5" style="19" customWidth="1"/>
    <col min="7951" max="7951" width="26.625" style="19" customWidth="1"/>
    <col min="7952" max="7952" width="9.75" style="19" bestFit="1" customWidth="1"/>
    <col min="7953" max="7953" width="9.25" style="19" bestFit="1" customWidth="1"/>
    <col min="7954" max="8196" width="9" style="19"/>
    <col min="8197" max="8197" width="3.75" style="19" customWidth="1"/>
    <col min="8198" max="8198" width="13" style="19" customWidth="1"/>
    <col min="8199" max="8199" width="30.5" style="19" customWidth="1"/>
    <col min="8200" max="8206" width="18.5" style="19" customWidth="1"/>
    <col min="8207" max="8207" width="26.625" style="19" customWidth="1"/>
    <col min="8208" max="8208" width="9.75" style="19" bestFit="1" customWidth="1"/>
    <col min="8209" max="8209" width="9.25" style="19" bestFit="1" customWidth="1"/>
    <col min="8210" max="8452" width="9" style="19"/>
    <col min="8453" max="8453" width="3.75" style="19" customWidth="1"/>
    <col min="8454" max="8454" width="13" style="19" customWidth="1"/>
    <col min="8455" max="8455" width="30.5" style="19" customWidth="1"/>
    <col min="8456" max="8462" width="18.5" style="19" customWidth="1"/>
    <col min="8463" max="8463" width="26.625" style="19" customWidth="1"/>
    <col min="8464" max="8464" width="9.75" style="19" bestFit="1" customWidth="1"/>
    <col min="8465" max="8465" width="9.25" style="19" bestFit="1" customWidth="1"/>
    <col min="8466" max="8708" width="9" style="19"/>
    <col min="8709" max="8709" width="3.75" style="19" customWidth="1"/>
    <col min="8710" max="8710" width="13" style="19" customWidth="1"/>
    <col min="8711" max="8711" width="30.5" style="19" customWidth="1"/>
    <col min="8712" max="8718" width="18.5" style="19" customWidth="1"/>
    <col min="8719" max="8719" width="26.625" style="19" customWidth="1"/>
    <col min="8720" max="8720" width="9.75" style="19" bestFit="1" customWidth="1"/>
    <col min="8721" max="8721" width="9.25" style="19" bestFit="1" customWidth="1"/>
    <col min="8722" max="8964" width="9" style="19"/>
    <col min="8965" max="8965" width="3.75" style="19" customWidth="1"/>
    <col min="8966" max="8966" width="13" style="19" customWidth="1"/>
    <col min="8967" max="8967" width="30.5" style="19" customWidth="1"/>
    <col min="8968" max="8974" width="18.5" style="19" customWidth="1"/>
    <col min="8975" max="8975" width="26.625" style="19" customWidth="1"/>
    <col min="8976" max="8976" width="9.75" style="19" bestFit="1" customWidth="1"/>
    <col min="8977" max="8977" width="9.25" style="19" bestFit="1" customWidth="1"/>
    <col min="8978" max="9220" width="9" style="19"/>
    <col min="9221" max="9221" width="3.75" style="19" customWidth="1"/>
    <col min="9222" max="9222" width="13" style="19" customWidth="1"/>
    <col min="9223" max="9223" width="30.5" style="19" customWidth="1"/>
    <col min="9224" max="9230" width="18.5" style="19" customWidth="1"/>
    <col min="9231" max="9231" width="26.625" style="19" customWidth="1"/>
    <col min="9232" max="9232" width="9.75" style="19" bestFit="1" customWidth="1"/>
    <col min="9233" max="9233" width="9.25" style="19" bestFit="1" customWidth="1"/>
    <col min="9234" max="9476" width="9" style="19"/>
    <col min="9477" max="9477" width="3.75" style="19" customWidth="1"/>
    <col min="9478" max="9478" width="13" style="19" customWidth="1"/>
    <col min="9479" max="9479" width="30.5" style="19" customWidth="1"/>
    <col min="9480" max="9486" width="18.5" style="19" customWidth="1"/>
    <col min="9487" max="9487" width="26.625" style="19" customWidth="1"/>
    <col min="9488" max="9488" width="9.75" style="19" bestFit="1" customWidth="1"/>
    <col min="9489" max="9489" width="9.25" style="19" bestFit="1" customWidth="1"/>
    <col min="9490" max="9732" width="9" style="19"/>
    <col min="9733" max="9733" width="3.75" style="19" customWidth="1"/>
    <col min="9734" max="9734" width="13" style="19" customWidth="1"/>
    <col min="9735" max="9735" width="30.5" style="19" customWidth="1"/>
    <col min="9736" max="9742" width="18.5" style="19" customWidth="1"/>
    <col min="9743" max="9743" width="26.625" style="19" customWidth="1"/>
    <col min="9744" max="9744" width="9.75" style="19" bestFit="1" customWidth="1"/>
    <col min="9745" max="9745" width="9.25" style="19" bestFit="1" customWidth="1"/>
    <col min="9746" max="9988" width="9" style="19"/>
    <col min="9989" max="9989" width="3.75" style="19" customWidth="1"/>
    <col min="9990" max="9990" width="13" style="19" customWidth="1"/>
    <col min="9991" max="9991" width="30.5" style="19" customWidth="1"/>
    <col min="9992" max="9998" width="18.5" style="19" customWidth="1"/>
    <col min="9999" max="9999" width="26.625" style="19" customWidth="1"/>
    <col min="10000" max="10000" width="9.75" style="19" bestFit="1" customWidth="1"/>
    <col min="10001" max="10001" width="9.25" style="19" bestFit="1" customWidth="1"/>
    <col min="10002" max="10244" width="9" style="19"/>
    <col min="10245" max="10245" width="3.75" style="19" customWidth="1"/>
    <col min="10246" max="10246" width="13" style="19" customWidth="1"/>
    <col min="10247" max="10247" width="30.5" style="19" customWidth="1"/>
    <col min="10248" max="10254" width="18.5" style="19" customWidth="1"/>
    <col min="10255" max="10255" width="26.625" style="19" customWidth="1"/>
    <col min="10256" max="10256" width="9.75" style="19" bestFit="1" customWidth="1"/>
    <col min="10257" max="10257" width="9.25" style="19" bestFit="1" customWidth="1"/>
    <col min="10258" max="10500" width="9" style="19"/>
    <col min="10501" max="10501" width="3.75" style="19" customWidth="1"/>
    <col min="10502" max="10502" width="13" style="19" customWidth="1"/>
    <col min="10503" max="10503" width="30.5" style="19" customWidth="1"/>
    <col min="10504" max="10510" width="18.5" style="19" customWidth="1"/>
    <col min="10511" max="10511" width="26.625" style="19" customWidth="1"/>
    <col min="10512" max="10512" width="9.75" style="19" bestFit="1" customWidth="1"/>
    <col min="10513" max="10513" width="9.25" style="19" bestFit="1" customWidth="1"/>
    <col min="10514" max="10756" width="9" style="19"/>
    <col min="10757" max="10757" width="3.75" style="19" customWidth="1"/>
    <col min="10758" max="10758" width="13" style="19" customWidth="1"/>
    <col min="10759" max="10759" width="30.5" style="19" customWidth="1"/>
    <col min="10760" max="10766" width="18.5" style="19" customWidth="1"/>
    <col min="10767" max="10767" width="26.625" style="19" customWidth="1"/>
    <col min="10768" max="10768" width="9.75" style="19" bestFit="1" customWidth="1"/>
    <col min="10769" max="10769" width="9.25" style="19" bestFit="1" customWidth="1"/>
    <col min="10770" max="11012" width="9" style="19"/>
    <col min="11013" max="11013" width="3.75" style="19" customWidth="1"/>
    <col min="11014" max="11014" width="13" style="19" customWidth="1"/>
    <col min="11015" max="11015" width="30.5" style="19" customWidth="1"/>
    <col min="11016" max="11022" width="18.5" style="19" customWidth="1"/>
    <col min="11023" max="11023" width="26.625" style="19" customWidth="1"/>
    <col min="11024" max="11024" width="9.75" style="19" bestFit="1" customWidth="1"/>
    <col min="11025" max="11025" width="9.25" style="19" bestFit="1" customWidth="1"/>
    <col min="11026" max="11268" width="9" style="19"/>
    <col min="11269" max="11269" width="3.75" style="19" customWidth="1"/>
    <col min="11270" max="11270" width="13" style="19" customWidth="1"/>
    <col min="11271" max="11271" width="30.5" style="19" customWidth="1"/>
    <col min="11272" max="11278" width="18.5" style="19" customWidth="1"/>
    <col min="11279" max="11279" width="26.625" style="19" customWidth="1"/>
    <col min="11280" max="11280" width="9.75" style="19" bestFit="1" customWidth="1"/>
    <col min="11281" max="11281" width="9.25" style="19" bestFit="1" customWidth="1"/>
    <col min="11282" max="11524" width="9" style="19"/>
    <col min="11525" max="11525" width="3.75" style="19" customWidth="1"/>
    <col min="11526" max="11526" width="13" style="19" customWidth="1"/>
    <col min="11527" max="11527" width="30.5" style="19" customWidth="1"/>
    <col min="11528" max="11534" width="18.5" style="19" customWidth="1"/>
    <col min="11535" max="11535" width="26.625" style="19" customWidth="1"/>
    <col min="11536" max="11536" width="9.75" style="19" bestFit="1" customWidth="1"/>
    <col min="11537" max="11537" width="9.25" style="19" bestFit="1" customWidth="1"/>
    <col min="11538" max="11780" width="9" style="19"/>
    <col min="11781" max="11781" width="3.75" style="19" customWidth="1"/>
    <col min="11782" max="11782" width="13" style="19" customWidth="1"/>
    <col min="11783" max="11783" width="30.5" style="19" customWidth="1"/>
    <col min="11784" max="11790" width="18.5" style="19" customWidth="1"/>
    <col min="11791" max="11791" width="26.625" style="19" customWidth="1"/>
    <col min="11792" max="11792" width="9.75" style="19" bestFit="1" customWidth="1"/>
    <col min="11793" max="11793" width="9.25" style="19" bestFit="1" customWidth="1"/>
    <col min="11794" max="12036" width="9" style="19"/>
    <col min="12037" max="12037" width="3.75" style="19" customWidth="1"/>
    <col min="12038" max="12038" width="13" style="19" customWidth="1"/>
    <col min="12039" max="12039" width="30.5" style="19" customWidth="1"/>
    <col min="12040" max="12046" width="18.5" style="19" customWidth="1"/>
    <col min="12047" max="12047" width="26.625" style="19" customWidth="1"/>
    <col min="12048" max="12048" width="9.75" style="19" bestFit="1" customWidth="1"/>
    <col min="12049" max="12049" width="9.25" style="19" bestFit="1" customWidth="1"/>
    <col min="12050" max="12292" width="9" style="19"/>
    <col min="12293" max="12293" width="3.75" style="19" customWidth="1"/>
    <col min="12294" max="12294" width="13" style="19" customWidth="1"/>
    <col min="12295" max="12295" width="30.5" style="19" customWidth="1"/>
    <col min="12296" max="12302" width="18.5" style="19" customWidth="1"/>
    <col min="12303" max="12303" width="26.625" style="19" customWidth="1"/>
    <col min="12304" max="12304" width="9.75" style="19" bestFit="1" customWidth="1"/>
    <col min="12305" max="12305" width="9.25" style="19" bestFit="1" customWidth="1"/>
    <col min="12306" max="12548" width="9" style="19"/>
    <col min="12549" max="12549" width="3.75" style="19" customWidth="1"/>
    <col min="12550" max="12550" width="13" style="19" customWidth="1"/>
    <col min="12551" max="12551" width="30.5" style="19" customWidth="1"/>
    <col min="12552" max="12558" width="18.5" style="19" customWidth="1"/>
    <col min="12559" max="12559" width="26.625" style="19" customWidth="1"/>
    <col min="12560" max="12560" width="9.75" style="19" bestFit="1" customWidth="1"/>
    <col min="12561" max="12561" width="9.25" style="19" bestFit="1" customWidth="1"/>
    <col min="12562" max="12804" width="9" style="19"/>
    <col min="12805" max="12805" width="3.75" style="19" customWidth="1"/>
    <col min="12806" max="12806" width="13" style="19" customWidth="1"/>
    <col min="12807" max="12807" width="30.5" style="19" customWidth="1"/>
    <col min="12808" max="12814" width="18.5" style="19" customWidth="1"/>
    <col min="12815" max="12815" width="26.625" style="19" customWidth="1"/>
    <col min="12816" max="12816" width="9.75" style="19" bestFit="1" customWidth="1"/>
    <col min="12817" max="12817" width="9.25" style="19" bestFit="1" customWidth="1"/>
    <col min="12818" max="13060" width="9" style="19"/>
    <col min="13061" max="13061" width="3.75" style="19" customWidth="1"/>
    <col min="13062" max="13062" width="13" style="19" customWidth="1"/>
    <col min="13063" max="13063" width="30.5" style="19" customWidth="1"/>
    <col min="13064" max="13070" width="18.5" style="19" customWidth="1"/>
    <col min="13071" max="13071" width="26.625" style="19" customWidth="1"/>
    <col min="13072" max="13072" width="9.75" style="19" bestFit="1" customWidth="1"/>
    <col min="13073" max="13073" width="9.25" style="19" bestFit="1" customWidth="1"/>
    <col min="13074" max="13316" width="9" style="19"/>
    <col min="13317" max="13317" width="3.75" style="19" customWidth="1"/>
    <col min="13318" max="13318" width="13" style="19" customWidth="1"/>
    <col min="13319" max="13319" width="30.5" style="19" customWidth="1"/>
    <col min="13320" max="13326" width="18.5" style="19" customWidth="1"/>
    <col min="13327" max="13327" width="26.625" style="19" customWidth="1"/>
    <col min="13328" max="13328" width="9.75" style="19" bestFit="1" customWidth="1"/>
    <col min="13329" max="13329" width="9.25" style="19" bestFit="1" customWidth="1"/>
    <col min="13330" max="13572" width="9" style="19"/>
    <col min="13573" max="13573" width="3.75" style="19" customWidth="1"/>
    <col min="13574" max="13574" width="13" style="19" customWidth="1"/>
    <col min="13575" max="13575" width="30.5" style="19" customWidth="1"/>
    <col min="13576" max="13582" width="18.5" style="19" customWidth="1"/>
    <col min="13583" max="13583" width="26.625" style="19" customWidth="1"/>
    <col min="13584" max="13584" width="9.75" style="19" bestFit="1" customWidth="1"/>
    <col min="13585" max="13585" width="9.25" style="19" bestFit="1" customWidth="1"/>
    <col min="13586" max="13828" width="9" style="19"/>
    <col min="13829" max="13829" width="3.75" style="19" customWidth="1"/>
    <col min="13830" max="13830" width="13" style="19" customWidth="1"/>
    <col min="13831" max="13831" width="30.5" style="19" customWidth="1"/>
    <col min="13832" max="13838" width="18.5" style="19" customWidth="1"/>
    <col min="13839" max="13839" width="26.625" style="19" customWidth="1"/>
    <col min="13840" max="13840" width="9.75" style="19" bestFit="1" customWidth="1"/>
    <col min="13841" max="13841" width="9.25" style="19" bestFit="1" customWidth="1"/>
    <col min="13842" max="14084" width="9" style="19"/>
    <col min="14085" max="14085" width="3.75" style="19" customWidth="1"/>
    <col min="14086" max="14086" width="13" style="19" customWidth="1"/>
    <col min="14087" max="14087" width="30.5" style="19" customWidth="1"/>
    <col min="14088" max="14094" width="18.5" style="19" customWidth="1"/>
    <col min="14095" max="14095" width="26.625" style="19" customWidth="1"/>
    <col min="14096" max="14096" width="9.75" style="19" bestFit="1" customWidth="1"/>
    <col min="14097" max="14097" width="9.25" style="19" bestFit="1" customWidth="1"/>
    <col min="14098" max="14340" width="9" style="19"/>
    <col min="14341" max="14341" width="3.75" style="19" customWidth="1"/>
    <col min="14342" max="14342" width="13" style="19" customWidth="1"/>
    <col min="14343" max="14343" width="30.5" style="19" customWidth="1"/>
    <col min="14344" max="14350" width="18.5" style="19" customWidth="1"/>
    <col min="14351" max="14351" width="26.625" style="19" customWidth="1"/>
    <col min="14352" max="14352" width="9.75" style="19" bestFit="1" customWidth="1"/>
    <col min="14353" max="14353" width="9.25" style="19" bestFit="1" customWidth="1"/>
    <col min="14354" max="14596" width="9" style="19"/>
    <col min="14597" max="14597" width="3.75" style="19" customWidth="1"/>
    <col min="14598" max="14598" width="13" style="19" customWidth="1"/>
    <col min="14599" max="14599" width="30.5" style="19" customWidth="1"/>
    <col min="14600" max="14606" width="18.5" style="19" customWidth="1"/>
    <col min="14607" max="14607" width="26.625" style="19" customWidth="1"/>
    <col min="14608" max="14608" width="9.75" style="19" bestFit="1" customWidth="1"/>
    <col min="14609" max="14609" width="9.25" style="19" bestFit="1" customWidth="1"/>
    <col min="14610" max="14852" width="9" style="19"/>
    <col min="14853" max="14853" width="3.75" style="19" customWidth="1"/>
    <col min="14854" max="14854" width="13" style="19" customWidth="1"/>
    <col min="14855" max="14855" width="30.5" style="19" customWidth="1"/>
    <col min="14856" max="14862" width="18.5" style="19" customWidth="1"/>
    <col min="14863" max="14863" width="26.625" style="19" customWidth="1"/>
    <col min="14864" max="14864" width="9.75" style="19" bestFit="1" customWidth="1"/>
    <col min="14865" max="14865" width="9.25" style="19" bestFit="1" customWidth="1"/>
    <col min="14866" max="15108" width="9" style="19"/>
    <col min="15109" max="15109" width="3.75" style="19" customWidth="1"/>
    <col min="15110" max="15110" width="13" style="19" customWidth="1"/>
    <col min="15111" max="15111" width="30.5" style="19" customWidth="1"/>
    <col min="15112" max="15118" width="18.5" style="19" customWidth="1"/>
    <col min="15119" max="15119" width="26.625" style="19" customWidth="1"/>
    <col min="15120" max="15120" width="9.75" style="19" bestFit="1" customWidth="1"/>
    <col min="15121" max="15121" width="9.25" style="19" bestFit="1" customWidth="1"/>
    <col min="15122" max="15364" width="9" style="19"/>
    <col min="15365" max="15365" width="3.75" style="19" customWidth="1"/>
    <col min="15366" max="15366" width="13" style="19" customWidth="1"/>
    <col min="15367" max="15367" width="30.5" style="19" customWidth="1"/>
    <col min="15368" max="15374" width="18.5" style="19" customWidth="1"/>
    <col min="15375" max="15375" width="26.625" style="19" customWidth="1"/>
    <col min="15376" max="15376" width="9.75" style="19" bestFit="1" customWidth="1"/>
    <col min="15377" max="15377" width="9.25" style="19" bestFit="1" customWidth="1"/>
    <col min="15378" max="15620" width="9" style="19"/>
    <col min="15621" max="15621" width="3.75" style="19" customWidth="1"/>
    <col min="15622" max="15622" width="13" style="19" customWidth="1"/>
    <col min="15623" max="15623" width="30.5" style="19" customWidth="1"/>
    <col min="15624" max="15630" width="18.5" style="19" customWidth="1"/>
    <col min="15631" max="15631" width="26.625" style="19" customWidth="1"/>
    <col min="15632" max="15632" width="9.75" style="19" bestFit="1" customWidth="1"/>
    <col min="15633" max="15633" width="9.25" style="19" bestFit="1" customWidth="1"/>
    <col min="15634" max="15876" width="9" style="19"/>
    <col min="15877" max="15877" width="3.75" style="19" customWidth="1"/>
    <col min="15878" max="15878" width="13" style="19" customWidth="1"/>
    <col min="15879" max="15879" width="30.5" style="19" customWidth="1"/>
    <col min="15880" max="15886" width="18.5" style="19" customWidth="1"/>
    <col min="15887" max="15887" width="26.625" style="19" customWidth="1"/>
    <col min="15888" max="15888" width="9.75" style="19" bestFit="1" customWidth="1"/>
    <col min="15889" max="15889" width="9.25" style="19" bestFit="1" customWidth="1"/>
    <col min="15890" max="16132" width="9" style="19"/>
    <col min="16133" max="16133" width="3.75" style="19" customWidth="1"/>
    <col min="16134" max="16134" width="13" style="19" customWidth="1"/>
    <col min="16135" max="16135" width="30.5" style="19" customWidth="1"/>
    <col min="16136" max="16142" width="18.5" style="19" customWidth="1"/>
    <col min="16143" max="16143" width="26.625" style="19" customWidth="1"/>
    <col min="16144" max="16144" width="9.75" style="19" bestFit="1" customWidth="1"/>
    <col min="16145" max="16145" width="9.25" style="19" bestFit="1" customWidth="1"/>
    <col min="16146" max="16384" width="9" style="19"/>
  </cols>
  <sheetData>
    <row r="1" spans="1:44" ht="17.25" x14ac:dyDescent="0.2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Q1" s="27"/>
      <c r="R1" s="28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4" ht="12.75" customHeight="1" thickBot="1" x14ac:dyDescent="0.2">
      <c r="A2" s="20"/>
      <c r="B2" s="20"/>
      <c r="C2" s="23"/>
      <c r="N2" s="22" t="s">
        <v>81</v>
      </c>
      <c r="P2" s="29"/>
      <c r="Q2" s="29"/>
      <c r="R2" s="29"/>
      <c r="S2" s="29"/>
      <c r="T2" s="29"/>
      <c r="U2" s="30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</row>
    <row r="3" spans="1:44" ht="18.75" customHeight="1" x14ac:dyDescent="0.15">
      <c r="A3" s="31"/>
      <c r="B3" s="32"/>
      <c r="C3" s="33"/>
      <c r="D3" s="34"/>
      <c r="E3" s="35"/>
      <c r="F3" s="35" t="s">
        <v>82</v>
      </c>
      <c r="G3" s="35"/>
      <c r="H3" s="35"/>
      <c r="I3" s="35"/>
      <c r="J3" s="35"/>
      <c r="K3" s="36"/>
      <c r="L3" s="137" t="s">
        <v>83</v>
      </c>
      <c r="M3" s="138"/>
      <c r="N3" s="37"/>
      <c r="P3" s="29"/>
      <c r="Q3" s="29"/>
      <c r="R3" s="29"/>
      <c r="S3" s="29"/>
      <c r="T3" s="29"/>
      <c r="U3" s="30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</row>
    <row r="4" spans="1:44" ht="17.25" customHeight="1" x14ac:dyDescent="0.15">
      <c r="A4" s="38"/>
      <c r="B4" s="29"/>
      <c r="C4" s="21"/>
      <c r="D4" s="139" t="s">
        <v>84</v>
      </c>
      <c r="E4" s="140"/>
      <c r="F4" s="140"/>
      <c r="G4" s="140"/>
      <c r="H4" s="141"/>
      <c r="I4" s="39" t="s">
        <v>85</v>
      </c>
      <c r="J4" s="40" t="s">
        <v>86</v>
      </c>
      <c r="K4" s="41"/>
      <c r="L4" s="42"/>
      <c r="M4" s="43" t="s">
        <v>87</v>
      </c>
      <c r="N4" s="44"/>
      <c r="P4" s="29"/>
      <c r="Q4" s="29"/>
      <c r="R4" s="29"/>
      <c r="S4" s="29"/>
      <c r="T4" s="29"/>
      <c r="U4" s="30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</row>
    <row r="5" spans="1:44" ht="17.25" customHeight="1" thickBot="1" x14ac:dyDescent="0.2">
      <c r="A5" s="45"/>
      <c r="B5" s="46"/>
      <c r="C5" s="47" t="s">
        <v>88</v>
      </c>
      <c r="D5" s="48" t="s">
        <v>89</v>
      </c>
      <c r="E5" s="49" t="s">
        <v>90</v>
      </c>
      <c r="F5" s="50" t="s">
        <v>91</v>
      </c>
      <c r="G5" s="50" t="s">
        <v>92</v>
      </c>
      <c r="H5" s="50" t="s">
        <v>93</v>
      </c>
      <c r="I5" s="50" t="s">
        <v>94</v>
      </c>
      <c r="J5" s="49" t="s">
        <v>95</v>
      </c>
      <c r="K5" s="51" t="s">
        <v>96</v>
      </c>
      <c r="L5" s="52" t="s">
        <v>97</v>
      </c>
      <c r="M5" s="53" t="s">
        <v>98</v>
      </c>
      <c r="N5" s="54" t="s">
        <v>99</v>
      </c>
      <c r="R5" s="55"/>
      <c r="T5" s="55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</row>
    <row r="6" spans="1:44" ht="13.5" customHeight="1" x14ac:dyDescent="0.15">
      <c r="A6" s="56" t="s">
        <v>100</v>
      </c>
      <c r="B6" s="57"/>
      <c r="C6" s="58"/>
      <c r="D6" s="59"/>
      <c r="E6" s="60"/>
      <c r="F6" s="60"/>
      <c r="G6" s="60"/>
      <c r="H6" s="60"/>
      <c r="I6" s="60"/>
      <c r="J6" s="61"/>
      <c r="K6" s="62"/>
      <c r="L6" s="33"/>
      <c r="M6" s="63"/>
      <c r="N6" s="64"/>
      <c r="P6" s="65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</row>
    <row r="7" spans="1:44" x14ac:dyDescent="0.15">
      <c r="A7" s="66"/>
      <c r="B7" s="67" t="s">
        <v>101</v>
      </c>
      <c r="C7" s="68"/>
      <c r="D7" s="69"/>
      <c r="E7" s="70"/>
      <c r="F7" s="70"/>
      <c r="G7" s="70"/>
      <c r="H7" s="70"/>
      <c r="I7" s="70"/>
      <c r="J7" s="71"/>
      <c r="K7" s="72"/>
      <c r="L7" s="73"/>
      <c r="M7" s="72">
        <v>2565000</v>
      </c>
      <c r="N7" s="74">
        <f>SUM(K7:M7)</f>
        <v>2565000</v>
      </c>
      <c r="P7" s="29"/>
      <c r="Q7" s="29"/>
      <c r="R7" s="29"/>
      <c r="S7" s="55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</row>
    <row r="8" spans="1:44" x14ac:dyDescent="0.15">
      <c r="A8" s="66"/>
      <c r="B8" s="67" t="s">
        <v>102</v>
      </c>
      <c r="C8" s="68"/>
      <c r="D8" s="75"/>
      <c r="E8" s="76"/>
      <c r="F8" s="76"/>
      <c r="G8" s="76"/>
      <c r="H8" s="76"/>
      <c r="I8" s="76"/>
      <c r="J8" s="77"/>
      <c r="K8" s="78"/>
      <c r="L8" s="79"/>
      <c r="M8" s="78"/>
      <c r="N8" s="80"/>
      <c r="O8" s="81"/>
      <c r="P8" s="29"/>
      <c r="Q8" s="29"/>
      <c r="R8" s="29"/>
      <c r="S8" s="65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</row>
    <row r="9" spans="1:44" x14ac:dyDescent="0.15">
      <c r="A9" s="66"/>
      <c r="B9" s="67"/>
      <c r="C9" s="82" t="s">
        <v>17</v>
      </c>
      <c r="D9" s="75"/>
      <c r="E9" s="76"/>
      <c r="F9" s="76"/>
      <c r="G9" s="76"/>
      <c r="H9" s="76"/>
      <c r="I9" s="76"/>
      <c r="J9" s="77"/>
      <c r="K9" s="78"/>
      <c r="L9" s="79">
        <v>629000</v>
      </c>
      <c r="M9" s="78"/>
      <c r="N9" s="74">
        <f t="shared" ref="N9:N59" si="0">SUM(K9:M9)</f>
        <v>629000</v>
      </c>
      <c r="O9" s="83"/>
      <c r="P9" s="29"/>
      <c r="Q9" s="29"/>
      <c r="R9" s="30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</row>
    <row r="10" spans="1:44" x14ac:dyDescent="0.15">
      <c r="A10" s="66"/>
      <c r="B10" s="67"/>
      <c r="C10" s="84" t="s">
        <v>18</v>
      </c>
      <c r="D10" s="75"/>
      <c r="E10" s="76"/>
      <c r="F10" s="76"/>
      <c r="G10" s="76">
        <v>200</v>
      </c>
      <c r="H10" s="76"/>
      <c r="I10" s="76"/>
      <c r="J10" s="77"/>
      <c r="K10" s="78">
        <f>SUM(D10:J10)</f>
        <v>200</v>
      </c>
      <c r="L10" s="79">
        <v>35900</v>
      </c>
      <c r="M10" s="78"/>
      <c r="N10" s="74">
        <f t="shared" si="0"/>
        <v>36100</v>
      </c>
      <c r="P10" s="29"/>
      <c r="Q10" s="29"/>
      <c r="R10" s="29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</row>
    <row r="11" spans="1:44" x14ac:dyDescent="0.15">
      <c r="A11" s="66"/>
      <c r="B11" s="67"/>
      <c r="C11" s="85" t="s">
        <v>19</v>
      </c>
      <c r="D11" s="75"/>
      <c r="E11" s="76"/>
      <c r="F11" s="76"/>
      <c r="G11" s="76"/>
      <c r="H11" s="76"/>
      <c r="I11" s="76"/>
      <c r="J11" s="77"/>
      <c r="K11" s="78"/>
      <c r="L11" s="79">
        <v>1785000</v>
      </c>
      <c r="M11" s="78"/>
      <c r="N11" s="74">
        <f t="shared" si="0"/>
        <v>1785000</v>
      </c>
      <c r="O11" s="81"/>
      <c r="P11" s="29"/>
      <c r="Q11" s="29"/>
      <c r="R11" s="29"/>
      <c r="S11" s="8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</row>
    <row r="12" spans="1:44" x14ac:dyDescent="0.15">
      <c r="A12" s="66"/>
      <c r="B12" s="67"/>
      <c r="C12" s="82" t="s">
        <v>20</v>
      </c>
      <c r="D12" s="75"/>
      <c r="E12" s="76"/>
      <c r="F12" s="76"/>
      <c r="G12" s="76"/>
      <c r="H12" s="76"/>
      <c r="I12" s="76"/>
      <c r="J12" s="77"/>
      <c r="K12" s="78">
        <f>SUM(D12:J12)</f>
        <v>0</v>
      </c>
      <c r="L12" s="79">
        <v>381720</v>
      </c>
      <c r="M12" s="78"/>
      <c r="N12" s="74">
        <f t="shared" si="0"/>
        <v>381720</v>
      </c>
      <c r="P12" s="29"/>
      <c r="Q12" s="29"/>
      <c r="R12" s="29"/>
      <c r="S12" s="8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</row>
    <row r="13" spans="1:44" ht="13.5" hidden="1" customHeight="1" x14ac:dyDescent="0.15">
      <c r="A13" s="66"/>
      <c r="B13" s="67"/>
      <c r="C13" s="68" t="s">
        <v>21</v>
      </c>
      <c r="D13" s="75"/>
      <c r="E13" s="76"/>
      <c r="F13" s="76"/>
      <c r="G13" s="76"/>
      <c r="H13" s="76"/>
      <c r="I13" s="76"/>
      <c r="J13" s="77"/>
      <c r="K13" s="78"/>
      <c r="L13" s="79"/>
      <c r="M13" s="78"/>
      <c r="N13" s="74">
        <f t="shared" si="0"/>
        <v>0</v>
      </c>
      <c r="O13" s="83"/>
      <c r="P13" s="29"/>
      <c r="Q13" s="29"/>
      <c r="R13" s="30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44" ht="13.5" hidden="1" customHeight="1" x14ac:dyDescent="0.15">
      <c r="A14" s="66"/>
      <c r="B14" s="67"/>
      <c r="C14" s="82" t="s">
        <v>22</v>
      </c>
      <c r="D14" s="75"/>
      <c r="E14" s="76"/>
      <c r="F14" s="76"/>
      <c r="G14" s="76"/>
      <c r="H14" s="76"/>
      <c r="I14" s="76"/>
      <c r="J14" s="77"/>
      <c r="K14" s="78"/>
      <c r="L14" s="79"/>
      <c r="M14" s="78"/>
      <c r="N14" s="74">
        <f t="shared" si="0"/>
        <v>0</v>
      </c>
      <c r="O14" s="83"/>
      <c r="P14" s="29"/>
      <c r="Q14" s="29"/>
      <c r="R14" s="30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</row>
    <row r="15" spans="1:44" ht="13.5" customHeight="1" x14ac:dyDescent="0.15">
      <c r="A15" s="66"/>
      <c r="B15" s="67"/>
      <c r="C15" s="82" t="s">
        <v>23</v>
      </c>
      <c r="D15" s="75">
        <v>29674402</v>
      </c>
      <c r="E15" s="76">
        <v>23080423</v>
      </c>
      <c r="F15" s="76">
        <v>18688682</v>
      </c>
      <c r="G15" s="76">
        <v>29231507</v>
      </c>
      <c r="H15" s="76">
        <v>1178164</v>
      </c>
      <c r="I15" s="76">
        <v>3449330</v>
      </c>
      <c r="J15" s="77">
        <v>29872807</v>
      </c>
      <c r="K15" s="78">
        <f>SUM(D15:J15)</f>
        <v>135175315</v>
      </c>
      <c r="L15" s="79"/>
      <c r="M15" s="78"/>
      <c r="N15" s="74">
        <f t="shared" si="0"/>
        <v>135175315</v>
      </c>
      <c r="O15" s="83"/>
      <c r="P15" s="29"/>
      <c r="Q15" s="29"/>
      <c r="R15" s="30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ht="13.5" customHeight="1" x14ac:dyDescent="0.15">
      <c r="A16" s="66"/>
      <c r="B16" s="87" t="s">
        <v>103</v>
      </c>
      <c r="C16" s="68"/>
      <c r="D16" s="75"/>
      <c r="E16" s="76"/>
      <c r="F16" s="76"/>
      <c r="G16" s="76"/>
      <c r="H16" s="76"/>
      <c r="I16" s="76"/>
      <c r="J16" s="77"/>
      <c r="K16" s="78"/>
      <c r="L16" s="79"/>
      <c r="M16" s="78"/>
      <c r="N16" s="80"/>
      <c r="P16" s="29"/>
      <c r="Q16" s="29"/>
      <c r="R16" s="30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</row>
    <row r="17" spans="1:44" ht="13.5" customHeight="1" x14ac:dyDescent="0.15">
      <c r="A17" s="66"/>
      <c r="B17" s="67"/>
      <c r="C17" s="68" t="s">
        <v>104</v>
      </c>
      <c r="D17" s="75"/>
      <c r="E17" s="76"/>
      <c r="F17" s="76"/>
      <c r="G17" s="76"/>
      <c r="H17" s="76"/>
      <c r="I17" s="76"/>
      <c r="J17" s="77"/>
      <c r="K17" s="78"/>
      <c r="L17" s="79"/>
      <c r="M17" s="78">
        <v>196700</v>
      </c>
      <c r="N17" s="74">
        <f t="shared" si="0"/>
        <v>196700</v>
      </c>
      <c r="P17" s="29"/>
      <c r="Q17" s="29"/>
      <c r="R17" s="30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1:44" ht="13.5" customHeight="1" x14ac:dyDescent="0.15">
      <c r="A18" s="66"/>
      <c r="B18" s="67"/>
      <c r="C18" s="68" t="s">
        <v>105</v>
      </c>
      <c r="D18" s="75"/>
      <c r="E18" s="76"/>
      <c r="F18" s="76"/>
      <c r="G18" s="76"/>
      <c r="H18" s="76"/>
      <c r="I18" s="76"/>
      <c r="J18" s="77"/>
      <c r="K18" s="78"/>
      <c r="L18" s="79"/>
      <c r="M18" s="78">
        <v>930000</v>
      </c>
      <c r="N18" s="74">
        <f t="shared" si="0"/>
        <v>930000</v>
      </c>
      <c r="P18" s="29"/>
      <c r="Q18" s="29"/>
      <c r="R18" s="29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</row>
    <row r="19" spans="1:44" ht="13.5" customHeight="1" x14ac:dyDescent="0.15">
      <c r="A19" s="66"/>
      <c r="B19" s="67"/>
      <c r="C19" s="68" t="s">
        <v>106</v>
      </c>
      <c r="D19" s="75">
        <v>42000</v>
      </c>
      <c r="E19" s="76"/>
      <c r="F19" s="76"/>
      <c r="G19" s="76">
        <v>15000</v>
      </c>
      <c r="H19" s="76"/>
      <c r="I19" s="76"/>
      <c r="J19" s="77"/>
      <c r="K19" s="78">
        <f>SUM(D19:J19)</f>
        <v>57000</v>
      </c>
      <c r="L19" s="79"/>
      <c r="M19" s="78">
        <v>40875</v>
      </c>
      <c r="N19" s="74">
        <f t="shared" si="0"/>
        <v>97875</v>
      </c>
      <c r="P19" s="29"/>
      <c r="Q19" s="29"/>
      <c r="R19" s="29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</row>
    <row r="20" spans="1:44" ht="15.75" customHeight="1" x14ac:dyDescent="0.15">
      <c r="A20" s="66"/>
      <c r="B20" s="67"/>
      <c r="C20" s="82" t="s">
        <v>107</v>
      </c>
      <c r="D20" s="75">
        <f t="shared" ref="D20:J20" si="1">SUM(D7:D19)</f>
        <v>29716402</v>
      </c>
      <c r="E20" s="76">
        <f t="shared" si="1"/>
        <v>23080423</v>
      </c>
      <c r="F20" s="76">
        <f t="shared" si="1"/>
        <v>18688682</v>
      </c>
      <c r="G20" s="76">
        <f t="shared" si="1"/>
        <v>29246707</v>
      </c>
      <c r="H20" s="76">
        <f t="shared" si="1"/>
        <v>1178164</v>
      </c>
      <c r="I20" s="76">
        <f t="shared" si="1"/>
        <v>3449330</v>
      </c>
      <c r="J20" s="77">
        <f t="shared" si="1"/>
        <v>29872807</v>
      </c>
      <c r="K20" s="78">
        <f>SUM(D20:J20)</f>
        <v>135232515</v>
      </c>
      <c r="L20" s="79">
        <f t="shared" ref="L20:M20" si="2">SUM(L7:L19)</f>
        <v>2831620</v>
      </c>
      <c r="M20" s="78">
        <f t="shared" si="2"/>
        <v>3732575</v>
      </c>
      <c r="N20" s="74">
        <f t="shared" si="0"/>
        <v>141796710</v>
      </c>
      <c r="O20" s="88"/>
      <c r="P20" s="29"/>
      <c r="Q20" s="29"/>
      <c r="R20" s="29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</row>
    <row r="21" spans="1:44" s="26" customFormat="1" ht="15.75" customHeight="1" x14ac:dyDescent="0.15">
      <c r="A21" s="66"/>
      <c r="B21" s="67"/>
      <c r="C21" s="82" t="s">
        <v>108</v>
      </c>
      <c r="D21" s="75"/>
      <c r="E21" s="76"/>
      <c r="F21" s="76"/>
      <c r="G21" s="76"/>
      <c r="H21" s="76"/>
      <c r="I21" s="76"/>
      <c r="J21" s="77"/>
      <c r="K21" s="78"/>
      <c r="L21" s="79"/>
      <c r="M21" s="78">
        <v>29016152</v>
      </c>
      <c r="N21" s="74">
        <f t="shared" si="0"/>
        <v>29016152</v>
      </c>
      <c r="O21" s="89"/>
      <c r="P21" s="29"/>
      <c r="Q21" s="29"/>
      <c r="R21" s="29"/>
    </row>
    <row r="22" spans="1:44" ht="18.75" customHeight="1" thickBot="1" x14ac:dyDescent="0.2">
      <c r="A22" s="90"/>
      <c r="B22" s="91"/>
      <c r="C22" s="92" t="s">
        <v>109</v>
      </c>
      <c r="D22" s="93">
        <f t="shared" ref="D22:J22" si="3">SUM(D20:D21)</f>
        <v>29716402</v>
      </c>
      <c r="E22" s="94">
        <f t="shared" si="3"/>
        <v>23080423</v>
      </c>
      <c r="F22" s="94">
        <f t="shared" si="3"/>
        <v>18688682</v>
      </c>
      <c r="G22" s="94">
        <f t="shared" si="3"/>
        <v>29246707</v>
      </c>
      <c r="H22" s="94">
        <f t="shared" si="3"/>
        <v>1178164</v>
      </c>
      <c r="I22" s="94">
        <f t="shared" si="3"/>
        <v>3449330</v>
      </c>
      <c r="J22" s="95">
        <f t="shared" si="3"/>
        <v>29872807</v>
      </c>
      <c r="K22" s="96">
        <f>SUM(D22:J22)</f>
        <v>135232515</v>
      </c>
      <c r="L22" s="97">
        <f t="shared" ref="L22:M22" si="4">SUM(L20:L21)</f>
        <v>2831620</v>
      </c>
      <c r="M22" s="96">
        <f t="shared" si="4"/>
        <v>32748727</v>
      </c>
      <c r="N22" s="98">
        <f t="shared" si="0"/>
        <v>170812862</v>
      </c>
      <c r="O22" s="89"/>
      <c r="P22" s="29"/>
      <c r="Q22" s="29"/>
      <c r="R22" s="30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1:44" x14ac:dyDescent="0.15">
      <c r="A23" s="99" t="s">
        <v>110</v>
      </c>
      <c r="B23" s="100"/>
      <c r="C23" s="101"/>
      <c r="D23" s="102"/>
      <c r="E23" s="103"/>
      <c r="F23" s="103"/>
      <c r="G23" s="103"/>
      <c r="H23" s="103"/>
      <c r="I23" s="103"/>
      <c r="J23" s="104"/>
      <c r="K23" s="105"/>
      <c r="L23" s="101"/>
      <c r="M23" s="105"/>
      <c r="N23" s="106"/>
      <c r="O23" s="83"/>
      <c r="P23" s="29"/>
      <c r="Q23" s="29"/>
      <c r="R23" s="30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1:44" x14ac:dyDescent="0.15">
      <c r="A24" s="66"/>
      <c r="B24" s="67" t="s">
        <v>111</v>
      </c>
      <c r="C24" s="68"/>
      <c r="D24" s="107"/>
      <c r="E24" s="108"/>
      <c r="F24" s="108"/>
      <c r="G24" s="108"/>
      <c r="H24" s="108"/>
      <c r="I24" s="108"/>
      <c r="J24" s="109"/>
      <c r="K24" s="110"/>
      <c r="L24" s="111"/>
      <c r="M24" s="110"/>
      <c r="N24" s="112"/>
      <c r="O24" s="81"/>
      <c r="P24" s="29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4" x14ac:dyDescent="0.15">
      <c r="A25" s="66"/>
      <c r="B25" s="67"/>
      <c r="C25" s="82" t="s">
        <v>112</v>
      </c>
      <c r="D25" s="75"/>
      <c r="E25" s="76"/>
      <c r="F25" s="76"/>
      <c r="G25" s="76"/>
      <c r="H25" s="76"/>
      <c r="I25" s="76"/>
      <c r="J25" s="77"/>
      <c r="K25" s="78"/>
      <c r="L25" s="79">
        <v>318660</v>
      </c>
      <c r="M25" s="78"/>
      <c r="N25" s="74">
        <f t="shared" si="0"/>
        <v>318660</v>
      </c>
      <c r="O25" s="81"/>
      <c r="P25" s="29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</row>
    <row r="26" spans="1:44" x14ac:dyDescent="0.15">
      <c r="A26" s="66"/>
      <c r="B26" s="67"/>
      <c r="C26" s="113" t="s">
        <v>113</v>
      </c>
      <c r="D26" s="75"/>
      <c r="E26" s="76"/>
      <c r="F26" s="76"/>
      <c r="G26" s="76"/>
      <c r="H26" s="76"/>
      <c r="I26" s="76"/>
      <c r="J26" s="77"/>
      <c r="K26" s="78"/>
      <c r="L26" s="79">
        <v>69900</v>
      </c>
      <c r="M26" s="78"/>
      <c r="N26" s="74">
        <f t="shared" si="0"/>
        <v>69900</v>
      </c>
      <c r="P26" s="29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</row>
    <row r="27" spans="1:44" x14ac:dyDescent="0.15">
      <c r="A27" s="66"/>
      <c r="B27" s="67"/>
      <c r="C27" s="85" t="s">
        <v>114</v>
      </c>
      <c r="D27" s="75"/>
      <c r="E27" s="76"/>
      <c r="F27" s="76"/>
      <c r="G27" s="76"/>
      <c r="H27" s="76"/>
      <c r="I27" s="76"/>
      <c r="J27" s="77"/>
      <c r="K27" s="78"/>
      <c r="L27" s="79">
        <v>1028870</v>
      </c>
      <c r="M27" s="78"/>
      <c r="N27" s="74">
        <f t="shared" si="0"/>
        <v>1028870</v>
      </c>
      <c r="O27" s="114"/>
      <c r="P27" s="29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</row>
    <row r="28" spans="1:44" x14ac:dyDescent="0.15">
      <c r="A28" s="66"/>
      <c r="B28" s="67"/>
      <c r="C28" s="82" t="s">
        <v>115</v>
      </c>
      <c r="D28" s="75"/>
      <c r="E28" s="76"/>
      <c r="F28" s="76"/>
      <c r="G28" s="76"/>
      <c r="H28" s="76"/>
      <c r="I28" s="76"/>
      <c r="J28" s="77"/>
      <c r="K28" s="78"/>
      <c r="L28" s="79">
        <v>508981</v>
      </c>
      <c r="M28" s="78"/>
      <c r="N28" s="74">
        <f t="shared" si="0"/>
        <v>508981</v>
      </c>
      <c r="O28" s="89"/>
      <c r="P28" s="29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</row>
    <row r="29" spans="1:44" x14ac:dyDescent="0.15">
      <c r="A29" s="66"/>
      <c r="B29" s="67"/>
      <c r="C29" s="82" t="s">
        <v>116</v>
      </c>
      <c r="D29" s="75"/>
      <c r="E29" s="76"/>
      <c r="F29" s="76"/>
      <c r="G29" s="76"/>
      <c r="H29" s="76"/>
      <c r="I29" s="76"/>
      <c r="J29" s="77">
        <v>5401227</v>
      </c>
      <c r="K29" s="78">
        <f>SUM(D29:J29)</f>
        <v>5401227</v>
      </c>
      <c r="L29" s="79"/>
      <c r="M29" s="78"/>
      <c r="N29" s="74">
        <f t="shared" si="0"/>
        <v>5401227</v>
      </c>
      <c r="O29" s="83"/>
      <c r="P29" s="29"/>
      <c r="Q29" s="65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</row>
    <row r="30" spans="1:44" x14ac:dyDescent="0.15">
      <c r="A30" s="66"/>
      <c r="B30" s="67"/>
      <c r="C30" s="82" t="s">
        <v>117</v>
      </c>
      <c r="D30" s="75">
        <v>292251</v>
      </c>
      <c r="E30" s="76">
        <v>167566</v>
      </c>
      <c r="F30" s="76">
        <v>178561</v>
      </c>
      <c r="G30" s="76">
        <v>210412</v>
      </c>
      <c r="H30" s="76"/>
      <c r="I30" s="76"/>
      <c r="J30" s="77"/>
      <c r="K30" s="78">
        <f>SUM(D30:J30)</f>
        <v>848790</v>
      </c>
      <c r="L30" s="79"/>
      <c r="M30" s="78"/>
      <c r="N30" s="74">
        <f t="shared" si="0"/>
        <v>848790</v>
      </c>
      <c r="O30" s="83"/>
      <c r="P30" s="29"/>
      <c r="Q30" s="65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</row>
    <row r="31" spans="1:44" x14ac:dyDescent="0.15">
      <c r="A31" s="66"/>
      <c r="B31" s="67" t="s">
        <v>118</v>
      </c>
      <c r="C31" s="68"/>
      <c r="D31" s="75"/>
      <c r="E31" s="76"/>
      <c r="F31" s="76"/>
      <c r="G31" s="76"/>
      <c r="H31" s="76"/>
      <c r="I31" s="76"/>
      <c r="J31" s="77"/>
      <c r="K31" s="78"/>
      <c r="L31" s="79"/>
      <c r="M31" s="78"/>
      <c r="N31" s="80"/>
      <c r="O31" s="81"/>
      <c r="P31" s="29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</row>
    <row r="32" spans="1:44" x14ac:dyDescent="0.15">
      <c r="A32" s="66"/>
      <c r="B32" s="67" t="s">
        <v>119</v>
      </c>
      <c r="C32" s="68" t="s">
        <v>120</v>
      </c>
      <c r="D32" s="75">
        <v>18091609</v>
      </c>
      <c r="E32" s="76">
        <v>16248782</v>
      </c>
      <c r="F32" s="76">
        <v>13694509</v>
      </c>
      <c r="G32" s="76">
        <v>15651906</v>
      </c>
      <c r="H32" s="76">
        <v>1800000</v>
      </c>
      <c r="I32" s="76">
        <v>3164758</v>
      </c>
      <c r="J32" s="77">
        <v>18168927</v>
      </c>
      <c r="K32" s="78">
        <f>SUM(D32:J32)</f>
        <v>86820491</v>
      </c>
      <c r="L32" s="79"/>
      <c r="M32" s="78">
        <v>13646997</v>
      </c>
      <c r="N32" s="74">
        <f t="shared" si="0"/>
        <v>100467488</v>
      </c>
      <c r="O32" s="81"/>
      <c r="P32" s="29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</row>
    <row r="33" spans="1:44" x14ac:dyDescent="0.15">
      <c r="A33" s="66"/>
      <c r="B33" s="67"/>
      <c r="C33" s="68" t="s">
        <v>32</v>
      </c>
      <c r="D33" s="75">
        <v>2955750</v>
      </c>
      <c r="E33" s="76">
        <v>2219176</v>
      </c>
      <c r="F33" s="76">
        <v>2103210</v>
      </c>
      <c r="G33" s="76">
        <v>2435689</v>
      </c>
      <c r="H33" s="76">
        <v>520274</v>
      </c>
      <c r="I33" s="76"/>
      <c r="J33" s="77">
        <v>1828514</v>
      </c>
      <c r="K33" s="78">
        <f>SUM(D33:J33)</f>
        <v>12062613</v>
      </c>
      <c r="L33" s="79"/>
      <c r="M33" s="78">
        <v>966809</v>
      </c>
      <c r="N33" s="74">
        <f t="shared" si="0"/>
        <v>13029422</v>
      </c>
      <c r="O33" s="81"/>
      <c r="P33" s="29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</row>
    <row r="34" spans="1:44" x14ac:dyDescent="0.15">
      <c r="A34" s="66"/>
      <c r="B34" s="67"/>
      <c r="C34" s="68" t="s">
        <v>121</v>
      </c>
      <c r="D34" s="75">
        <v>357732</v>
      </c>
      <c r="E34" s="76">
        <v>179283</v>
      </c>
      <c r="F34" s="76">
        <v>99983</v>
      </c>
      <c r="G34" s="76">
        <v>140490</v>
      </c>
      <c r="H34" s="76">
        <v>21482</v>
      </c>
      <c r="I34" s="76">
        <v>35600</v>
      </c>
      <c r="J34" s="77">
        <v>176060</v>
      </c>
      <c r="K34" s="78">
        <f>SUM(D34:J34)</f>
        <v>1010630</v>
      </c>
      <c r="L34" s="79"/>
      <c r="M34" s="78">
        <v>835496</v>
      </c>
      <c r="N34" s="74">
        <f t="shared" si="0"/>
        <v>1846126</v>
      </c>
      <c r="O34" s="83"/>
      <c r="P34" s="29"/>
    </row>
    <row r="35" spans="1:44" x14ac:dyDescent="0.15">
      <c r="A35" s="66"/>
      <c r="B35" s="67"/>
      <c r="C35" s="68" t="s">
        <v>34</v>
      </c>
      <c r="D35" s="75">
        <v>518720</v>
      </c>
      <c r="E35" s="76">
        <v>70000</v>
      </c>
      <c r="F35" s="76">
        <v>70000</v>
      </c>
      <c r="G35" s="76">
        <v>112320</v>
      </c>
      <c r="H35" s="76"/>
      <c r="I35" s="76"/>
      <c r="J35" s="77"/>
      <c r="K35" s="78">
        <f>SUM(D35:J35)</f>
        <v>771040</v>
      </c>
      <c r="L35" s="79"/>
      <c r="M35" s="78">
        <v>66830</v>
      </c>
      <c r="N35" s="74">
        <f t="shared" si="0"/>
        <v>837870</v>
      </c>
      <c r="O35" s="83"/>
      <c r="P35" s="29"/>
    </row>
    <row r="36" spans="1:44" x14ac:dyDescent="0.15">
      <c r="A36" s="66"/>
      <c r="B36" s="67" t="s">
        <v>122</v>
      </c>
      <c r="C36" s="85" t="s">
        <v>43</v>
      </c>
      <c r="D36" s="75">
        <v>2110</v>
      </c>
      <c r="E36" s="76">
        <v>540</v>
      </c>
      <c r="F36" s="76"/>
      <c r="G36" s="76"/>
      <c r="H36" s="76">
        <v>36130</v>
      </c>
      <c r="I36" s="76">
        <v>23220</v>
      </c>
      <c r="J36" s="77"/>
      <c r="K36" s="78">
        <f t="shared" ref="K36:K56" si="5">SUM(D36:J36)</f>
        <v>62000</v>
      </c>
      <c r="L36" s="79"/>
      <c r="M36" s="78"/>
      <c r="N36" s="74">
        <f t="shared" si="0"/>
        <v>62000</v>
      </c>
      <c r="O36" s="83"/>
      <c r="P36" s="29"/>
    </row>
    <row r="37" spans="1:44" x14ac:dyDescent="0.15">
      <c r="A37" s="66"/>
      <c r="B37" s="67"/>
      <c r="C37" s="68" t="s">
        <v>44</v>
      </c>
      <c r="D37" s="75"/>
      <c r="E37" s="76"/>
      <c r="F37" s="76"/>
      <c r="G37" s="76"/>
      <c r="H37" s="76"/>
      <c r="I37" s="76"/>
      <c r="J37" s="77"/>
      <c r="K37" s="78">
        <f t="shared" si="5"/>
        <v>0</v>
      </c>
      <c r="L37" s="79"/>
      <c r="M37" s="78">
        <v>47781</v>
      </c>
      <c r="N37" s="74">
        <f t="shared" si="0"/>
        <v>47781</v>
      </c>
      <c r="O37" s="83"/>
      <c r="P37" s="29"/>
    </row>
    <row r="38" spans="1:44" x14ac:dyDescent="0.15">
      <c r="A38" s="66"/>
      <c r="B38" s="67"/>
      <c r="C38" s="85" t="s">
        <v>63</v>
      </c>
      <c r="D38" s="75"/>
      <c r="E38" s="76"/>
      <c r="F38" s="76"/>
      <c r="G38" s="76"/>
      <c r="H38" s="76"/>
      <c r="I38" s="76"/>
      <c r="J38" s="77"/>
      <c r="K38" s="78">
        <f t="shared" si="5"/>
        <v>0</v>
      </c>
      <c r="L38" s="79"/>
      <c r="M38" s="78">
        <v>60135</v>
      </c>
      <c r="N38" s="74">
        <f t="shared" si="0"/>
        <v>60135</v>
      </c>
      <c r="O38" s="83"/>
      <c r="P38" s="29"/>
    </row>
    <row r="39" spans="1:44" x14ac:dyDescent="0.15">
      <c r="A39" s="66"/>
      <c r="B39" s="67"/>
      <c r="C39" s="68" t="s">
        <v>123</v>
      </c>
      <c r="D39" s="75"/>
      <c r="E39" s="76"/>
      <c r="F39" s="76"/>
      <c r="G39" s="76"/>
      <c r="H39" s="76"/>
      <c r="I39" s="76"/>
      <c r="J39" s="77"/>
      <c r="K39" s="78">
        <f t="shared" si="5"/>
        <v>0</v>
      </c>
      <c r="L39" s="79"/>
      <c r="M39" s="78">
        <v>7280</v>
      </c>
      <c r="N39" s="74">
        <f t="shared" si="0"/>
        <v>7280</v>
      </c>
      <c r="P39" s="29"/>
    </row>
    <row r="40" spans="1:44" x14ac:dyDescent="0.15">
      <c r="A40" s="66"/>
      <c r="B40" s="67" t="s">
        <v>124</v>
      </c>
      <c r="C40" s="68" t="s">
        <v>125</v>
      </c>
      <c r="D40" s="75"/>
      <c r="E40" s="76"/>
      <c r="F40" s="76">
        <v>2450</v>
      </c>
      <c r="G40" s="76"/>
      <c r="H40" s="76"/>
      <c r="I40" s="76"/>
      <c r="J40" s="77"/>
      <c r="K40" s="78">
        <f t="shared" si="5"/>
        <v>2450</v>
      </c>
      <c r="L40" s="79"/>
      <c r="M40" s="78">
        <v>10000</v>
      </c>
      <c r="N40" s="74">
        <f t="shared" si="0"/>
        <v>12450</v>
      </c>
      <c r="P40" s="29"/>
    </row>
    <row r="41" spans="1:44" x14ac:dyDescent="0.15">
      <c r="A41" s="66"/>
      <c r="B41" s="67" t="s">
        <v>126</v>
      </c>
      <c r="C41" s="68" t="s">
        <v>46</v>
      </c>
      <c r="D41" s="75">
        <v>27500</v>
      </c>
      <c r="E41" s="76">
        <v>45386</v>
      </c>
      <c r="F41" s="76"/>
      <c r="G41" s="76"/>
      <c r="H41" s="76"/>
      <c r="I41" s="76"/>
      <c r="J41" s="77">
        <v>52558</v>
      </c>
      <c r="K41" s="78">
        <f t="shared" si="5"/>
        <v>125444</v>
      </c>
      <c r="L41" s="79"/>
      <c r="M41" s="78">
        <v>34716</v>
      </c>
      <c r="N41" s="74">
        <f t="shared" si="0"/>
        <v>160160</v>
      </c>
      <c r="P41" s="29"/>
    </row>
    <row r="42" spans="1:44" x14ac:dyDescent="0.15">
      <c r="A42" s="66"/>
      <c r="B42" s="67"/>
      <c r="C42" s="82" t="s">
        <v>127</v>
      </c>
      <c r="D42" s="75">
        <v>95315</v>
      </c>
      <c r="E42" s="76">
        <v>60886</v>
      </c>
      <c r="F42" s="76">
        <v>57914</v>
      </c>
      <c r="G42" s="76">
        <v>57140</v>
      </c>
      <c r="H42" s="76"/>
      <c r="I42" s="76">
        <v>7459</v>
      </c>
      <c r="J42" s="77"/>
      <c r="K42" s="78">
        <f t="shared" si="5"/>
        <v>278714</v>
      </c>
      <c r="L42" s="79"/>
      <c r="M42" s="78">
        <v>702206</v>
      </c>
      <c r="N42" s="74">
        <f t="shared" si="0"/>
        <v>980920</v>
      </c>
      <c r="P42" s="29"/>
    </row>
    <row r="43" spans="1:44" x14ac:dyDescent="0.15">
      <c r="A43" s="66"/>
      <c r="B43" s="67"/>
      <c r="C43" s="82" t="s">
        <v>48</v>
      </c>
      <c r="D43" s="75">
        <v>181000</v>
      </c>
      <c r="E43" s="76"/>
      <c r="F43" s="76"/>
      <c r="G43" s="76">
        <v>75065</v>
      </c>
      <c r="H43" s="76"/>
      <c r="I43" s="76"/>
      <c r="J43" s="77">
        <v>19300</v>
      </c>
      <c r="K43" s="78">
        <f t="shared" si="5"/>
        <v>275365</v>
      </c>
      <c r="L43" s="79"/>
      <c r="M43" s="78"/>
      <c r="N43" s="74">
        <f t="shared" si="0"/>
        <v>275365</v>
      </c>
      <c r="P43" s="29"/>
    </row>
    <row r="44" spans="1:44" ht="14.25" customHeight="1" x14ac:dyDescent="0.15">
      <c r="A44" s="66"/>
      <c r="B44" s="67"/>
      <c r="C44" s="85" t="s">
        <v>128</v>
      </c>
      <c r="D44" s="75">
        <v>406445</v>
      </c>
      <c r="E44" s="76">
        <v>44061</v>
      </c>
      <c r="F44" s="76">
        <v>202963</v>
      </c>
      <c r="G44" s="76"/>
      <c r="H44" s="76"/>
      <c r="I44" s="76">
        <v>22405</v>
      </c>
      <c r="J44" s="77"/>
      <c r="K44" s="78">
        <f t="shared" si="5"/>
        <v>675874</v>
      </c>
      <c r="L44" s="79"/>
      <c r="M44" s="78">
        <v>385438</v>
      </c>
      <c r="N44" s="74">
        <f t="shared" si="0"/>
        <v>1061312</v>
      </c>
      <c r="O44" s="83"/>
    </row>
    <row r="45" spans="1:44" ht="14.25" customHeight="1" x14ac:dyDescent="0.15">
      <c r="A45" s="66"/>
      <c r="B45" s="67"/>
      <c r="C45" s="85" t="s">
        <v>129</v>
      </c>
      <c r="D45" s="75">
        <v>67946</v>
      </c>
      <c r="E45" s="76">
        <v>56487</v>
      </c>
      <c r="F45" s="76">
        <v>139012</v>
      </c>
      <c r="G45" s="76">
        <v>77687</v>
      </c>
      <c r="H45" s="76">
        <v>72930</v>
      </c>
      <c r="I45" s="76">
        <v>134118</v>
      </c>
      <c r="J45" s="77">
        <v>138314</v>
      </c>
      <c r="K45" s="78">
        <f t="shared" si="5"/>
        <v>686494</v>
      </c>
      <c r="L45" s="79"/>
      <c r="M45" s="78">
        <v>713276</v>
      </c>
      <c r="N45" s="74">
        <f t="shared" si="0"/>
        <v>1399770</v>
      </c>
      <c r="P45" s="29"/>
    </row>
    <row r="46" spans="1:44" ht="14.25" customHeight="1" x14ac:dyDescent="0.15">
      <c r="A46" s="66"/>
      <c r="B46" s="67"/>
      <c r="C46" s="85" t="s">
        <v>130</v>
      </c>
      <c r="D46" s="75"/>
      <c r="E46" s="76"/>
      <c r="F46" s="76"/>
      <c r="G46" s="76"/>
      <c r="H46" s="76"/>
      <c r="I46" s="76"/>
      <c r="J46" s="77"/>
      <c r="K46" s="78">
        <f t="shared" si="5"/>
        <v>0</v>
      </c>
      <c r="L46" s="79"/>
      <c r="M46" s="78">
        <v>154383</v>
      </c>
      <c r="N46" s="74">
        <f t="shared" si="0"/>
        <v>154383</v>
      </c>
      <c r="O46" s="83"/>
      <c r="P46" s="29"/>
    </row>
    <row r="47" spans="1:44" ht="14.25" customHeight="1" x14ac:dyDescent="0.15">
      <c r="A47" s="66"/>
      <c r="B47" s="67"/>
      <c r="C47" s="85" t="s">
        <v>51</v>
      </c>
      <c r="D47" s="75"/>
      <c r="E47" s="76">
        <v>143000</v>
      </c>
      <c r="F47" s="76"/>
      <c r="G47" s="76"/>
      <c r="H47" s="76"/>
      <c r="I47" s="76"/>
      <c r="J47" s="77">
        <v>46850</v>
      </c>
      <c r="K47" s="78">
        <f t="shared" si="5"/>
        <v>189850</v>
      </c>
      <c r="L47" s="79"/>
      <c r="M47" s="78">
        <v>182741</v>
      </c>
      <c r="N47" s="74">
        <f t="shared" si="0"/>
        <v>372591</v>
      </c>
    </row>
    <row r="48" spans="1:44" ht="14.25" customHeight="1" x14ac:dyDescent="0.15">
      <c r="A48" s="66"/>
      <c r="B48" s="67"/>
      <c r="C48" s="85" t="s">
        <v>52</v>
      </c>
      <c r="D48" s="75"/>
      <c r="E48" s="76"/>
      <c r="F48" s="76"/>
      <c r="G48" s="76"/>
      <c r="H48" s="76"/>
      <c r="I48" s="76">
        <v>7800</v>
      </c>
      <c r="J48" s="77"/>
      <c r="K48" s="78">
        <f t="shared" si="5"/>
        <v>7800</v>
      </c>
      <c r="L48" s="79"/>
      <c r="M48" s="78">
        <v>188906</v>
      </c>
      <c r="N48" s="74">
        <f t="shared" si="0"/>
        <v>196706</v>
      </c>
      <c r="O48" s="83"/>
      <c r="P48" s="29"/>
    </row>
    <row r="49" spans="1:44" ht="14.25" customHeight="1" x14ac:dyDescent="0.15">
      <c r="A49" s="66"/>
      <c r="B49" s="67"/>
      <c r="C49" s="85" t="s">
        <v>67</v>
      </c>
      <c r="D49" s="75"/>
      <c r="E49" s="76"/>
      <c r="F49" s="76"/>
      <c r="G49" s="76"/>
      <c r="H49" s="76"/>
      <c r="I49" s="76">
        <v>100</v>
      </c>
      <c r="J49" s="77"/>
      <c r="K49" s="78">
        <f t="shared" si="5"/>
        <v>100</v>
      </c>
      <c r="L49" s="79"/>
      <c r="M49" s="78">
        <v>291715</v>
      </c>
      <c r="N49" s="74">
        <f t="shared" si="0"/>
        <v>291815</v>
      </c>
      <c r="O49" s="83"/>
      <c r="P49" s="29"/>
    </row>
    <row r="50" spans="1:44" ht="14.25" customHeight="1" x14ac:dyDescent="0.15">
      <c r="A50" s="66"/>
      <c r="B50" s="67"/>
      <c r="C50" s="85" t="s">
        <v>54</v>
      </c>
      <c r="D50" s="75"/>
      <c r="E50" s="76"/>
      <c r="F50" s="76"/>
      <c r="G50" s="76"/>
      <c r="H50" s="76"/>
      <c r="I50" s="76"/>
      <c r="J50" s="77">
        <v>14542</v>
      </c>
      <c r="K50" s="78">
        <f t="shared" si="5"/>
        <v>14542</v>
      </c>
      <c r="L50" s="79"/>
      <c r="M50" s="78">
        <v>11088</v>
      </c>
      <c r="N50" s="74">
        <f t="shared" si="0"/>
        <v>25630</v>
      </c>
      <c r="O50" s="83"/>
      <c r="P50" s="29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</row>
    <row r="51" spans="1:44" ht="14.25" customHeight="1" x14ac:dyDescent="0.15">
      <c r="A51" s="66"/>
      <c r="B51" s="67" t="s">
        <v>131</v>
      </c>
      <c r="C51" s="82" t="s">
        <v>55</v>
      </c>
      <c r="D51" s="75">
        <v>360000</v>
      </c>
      <c r="E51" s="76">
        <v>360000</v>
      </c>
      <c r="F51" s="76"/>
      <c r="G51" s="76">
        <v>600000</v>
      </c>
      <c r="H51" s="76"/>
      <c r="I51" s="76"/>
      <c r="J51" s="77"/>
      <c r="K51" s="78">
        <f t="shared" si="5"/>
        <v>1320000</v>
      </c>
      <c r="L51" s="79"/>
      <c r="M51" s="78">
        <v>864000</v>
      </c>
      <c r="N51" s="74">
        <f t="shared" si="0"/>
        <v>2184000</v>
      </c>
      <c r="O51" s="83"/>
      <c r="P51" s="29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</row>
    <row r="52" spans="1:44" ht="14.25" customHeight="1" x14ac:dyDescent="0.15">
      <c r="A52" s="66"/>
      <c r="B52" s="67"/>
      <c r="C52" s="85" t="s">
        <v>68</v>
      </c>
      <c r="D52" s="75"/>
      <c r="E52" s="76"/>
      <c r="F52" s="76"/>
      <c r="G52" s="76"/>
      <c r="H52" s="76"/>
      <c r="I52" s="76"/>
      <c r="J52" s="77"/>
      <c r="K52" s="78">
        <f t="shared" si="5"/>
        <v>0</v>
      </c>
      <c r="L52" s="79"/>
      <c r="M52" s="78">
        <v>574161</v>
      </c>
      <c r="N52" s="74">
        <f t="shared" si="0"/>
        <v>574161</v>
      </c>
      <c r="O52" s="83"/>
      <c r="P52" s="29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</row>
    <row r="53" spans="1:44" ht="14.25" customHeight="1" x14ac:dyDescent="0.15">
      <c r="A53" s="66"/>
      <c r="B53" s="67"/>
      <c r="C53" s="85" t="s">
        <v>56</v>
      </c>
      <c r="D53" s="75"/>
      <c r="E53" s="76"/>
      <c r="F53" s="76"/>
      <c r="G53" s="76"/>
      <c r="H53" s="76"/>
      <c r="I53" s="76"/>
      <c r="J53" s="77"/>
      <c r="K53" s="78">
        <f t="shared" si="5"/>
        <v>0</v>
      </c>
      <c r="L53" s="79"/>
      <c r="M53" s="78">
        <v>192928</v>
      </c>
      <c r="N53" s="74">
        <f t="shared" si="0"/>
        <v>192928</v>
      </c>
      <c r="O53" s="81"/>
      <c r="P53" s="29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</row>
    <row r="54" spans="1:44" ht="14.25" hidden="1" customHeight="1" x14ac:dyDescent="0.15">
      <c r="A54" s="66"/>
      <c r="B54" s="67"/>
      <c r="C54" s="85" t="s">
        <v>132</v>
      </c>
      <c r="D54" s="75"/>
      <c r="E54" s="76"/>
      <c r="F54" s="76"/>
      <c r="G54" s="76"/>
      <c r="H54" s="76"/>
      <c r="I54" s="76"/>
      <c r="J54" s="77"/>
      <c r="K54" s="78">
        <f t="shared" si="5"/>
        <v>0</v>
      </c>
      <c r="L54" s="79"/>
      <c r="M54" s="78"/>
      <c r="N54" s="74">
        <f t="shared" si="0"/>
        <v>0</v>
      </c>
      <c r="O54" s="81"/>
      <c r="P54" s="29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</row>
    <row r="55" spans="1:44" ht="14.25" customHeight="1" x14ac:dyDescent="0.15">
      <c r="A55" s="66"/>
      <c r="B55" s="67"/>
      <c r="C55" s="85" t="s">
        <v>58</v>
      </c>
      <c r="D55" s="75"/>
      <c r="E55" s="76"/>
      <c r="F55" s="76"/>
      <c r="G55" s="76"/>
      <c r="H55" s="76"/>
      <c r="I55" s="76"/>
      <c r="J55" s="77"/>
      <c r="K55" s="78">
        <f t="shared" si="5"/>
        <v>0</v>
      </c>
      <c r="L55" s="79"/>
      <c r="M55" s="78">
        <v>6047891</v>
      </c>
      <c r="N55" s="74">
        <f>SUM(K55:M55)</f>
        <v>6047891</v>
      </c>
    </row>
    <row r="56" spans="1:44" ht="14.25" customHeight="1" x14ac:dyDescent="0.15">
      <c r="A56" s="115"/>
      <c r="B56" s="116" t="s">
        <v>133</v>
      </c>
      <c r="C56" s="117"/>
      <c r="D56" s="118"/>
      <c r="E56" s="119"/>
      <c r="F56" s="119"/>
      <c r="G56" s="119"/>
      <c r="H56" s="119"/>
      <c r="I56" s="119"/>
      <c r="J56" s="120"/>
      <c r="K56" s="78">
        <f t="shared" si="5"/>
        <v>0</v>
      </c>
      <c r="L56" s="121"/>
      <c r="M56" s="122">
        <v>140759</v>
      </c>
      <c r="N56" s="123">
        <f t="shared" si="0"/>
        <v>140759</v>
      </c>
    </row>
    <row r="57" spans="1:44" s="25" customFormat="1" ht="15.75" customHeight="1" x14ac:dyDescent="0.15">
      <c r="A57" s="115"/>
      <c r="B57" s="116"/>
      <c r="C57" s="124" t="s">
        <v>134</v>
      </c>
      <c r="D57" s="118">
        <f t="shared" ref="D57:J57" si="6">SUM(D25:D55)</f>
        <v>23356378</v>
      </c>
      <c r="E57" s="119">
        <f t="shared" si="6"/>
        <v>19595167</v>
      </c>
      <c r="F57" s="119">
        <f t="shared" si="6"/>
        <v>16548602</v>
      </c>
      <c r="G57" s="119">
        <f t="shared" si="6"/>
        <v>19360709</v>
      </c>
      <c r="H57" s="119">
        <f t="shared" si="6"/>
        <v>2450816</v>
      </c>
      <c r="I57" s="119">
        <f t="shared" si="6"/>
        <v>3395460</v>
      </c>
      <c r="J57" s="120">
        <f t="shared" si="6"/>
        <v>25846292</v>
      </c>
      <c r="K57" s="122">
        <f>SUM(D57:J57)</f>
        <v>110553424</v>
      </c>
      <c r="L57" s="121">
        <f>SUM(L25:L56)</f>
        <v>1926411</v>
      </c>
      <c r="M57" s="122">
        <f>SUM(M25:M56)</f>
        <v>26125536</v>
      </c>
      <c r="N57" s="123">
        <f t="shared" si="0"/>
        <v>138605371</v>
      </c>
      <c r="P57" s="26"/>
      <c r="Q57" s="26"/>
      <c r="R57" s="26"/>
      <c r="S57" s="26"/>
      <c r="T57" s="26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1:44" s="25" customFormat="1" ht="15.75" customHeight="1" x14ac:dyDescent="0.15">
      <c r="A58" s="66"/>
      <c r="B58" s="67"/>
      <c r="C58" s="82" t="s">
        <v>135</v>
      </c>
      <c r="D58" s="75">
        <f t="shared" ref="D58:J58" si="7">D20-D57</f>
        <v>6360024</v>
      </c>
      <c r="E58" s="76">
        <f t="shared" si="7"/>
        <v>3485256</v>
      </c>
      <c r="F58" s="76">
        <f t="shared" si="7"/>
        <v>2140080</v>
      </c>
      <c r="G58" s="76">
        <f t="shared" si="7"/>
        <v>9885998</v>
      </c>
      <c r="H58" s="76">
        <f t="shared" si="7"/>
        <v>-1272652</v>
      </c>
      <c r="I58" s="76">
        <f t="shared" si="7"/>
        <v>53870</v>
      </c>
      <c r="J58" s="77">
        <f t="shared" si="7"/>
        <v>4026515</v>
      </c>
      <c r="K58" s="78">
        <f>SUM(D58:J58)</f>
        <v>24679091</v>
      </c>
      <c r="L58" s="79">
        <f>L20-L57</f>
        <v>905209</v>
      </c>
      <c r="M58" s="78">
        <f>M20-M57</f>
        <v>-22392961</v>
      </c>
      <c r="N58" s="74">
        <f>N20-N57</f>
        <v>3191339</v>
      </c>
      <c r="P58" s="26"/>
      <c r="Q58" s="26"/>
      <c r="R58" s="26"/>
      <c r="S58" s="26"/>
      <c r="T58" s="26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</row>
    <row r="59" spans="1:44" s="25" customFormat="1" ht="15.75" customHeight="1" thickBot="1" x14ac:dyDescent="0.2">
      <c r="A59" s="125"/>
      <c r="B59" s="126"/>
      <c r="C59" s="127" t="s">
        <v>136</v>
      </c>
      <c r="D59" s="128">
        <f t="shared" ref="D59:J59" si="8">D22-D57</f>
        <v>6360024</v>
      </c>
      <c r="E59" s="129">
        <f t="shared" si="8"/>
        <v>3485256</v>
      </c>
      <c r="F59" s="129">
        <f t="shared" si="8"/>
        <v>2140080</v>
      </c>
      <c r="G59" s="129">
        <f t="shared" si="8"/>
        <v>9885998</v>
      </c>
      <c r="H59" s="129">
        <f t="shared" si="8"/>
        <v>-1272652</v>
      </c>
      <c r="I59" s="129">
        <f t="shared" si="8"/>
        <v>53870</v>
      </c>
      <c r="J59" s="130">
        <f t="shared" si="8"/>
        <v>4026515</v>
      </c>
      <c r="K59" s="131">
        <f>SUM(D59:J59)</f>
        <v>24679091</v>
      </c>
      <c r="L59" s="132">
        <f>L22-L57</f>
        <v>905209</v>
      </c>
      <c r="M59" s="131">
        <f>M22-M57</f>
        <v>6623191</v>
      </c>
      <c r="N59" s="133">
        <f t="shared" si="0"/>
        <v>32207491</v>
      </c>
      <c r="P59" s="26"/>
      <c r="Q59" s="26"/>
      <c r="R59" s="26"/>
      <c r="S59" s="26"/>
      <c r="T59" s="26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</row>
    <row r="60" spans="1:44" s="25" customFormat="1" ht="8.25" customHeight="1" x14ac:dyDescent="0.15">
      <c r="A60" s="19"/>
      <c r="B60" s="19"/>
      <c r="C60" s="2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22"/>
      <c r="P60" s="26"/>
      <c r="Q60" s="26"/>
      <c r="R60" s="26"/>
      <c r="S60" s="26"/>
      <c r="T60" s="26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1:44" s="25" customFormat="1" x14ac:dyDescent="0.15">
      <c r="A61" s="19"/>
      <c r="B61" s="19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22"/>
      <c r="P61" s="26"/>
      <c r="Q61" s="26"/>
      <c r="R61" s="26"/>
      <c r="S61" s="26"/>
      <c r="T61" s="26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 x14ac:dyDescent="0.15">
      <c r="K62" s="23">
        <f>SUM(D59:J59)</f>
        <v>24679091</v>
      </c>
      <c r="N62" s="22">
        <f>SUM(K59:M59)</f>
        <v>32207491</v>
      </c>
    </row>
  </sheetData>
  <mergeCells count="3">
    <mergeCell ref="A1:N1"/>
    <mergeCell ref="L3:M3"/>
    <mergeCell ref="D4:H4"/>
  </mergeCells>
  <phoneticPr fontId="3"/>
  <pageMargins left="0.82677165354330717" right="0.15748031496062992" top="0.74803149606299213" bottom="0.23622047244094491" header="0.35433070866141736" footer="0.19685039370078741"/>
  <pageSetup paperSize="9" scale="61" orientation="landscape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60D2-A2B9-4B68-8D49-4DA5B49BB42A}">
  <dimension ref="A1:J63"/>
  <sheetViews>
    <sheetView topLeftCell="A40" zoomScaleNormal="100" zoomScaleSheetLayoutView="90" workbookViewId="0">
      <selection activeCell="K55" sqref="K55"/>
    </sheetView>
  </sheetViews>
  <sheetFormatPr defaultRowHeight="13.5" x14ac:dyDescent="0.4"/>
  <cols>
    <col min="1" max="1" width="4.5" style="1" customWidth="1"/>
    <col min="2" max="2" width="5.875" style="1" customWidth="1"/>
    <col min="3" max="3" width="3.75" style="1" customWidth="1"/>
    <col min="4" max="4" width="16.875" style="1" customWidth="1"/>
    <col min="5" max="10" width="11.25" style="1" customWidth="1"/>
    <col min="11" max="16384" width="9" style="1"/>
  </cols>
  <sheetData>
    <row r="1" spans="1:6" x14ac:dyDescent="0.4">
      <c r="F1" s="142" t="s">
        <v>137</v>
      </c>
    </row>
    <row r="2" spans="1:6" x14ac:dyDescent="0.4">
      <c r="A2" s="1" t="s">
        <v>138</v>
      </c>
    </row>
    <row r="3" spans="1:6" x14ac:dyDescent="0.4">
      <c r="A3" s="1" t="s">
        <v>139</v>
      </c>
      <c r="B3" s="1" t="s">
        <v>140</v>
      </c>
    </row>
    <row r="4" spans="1:6" x14ac:dyDescent="0.4">
      <c r="B4" s="1" t="s">
        <v>141</v>
      </c>
    </row>
    <row r="6" spans="1:6" x14ac:dyDescent="0.4">
      <c r="B6" s="1" t="s">
        <v>142</v>
      </c>
    </row>
    <row r="7" spans="1:6" x14ac:dyDescent="0.4">
      <c r="B7" s="1" t="s">
        <v>143</v>
      </c>
      <c r="C7" s="1" t="s">
        <v>144</v>
      </c>
    </row>
    <row r="9" spans="1:6" x14ac:dyDescent="0.4">
      <c r="B9" s="1" t="s">
        <v>145</v>
      </c>
    </row>
    <row r="10" spans="1:6" x14ac:dyDescent="0.4">
      <c r="B10" s="1" t="s">
        <v>146</v>
      </c>
    </row>
    <row r="11" spans="1:6" x14ac:dyDescent="0.4">
      <c r="C11" s="1" t="s">
        <v>147</v>
      </c>
    </row>
    <row r="12" spans="1:6" x14ac:dyDescent="0.4">
      <c r="C12" s="1" t="s">
        <v>148</v>
      </c>
    </row>
    <row r="13" spans="1:6" x14ac:dyDescent="0.4">
      <c r="C13" s="1" t="s">
        <v>149</v>
      </c>
    </row>
    <row r="15" spans="1:6" x14ac:dyDescent="0.4">
      <c r="B15" s="1" t="s">
        <v>150</v>
      </c>
    </row>
    <row r="16" spans="1:6" x14ac:dyDescent="0.4">
      <c r="C16" s="1" t="s">
        <v>151</v>
      </c>
    </row>
    <row r="17" spans="1:10" x14ac:dyDescent="0.4">
      <c r="C17" s="1" t="s">
        <v>152</v>
      </c>
    </row>
    <row r="19" spans="1:10" x14ac:dyDescent="0.4">
      <c r="B19" s="1" t="s">
        <v>153</v>
      </c>
    </row>
    <row r="20" spans="1:10" x14ac:dyDescent="0.4">
      <c r="C20" s="1" t="s">
        <v>154</v>
      </c>
    </row>
    <row r="22" spans="1:10" x14ac:dyDescent="0.4">
      <c r="A22" s="1" t="s">
        <v>155</v>
      </c>
    </row>
    <row r="23" spans="1:10" x14ac:dyDescent="0.4">
      <c r="C23" s="1" t="s">
        <v>156</v>
      </c>
    </row>
    <row r="25" spans="1:10" x14ac:dyDescent="0.4">
      <c r="A25" s="1" t="s">
        <v>157</v>
      </c>
    </row>
    <row r="26" spans="1:10" x14ac:dyDescent="0.4">
      <c r="J26" s="1" t="s">
        <v>3</v>
      </c>
    </row>
    <row r="27" spans="1:10" x14ac:dyDescent="0.4">
      <c r="C27" s="14"/>
      <c r="D27" s="143" t="s">
        <v>158</v>
      </c>
      <c r="E27" s="144" t="s">
        <v>159</v>
      </c>
      <c r="F27" s="144" t="s">
        <v>160</v>
      </c>
      <c r="G27" s="144" t="s">
        <v>161</v>
      </c>
      <c r="H27" s="144" t="s">
        <v>162</v>
      </c>
      <c r="I27" s="144" t="s">
        <v>163</v>
      </c>
      <c r="J27" s="144" t="s">
        <v>164</v>
      </c>
    </row>
    <row r="28" spans="1:10" x14ac:dyDescent="0.4">
      <c r="C28" s="14" t="s">
        <v>165</v>
      </c>
      <c r="D28" s="143"/>
      <c r="E28" s="16"/>
      <c r="F28" s="16"/>
      <c r="G28" s="16"/>
      <c r="H28" s="16"/>
      <c r="I28" s="16"/>
      <c r="J28" s="16"/>
    </row>
    <row r="29" spans="1:10" x14ac:dyDescent="0.4">
      <c r="C29" s="7"/>
      <c r="D29" s="145" t="s">
        <v>166</v>
      </c>
      <c r="E29" s="9">
        <v>29956000</v>
      </c>
      <c r="F29" s="9">
        <v>21800000</v>
      </c>
      <c r="G29" s="9"/>
      <c r="H29" s="9">
        <f>E29+F29-G29</f>
        <v>51756000</v>
      </c>
      <c r="I29" s="9">
        <v>0</v>
      </c>
      <c r="J29" s="9">
        <v>51756000</v>
      </c>
    </row>
    <row r="30" spans="1:10" x14ac:dyDescent="0.4">
      <c r="C30" s="7"/>
      <c r="D30" s="145" t="s">
        <v>167</v>
      </c>
      <c r="E30" s="9">
        <v>82360000</v>
      </c>
      <c r="F30" s="9"/>
      <c r="G30" s="9"/>
      <c r="H30" s="9">
        <f t="shared" ref="H30:H36" si="0">E30+F30-G30</f>
        <v>82360000</v>
      </c>
      <c r="I30" s="9">
        <f>H30-J30</f>
        <v>24637161</v>
      </c>
      <c r="J30" s="9">
        <v>57722839</v>
      </c>
    </row>
    <row r="31" spans="1:10" x14ac:dyDescent="0.4">
      <c r="C31" s="7"/>
      <c r="D31" s="145" t="s">
        <v>168</v>
      </c>
      <c r="E31" s="9">
        <v>28062000</v>
      </c>
      <c r="F31" s="9"/>
      <c r="G31" s="9"/>
      <c r="H31" s="9">
        <f t="shared" si="0"/>
        <v>28062000</v>
      </c>
      <c r="I31" s="9">
        <f t="shared" ref="I31:I36" si="1">H31-J31</f>
        <v>11094655</v>
      </c>
      <c r="J31" s="9">
        <v>16967345</v>
      </c>
    </row>
    <row r="32" spans="1:10" x14ac:dyDescent="0.4">
      <c r="C32" s="7"/>
      <c r="D32" s="145" t="s">
        <v>169</v>
      </c>
      <c r="E32" s="9">
        <v>2324040</v>
      </c>
      <c r="F32" s="9"/>
      <c r="G32" s="9"/>
      <c r="H32" s="9">
        <f t="shared" si="0"/>
        <v>2324040</v>
      </c>
      <c r="I32" s="9">
        <f t="shared" si="1"/>
        <v>1029741</v>
      </c>
      <c r="J32" s="9">
        <v>1294299</v>
      </c>
    </row>
    <row r="33" spans="1:10" x14ac:dyDescent="0.4">
      <c r="C33" s="7"/>
      <c r="D33" s="145" t="s">
        <v>170</v>
      </c>
      <c r="E33" s="9">
        <v>1866731</v>
      </c>
      <c r="F33" s="9"/>
      <c r="G33" s="9"/>
      <c r="H33" s="9">
        <f t="shared" si="0"/>
        <v>1866731</v>
      </c>
      <c r="I33" s="9">
        <f t="shared" si="1"/>
        <v>1866730</v>
      </c>
      <c r="J33" s="9">
        <v>1</v>
      </c>
    </row>
    <row r="34" spans="1:10" x14ac:dyDescent="0.4">
      <c r="C34" s="7"/>
      <c r="D34" s="145" t="s">
        <v>171</v>
      </c>
      <c r="E34" s="9">
        <v>4071000</v>
      </c>
      <c r="F34" s="9"/>
      <c r="G34" s="9"/>
      <c r="H34" s="9">
        <f t="shared" si="0"/>
        <v>4071000</v>
      </c>
      <c r="I34" s="9">
        <f t="shared" si="1"/>
        <v>3547102</v>
      </c>
      <c r="J34" s="9">
        <v>523898</v>
      </c>
    </row>
    <row r="35" spans="1:10" x14ac:dyDescent="0.4">
      <c r="C35" s="7" t="s">
        <v>172</v>
      </c>
      <c r="D35" s="145"/>
      <c r="E35" s="9"/>
      <c r="F35" s="9"/>
      <c r="G35" s="9"/>
      <c r="H35" s="9"/>
      <c r="I35" s="9"/>
      <c r="J35" s="9"/>
    </row>
    <row r="36" spans="1:10" x14ac:dyDescent="0.4">
      <c r="C36" s="7"/>
      <c r="D36" s="145" t="s">
        <v>173</v>
      </c>
      <c r="E36" s="10">
        <v>955800</v>
      </c>
      <c r="F36" s="10"/>
      <c r="G36" s="10"/>
      <c r="H36" s="9">
        <f t="shared" si="0"/>
        <v>955800</v>
      </c>
      <c r="I36" s="10">
        <f t="shared" si="1"/>
        <v>409220</v>
      </c>
      <c r="J36" s="10">
        <v>546580</v>
      </c>
    </row>
    <row r="37" spans="1:10" ht="14.25" thickBot="1" x14ac:dyDescent="0.45">
      <c r="C37" s="146"/>
      <c r="D37" s="147" t="s">
        <v>174</v>
      </c>
      <c r="E37" s="148">
        <f t="shared" ref="E37:J37" si="2">SUM(E29:E36)</f>
        <v>149595571</v>
      </c>
      <c r="F37" s="148">
        <f t="shared" si="2"/>
        <v>21800000</v>
      </c>
      <c r="G37" s="148">
        <f t="shared" si="2"/>
        <v>0</v>
      </c>
      <c r="H37" s="148">
        <f t="shared" si="2"/>
        <v>171395571</v>
      </c>
      <c r="I37" s="148">
        <f t="shared" si="2"/>
        <v>42584609</v>
      </c>
      <c r="J37" s="148">
        <f t="shared" si="2"/>
        <v>128810962</v>
      </c>
    </row>
    <row r="38" spans="1:10" ht="13.5" customHeight="1" thickTop="1" x14ac:dyDescent="0.4">
      <c r="C38" s="8"/>
      <c r="D38" s="149"/>
      <c r="E38" s="8"/>
      <c r="F38" s="8"/>
      <c r="G38" s="8"/>
      <c r="H38" s="8"/>
      <c r="I38" s="8"/>
      <c r="J38" s="8"/>
    </row>
    <row r="39" spans="1:10" x14ac:dyDescent="0.4">
      <c r="A39" s="1" t="s">
        <v>175</v>
      </c>
    </row>
    <row r="40" spans="1:10" x14ac:dyDescent="0.4">
      <c r="H40" s="1" t="s">
        <v>3</v>
      </c>
    </row>
    <row r="41" spans="1:10" x14ac:dyDescent="0.4">
      <c r="C41" s="4"/>
      <c r="D41" s="6" t="s">
        <v>158</v>
      </c>
      <c r="E41" s="150" t="s">
        <v>176</v>
      </c>
      <c r="F41" s="150" t="s">
        <v>177</v>
      </c>
      <c r="G41" s="150" t="s">
        <v>178</v>
      </c>
      <c r="H41" s="150" t="s">
        <v>179</v>
      </c>
      <c r="I41" s="7"/>
      <c r="J41" s="8"/>
    </row>
    <row r="42" spans="1:10" x14ac:dyDescent="0.4">
      <c r="C42" s="14" t="s">
        <v>180</v>
      </c>
      <c r="D42" s="143"/>
      <c r="E42" s="16">
        <v>2000000</v>
      </c>
      <c r="F42" s="16"/>
      <c r="G42" s="16">
        <v>0</v>
      </c>
      <c r="H42" s="16">
        <f>E42+F42-G42</f>
        <v>2000000</v>
      </c>
      <c r="I42" s="7"/>
      <c r="J42" s="8"/>
    </row>
    <row r="43" spans="1:10" x14ac:dyDescent="0.4">
      <c r="C43" s="14"/>
      <c r="D43" s="151" t="s">
        <v>181</v>
      </c>
      <c r="E43" s="152">
        <f>SUM(E42)</f>
        <v>2000000</v>
      </c>
      <c r="F43" s="152">
        <f t="shared" ref="F43:G43" si="3">SUM(F42)</f>
        <v>0</v>
      </c>
      <c r="G43" s="152">
        <f t="shared" si="3"/>
        <v>0</v>
      </c>
      <c r="H43" s="16">
        <f t="shared" ref="H43:H47" si="4">E43+F43-G43</f>
        <v>2000000</v>
      </c>
      <c r="I43" s="7"/>
      <c r="J43" s="8"/>
    </row>
    <row r="44" spans="1:10" x14ac:dyDescent="0.4">
      <c r="C44" s="14" t="s">
        <v>182</v>
      </c>
      <c r="D44" s="143"/>
      <c r="E44" s="16">
        <v>10550000</v>
      </c>
      <c r="F44" s="16">
        <v>0</v>
      </c>
      <c r="G44" s="16">
        <v>2136000</v>
      </c>
      <c r="H44" s="16">
        <f t="shared" si="4"/>
        <v>8414000</v>
      </c>
      <c r="I44" s="7"/>
      <c r="J44" s="8"/>
    </row>
    <row r="45" spans="1:10" x14ac:dyDescent="0.4">
      <c r="C45" s="7" t="s">
        <v>183</v>
      </c>
      <c r="D45" s="153"/>
      <c r="E45" s="10">
        <v>26400000</v>
      </c>
      <c r="F45" s="10">
        <v>20000000</v>
      </c>
      <c r="G45" s="10">
        <v>4200000</v>
      </c>
      <c r="H45" s="10">
        <f t="shared" si="4"/>
        <v>42200000</v>
      </c>
      <c r="I45" s="7"/>
      <c r="J45" s="8"/>
    </row>
    <row r="46" spans="1:10" x14ac:dyDescent="0.4">
      <c r="C46" s="14"/>
      <c r="D46" s="151" t="s">
        <v>184</v>
      </c>
      <c r="E46" s="16">
        <f>SUM(E44:E45)</f>
        <v>36950000</v>
      </c>
      <c r="F46" s="16">
        <f t="shared" ref="F46:G46" si="5">SUM(F44:F45)</f>
        <v>20000000</v>
      </c>
      <c r="G46" s="16">
        <f t="shared" si="5"/>
        <v>6336000</v>
      </c>
      <c r="H46" s="16">
        <f t="shared" si="4"/>
        <v>50614000</v>
      </c>
      <c r="I46" s="7"/>
      <c r="J46" s="8"/>
    </row>
    <row r="47" spans="1:10" ht="14.25" thickBot="1" x14ac:dyDescent="0.45">
      <c r="C47" s="146"/>
      <c r="D47" s="147" t="s">
        <v>174</v>
      </c>
      <c r="E47" s="148">
        <f>E43+E46</f>
        <v>38950000</v>
      </c>
      <c r="F47" s="148">
        <f t="shared" ref="F47:G47" si="6">F43+F46</f>
        <v>20000000</v>
      </c>
      <c r="G47" s="148">
        <f t="shared" si="6"/>
        <v>6336000</v>
      </c>
      <c r="H47" s="148">
        <f t="shared" si="4"/>
        <v>52614000</v>
      </c>
      <c r="I47" s="8"/>
      <c r="J47" s="8"/>
    </row>
    <row r="48" spans="1:10" ht="14.25" thickTop="1" x14ac:dyDescent="0.4"/>
    <row r="49" spans="1:7" x14ac:dyDescent="0.4">
      <c r="A49" s="1" t="s">
        <v>185</v>
      </c>
    </row>
    <row r="50" spans="1:7" x14ac:dyDescent="0.4">
      <c r="C50" s="1" t="s">
        <v>186</v>
      </c>
    </row>
    <row r="51" spans="1:7" x14ac:dyDescent="0.4">
      <c r="F51" s="1" t="s">
        <v>3</v>
      </c>
    </row>
    <row r="52" spans="1:7" x14ac:dyDescent="0.4">
      <c r="C52" s="14"/>
      <c r="D52" s="154" t="s">
        <v>158</v>
      </c>
      <c r="E52" s="155" t="s">
        <v>187</v>
      </c>
      <c r="F52" s="155" t="s">
        <v>188</v>
      </c>
    </row>
    <row r="53" spans="1:7" x14ac:dyDescent="0.4">
      <c r="C53" s="7"/>
      <c r="D53" s="156"/>
      <c r="E53" s="157" t="s">
        <v>189</v>
      </c>
      <c r="F53" s="157" t="s">
        <v>190</v>
      </c>
    </row>
    <row r="54" spans="1:7" x14ac:dyDescent="0.4">
      <c r="C54" s="14" t="s">
        <v>191</v>
      </c>
      <c r="D54" s="143"/>
      <c r="E54" s="16"/>
      <c r="F54" s="16"/>
    </row>
    <row r="55" spans="1:7" x14ac:dyDescent="0.4">
      <c r="C55" s="7" t="s">
        <v>192</v>
      </c>
      <c r="D55" s="153"/>
      <c r="E55" s="1">
        <v>100467488</v>
      </c>
      <c r="F55" s="158">
        <v>22308212</v>
      </c>
      <c r="G55" s="1" t="s">
        <v>193</v>
      </c>
    </row>
    <row r="56" spans="1:7" x14ac:dyDescent="0.4">
      <c r="C56" s="7" t="s">
        <v>194</v>
      </c>
      <c r="D56" s="153"/>
      <c r="E56" s="9">
        <v>2184000</v>
      </c>
      <c r="F56" s="9">
        <v>1680000</v>
      </c>
    </row>
    <row r="57" spans="1:7" x14ac:dyDescent="0.4">
      <c r="C57" s="7" t="s">
        <v>195</v>
      </c>
      <c r="D57" s="153"/>
      <c r="E57" s="9">
        <v>140759</v>
      </c>
      <c r="F57" s="9">
        <v>28400</v>
      </c>
    </row>
    <row r="58" spans="1:7" ht="14.25" thickBot="1" x14ac:dyDescent="0.45">
      <c r="C58" s="146"/>
      <c r="D58" s="159" t="s">
        <v>196</v>
      </c>
      <c r="E58" s="148">
        <f>SUM(E55:E57)</f>
        <v>102792247</v>
      </c>
      <c r="F58" s="148">
        <f>SUM(F55:F57)</f>
        <v>24016612</v>
      </c>
    </row>
    <row r="59" spans="1:7" ht="14.25" thickTop="1" x14ac:dyDescent="0.4">
      <c r="C59" s="7" t="s">
        <v>197</v>
      </c>
      <c r="D59" s="153"/>
      <c r="E59" s="9"/>
      <c r="F59" s="9"/>
    </row>
    <row r="60" spans="1:7" x14ac:dyDescent="0.4">
      <c r="C60" s="7" t="s">
        <v>198</v>
      </c>
      <c r="D60" s="153"/>
      <c r="E60" s="9">
        <v>2000000</v>
      </c>
      <c r="F60" s="9">
        <v>2000000</v>
      </c>
    </row>
    <row r="61" spans="1:7" x14ac:dyDescent="0.4">
      <c r="C61" s="7" t="s">
        <v>199</v>
      </c>
      <c r="D61" s="153"/>
      <c r="E61" s="9">
        <v>50614000</v>
      </c>
      <c r="F61" s="9">
        <v>42200000</v>
      </c>
    </row>
    <row r="62" spans="1:7" ht="14.25" thickBot="1" x14ac:dyDescent="0.45">
      <c r="C62" s="146"/>
      <c r="D62" s="159" t="s">
        <v>200</v>
      </c>
      <c r="E62" s="148">
        <f>SUM(E60:E61)</f>
        <v>52614000</v>
      </c>
      <c r="F62" s="148">
        <f>SUM(F60:F61)</f>
        <v>44200000</v>
      </c>
    </row>
    <row r="63" spans="1:7" ht="14.25" thickTop="1" x14ac:dyDescent="0.4"/>
  </sheetData>
  <mergeCells count="1">
    <mergeCell ref="D52:D53"/>
  </mergeCells>
  <phoneticPr fontId="3"/>
  <pageMargins left="0.70866141732283472" right="0.70866141732283472" top="0.74803149606299213" bottom="0.74803149606299213" header="0.31496062992125984" footer="0.31496062992125984"/>
  <pageSetup paperSize="9" scale="81" fitToHeight="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D3BB-CC4C-47DF-BCF2-CCE3EE6B2A22}">
  <sheetPr>
    <pageSetUpPr fitToPage="1"/>
  </sheetPr>
  <dimension ref="A1:H69"/>
  <sheetViews>
    <sheetView zoomScaleNormal="100" workbookViewId="0"/>
  </sheetViews>
  <sheetFormatPr defaultRowHeight="13.5" x14ac:dyDescent="0.15"/>
  <cols>
    <col min="1" max="1" width="4.25" style="160" customWidth="1"/>
    <col min="2" max="2" width="3.875" style="160" customWidth="1"/>
    <col min="3" max="3" width="5.25" style="160" customWidth="1"/>
    <col min="4" max="4" width="5.375" style="160" customWidth="1"/>
    <col min="5" max="5" width="23" style="160" customWidth="1"/>
    <col min="6" max="8" width="14.625" style="160" customWidth="1"/>
    <col min="9" max="256" width="9" style="160"/>
    <col min="257" max="257" width="4.25" style="160" customWidth="1"/>
    <col min="258" max="258" width="3.875" style="160" customWidth="1"/>
    <col min="259" max="259" width="5.25" style="160" customWidth="1"/>
    <col min="260" max="260" width="5.375" style="160" customWidth="1"/>
    <col min="261" max="261" width="23" style="160" customWidth="1"/>
    <col min="262" max="264" width="14.625" style="160" customWidth="1"/>
    <col min="265" max="512" width="9" style="160"/>
    <col min="513" max="513" width="4.25" style="160" customWidth="1"/>
    <col min="514" max="514" width="3.875" style="160" customWidth="1"/>
    <col min="515" max="515" width="5.25" style="160" customWidth="1"/>
    <col min="516" max="516" width="5.375" style="160" customWidth="1"/>
    <col min="517" max="517" width="23" style="160" customWidth="1"/>
    <col min="518" max="520" width="14.625" style="160" customWidth="1"/>
    <col min="521" max="768" width="9" style="160"/>
    <col min="769" max="769" width="4.25" style="160" customWidth="1"/>
    <col min="770" max="770" width="3.875" style="160" customWidth="1"/>
    <col min="771" max="771" width="5.25" style="160" customWidth="1"/>
    <col min="772" max="772" width="5.375" style="160" customWidth="1"/>
    <col min="773" max="773" width="23" style="160" customWidth="1"/>
    <col min="774" max="776" width="14.625" style="160" customWidth="1"/>
    <col min="777" max="1024" width="9" style="160"/>
    <col min="1025" max="1025" width="4.25" style="160" customWidth="1"/>
    <col min="1026" max="1026" width="3.875" style="160" customWidth="1"/>
    <col min="1027" max="1027" width="5.25" style="160" customWidth="1"/>
    <col min="1028" max="1028" width="5.375" style="160" customWidth="1"/>
    <col min="1029" max="1029" width="23" style="160" customWidth="1"/>
    <col min="1030" max="1032" width="14.625" style="160" customWidth="1"/>
    <col min="1033" max="1280" width="9" style="160"/>
    <col min="1281" max="1281" width="4.25" style="160" customWidth="1"/>
    <col min="1282" max="1282" width="3.875" style="160" customWidth="1"/>
    <col min="1283" max="1283" width="5.25" style="160" customWidth="1"/>
    <col min="1284" max="1284" width="5.375" style="160" customWidth="1"/>
    <col min="1285" max="1285" width="23" style="160" customWidth="1"/>
    <col min="1286" max="1288" width="14.625" style="160" customWidth="1"/>
    <col min="1289" max="1536" width="9" style="160"/>
    <col min="1537" max="1537" width="4.25" style="160" customWidth="1"/>
    <col min="1538" max="1538" width="3.875" style="160" customWidth="1"/>
    <col min="1539" max="1539" width="5.25" style="160" customWidth="1"/>
    <col min="1540" max="1540" width="5.375" style="160" customWidth="1"/>
    <col min="1541" max="1541" width="23" style="160" customWidth="1"/>
    <col min="1542" max="1544" width="14.625" style="160" customWidth="1"/>
    <col min="1545" max="1792" width="9" style="160"/>
    <col min="1793" max="1793" width="4.25" style="160" customWidth="1"/>
    <col min="1794" max="1794" width="3.875" style="160" customWidth="1"/>
    <col min="1795" max="1795" width="5.25" style="160" customWidth="1"/>
    <col min="1796" max="1796" width="5.375" style="160" customWidth="1"/>
    <col min="1797" max="1797" width="23" style="160" customWidth="1"/>
    <col min="1798" max="1800" width="14.625" style="160" customWidth="1"/>
    <col min="1801" max="2048" width="9" style="160"/>
    <col min="2049" max="2049" width="4.25" style="160" customWidth="1"/>
    <col min="2050" max="2050" width="3.875" style="160" customWidth="1"/>
    <col min="2051" max="2051" width="5.25" style="160" customWidth="1"/>
    <col min="2052" max="2052" width="5.375" style="160" customWidth="1"/>
    <col min="2053" max="2053" width="23" style="160" customWidth="1"/>
    <col min="2054" max="2056" width="14.625" style="160" customWidth="1"/>
    <col min="2057" max="2304" width="9" style="160"/>
    <col min="2305" max="2305" width="4.25" style="160" customWidth="1"/>
    <col min="2306" max="2306" width="3.875" style="160" customWidth="1"/>
    <col min="2307" max="2307" width="5.25" style="160" customWidth="1"/>
    <col min="2308" max="2308" width="5.375" style="160" customWidth="1"/>
    <col min="2309" max="2309" width="23" style="160" customWidth="1"/>
    <col min="2310" max="2312" width="14.625" style="160" customWidth="1"/>
    <col min="2313" max="2560" width="9" style="160"/>
    <col min="2561" max="2561" width="4.25" style="160" customWidth="1"/>
    <col min="2562" max="2562" width="3.875" style="160" customWidth="1"/>
    <col min="2563" max="2563" width="5.25" style="160" customWidth="1"/>
    <col min="2564" max="2564" width="5.375" style="160" customWidth="1"/>
    <col min="2565" max="2565" width="23" style="160" customWidth="1"/>
    <col min="2566" max="2568" width="14.625" style="160" customWidth="1"/>
    <col min="2569" max="2816" width="9" style="160"/>
    <col min="2817" max="2817" width="4.25" style="160" customWidth="1"/>
    <col min="2818" max="2818" width="3.875" style="160" customWidth="1"/>
    <col min="2819" max="2819" width="5.25" style="160" customWidth="1"/>
    <col min="2820" max="2820" width="5.375" style="160" customWidth="1"/>
    <col min="2821" max="2821" width="23" style="160" customWidth="1"/>
    <col min="2822" max="2824" width="14.625" style="160" customWidth="1"/>
    <col min="2825" max="3072" width="9" style="160"/>
    <col min="3073" max="3073" width="4.25" style="160" customWidth="1"/>
    <col min="3074" max="3074" width="3.875" style="160" customWidth="1"/>
    <col min="3075" max="3075" width="5.25" style="160" customWidth="1"/>
    <col min="3076" max="3076" width="5.375" style="160" customWidth="1"/>
    <col min="3077" max="3077" width="23" style="160" customWidth="1"/>
    <col min="3078" max="3080" width="14.625" style="160" customWidth="1"/>
    <col min="3081" max="3328" width="9" style="160"/>
    <col min="3329" max="3329" width="4.25" style="160" customWidth="1"/>
    <col min="3330" max="3330" width="3.875" style="160" customWidth="1"/>
    <col min="3331" max="3331" width="5.25" style="160" customWidth="1"/>
    <col min="3332" max="3332" width="5.375" style="160" customWidth="1"/>
    <col min="3333" max="3333" width="23" style="160" customWidth="1"/>
    <col min="3334" max="3336" width="14.625" style="160" customWidth="1"/>
    <col min="3337" max="3584" width="9" style="160"/>
    <col min="3585" max="3585" width="4.25" style="160" customWidth="1"/>
    <col min="3586" max="3586" width="3.875" style="160" customWidth="1"/>
    <col min="3587" max="3587" width="5.25" style="160" customWidth="1"/>
    <col min="3588" max="3588" width="5.375" style="160" customWidth="1"/>
    <col min="3589" max="3589" width="23" style="160" customWidth="1"/>
    <col min="3590" max="3592" width="14.625" style="160" customWidth="1"/>
    <col min="3593" max="3840" width="9" style="160"/>
    <col min="3841" max="3841" width="4.25" style="160" customWidth="1"/>
    <col min="3842" max="3842" width="3.875" style="160" customWidth="1"/>
    <col min="3843" max="3843" width="5.25" style="160" customWidth="1"/>
    <col min="3844" max="3844" width="5.375" style="160" customWidth="1"/>
    <col min="3845" max="3845" width="23" style="160" customWidth="1"/>
    <col min="3846" max="3848" width="14.625" style="160" customWidth="1"/>
    <col min="3849" max="4096" width="9" style="160"/>
    <col min="4097" max="4097" width="4.25" style="160" customWidth="1"/>
    <col min="4098" max="4098" width="3.875" style="160" customWidth="1"/>
    <col min="4099" max="4099" width="5.25" style="160" customWidth="1"/>
    <col min="4100" max="4100" width="5.375" style="160" customWidth="1"/>
    <col min="4101" max="4101" width="23" style="160" customWidth="1"/>
    <col min="4102" max="4104" width="14.625" style="160" customWidth="1"/>
    <col min="4105" max="4352" width="9" style="160"/>
    <col min="4353" max="4353" width="4.25" style="160" customWidth="1"/>
    <col min="4354" max="4354" width="3.875" style="160" customWidth="1"/>
    <col min="4355" max="4355" width="5.25" style="160" customWidth="1"/>
    <col min="4356" max="4356" width="5.375" style="160" customWidth="1"/>
    <col min="4357" max="4357" width="23" style="160" customWidth="1"/>
    <col min="4358" max="4360" width="14.625" style="160" customWidth="1"/>
    <col min="4361" max="4608" width="9" style="160"/>
    <col min="4609" max="4609" width="4.25" style="160" customWidth="1"/>
    <col min="4610" max="4610" width="3.875" style="160" customWidth="1"/>
    <col min="4611" max="4611" width="5.25" style="160" customWidth="1"/>
    <col min="4612" max="4612" width="5.375" style="160" customWidth="1"/>
    <col min="4613" max="4613" width="23" style="160" customWidth="1"/>
    <col min="4614" max="4616" width="14.625" style="160" customWidth="1"/>
    <col min="4617" max="4864" width="9" style="160"/>
    <col min="4865" max="4865" width="4.25" style="160" customWidth="1"/>
    <col min="4866" max="4866" width="3.875" style="160" customWidth="1"/>
    <col min="4867" max="4867" width="5.25" style="160" customWidth="1"/>
    <col min="4868" max="4868" width="5.375" style="160" customWidth="1"/>
    <col min="4869" max="4869" width="23" style="160" customWidth="1"/>
    <col min="4870" max="4872" width="14.625" style="160" customWidth="1"/>
    <col min="4873" max="5120" width="9" style="160"/>
    <col min="5121" max="5121" width="4.25" style="160" customWidth="1"/>
    <col min="5122" max="5122" width="3.875" style="160" customWidth="1"/>
    <col min="5123" max="5123" width="5.25" style="160" customWidth="1"/>
    <col min="5124" max="5124" width="5.375" style="160" customWidth="1"/>
    <col min="5125" max="5125" width="23" style="160" customWidth="1"/>
    <col min="5126" max="5128" width="14.625" style="160" customWidth="1"/>
    <col min="5129" max="5376" width="9" style="160"/>
    <col min="5377" max="5377" width="4.25" style="160" customWidth="1"/>
    <col min="5378" max="5378" width="3.875" style="160" customWidth="1"/>
    <col min="5379" max="5379" width="5.25" style="160" customWidth="1"/>
    <col min="5380" max="5380" width="5.375" style="160" customWidth="1"/>
    <col min="5381" max="5381" width="23" style="160" customWidth="1"/>
    <col min="5382" max="5384" width="14.625" style="160" customWidth="1"/>
    <col min="5385" max="5632" width="9" style="160"/>
    <col min="5633" max="5633" width="4.25" style="160" customWidth="1"/>
    <col min="5634" max="5634" width="3.875" style="160" customWidth="1"/>
    <col min="5635" max="5635" width="5.25" style="160" customWidth="1"/>
    <col min="5636" max="5636" width="5.375" style="160" customWidth="1"/>
    <col min="5637" max="5637" width="23" style="160" customWidth="1"/>
    <col min="5638" max="5640" width="14.625" style="160" customWidth="1"/>
    <col min="5641" max="5888" width="9" style="160"/>
    <col min="5889" max="5889" width="4.25" style="160" customWidth="1"/>
    <col min="5890" max="5890" width="3.875" style="160" customWidth="1"/>
    <col min="5891" max="5891" width="5.25" style="160" customWidth="1"/>
    <col min="5892" max="5892" width="5.375" style="160" customWidth="1"/>
    <col min="5893" max="5893" width="23" style="160" customWidth="1"/>
    <col min="5894" max="5896" width="14.625" style="160" customWidth="1"/>
    <col min="5897" max="6144" width="9" style="160"/>
    <col min="6145" max="6145" width="4.25" style="160" customWidth="1"/>
    <col min="6146" max="6146" width="3.875" style="160" customWidth="1"/>
    <col min="6147" max="6147" width="5.25" style="160" customWidth="1"/>
    <col min="6148" max="6148" width="5.375" style="160" customWidth="1"/>
    <col min="6149" max="6149" width="23" style="160" customWidth="1"/>
    <col min="6150" max="6152" width="14.625" style="160" customWidth="1"/>
    <col min="6153" max="6400" width="9" style="160"/>
    <col min="6401" max="6401" width="4.25" style="160" customWidth="1"/>
    <col min="6402" max="6402" width="3.875" style="160" customWidth="1"/>
    <col min="6403" max="6403" width="5.25" style="160" customWidth="1"/>
    <col min="6404" max="6404" width="5.375" style="160" customWidth="1"/>
    <col min="6405" max="6405" width="23" style="160" customWidth="1"/>
    <col min="6406" max="6408" width="14.625" style="160" customWidth="1"/>
    <col min="6409" max="6656" width="9" style="160"/>
    <col min="6657" max="6657" width="4.25" style="160" customWidth="1"/>
    <col min="6658" max="6658" width="3.875" style="160" customWidth="1"/>
    <col min="6659" max="6659" width="5.25" style="160" customWidth="1"/>
    <col min="6660" max="6660" width="5.375" style="160" customWidth="1"/>
    <col min="6661" max="6661" width="23" style="160" customWidth="1"/>
    <col min="6662" max="6664" width="14.625" style="160" customWidth="1"/>
    <col min="6665" max="6912" width="9" style="160"/>
    <col min="6913" max="6913" width="4.25" style="160" customWidth="1"/>
    <col min="6914" max="6914" width="3.875" style="160" customWidth="1"/>
    <col min="6915" max="6915" width="5.25" style="160" customWidth="1"/>
    <col min="6916" max="6916" width="5.375" style="160" customWidth="1"/>
    <col min="6917" max="6917" width="23" style="160" customWidth="1"/>
    <col min="6918" max="6920" width="14.625" style="160" customWidth="1"/>
    <col min="6921" max="7168" width="9" style="160"/>
    <col min="7169" max="7169" width="4.25" style="160" customWidth="1"/>
    <col min="7170" max="7170" width="3.875" style="160" customWidth="1"/>
    <col min="7171" max="7171" width="5.25" style="160" customWidth="1"/>
    <col min="7172" max="7172" width="5.375" style="160" customWidth="1"/>
    <col min="7173" max="7173" width="23" style="160" customWidth="1"/>
    <col min="7174" max="7176" width="14.625" style="160" customWidth="1"/>
    <col min="7177" max="7424" width="9" style="160"/>
    <col min="7425" max="7425" width="4.25" style="160" customWidth="1"/>
    <col min="7426" max="7426" width="3.875" style="160" customWidth="1"/>
    <col min="7427" max="7427" width="5.25" style="160" customWidth="1"/>
    <col min="7428" max="7428" width="5.375" style="160" customWidth="1"/>
    <col min="7429" max="7429" width="23" style="160" customWidth="1"/>
    <col min="7430" max="7432" width="14.625" style="160" customWidth="1"/>
    <col min="7433" max="7680" width="9" style="160"/>
    <col min="7681" max="7681" width="4.25" style="160" customWidth="1"/>
    <col min="7682" max="7682" width="3.875" style="160" customWidth="1"/>
    <col min="7683" max="7683" width="5.25" style="160" customWidth="1"/>
    <col min="7684" max="7684" width="5.375" style="160" customWidth="1"/>
    <col min="7685" max="7685" width="23" style="160" customWidth="1"/>
    <col min="7686" max="7688" width="14.625" style="160" customWidth="1"/>
    <col min="7689" max="7936" width="9" style="160"/>
    <col min="7937" max="7937" width="4.25" style="160" customWidth="1"/>
    <col min="7938" max="7938" width="3.875" style="160" customWidth="1"/>
    <col min="7939" max="7939" width="5.25" style="160" customWidth="1"/>
    <col min="7940" max="7940" width="5.375" style="160" customWidth="1"/>
    <col min="7941" max="7941" width="23" style="160" customWidth="1"/>
    <col min="7942" max="7944" width="14.625" style="160" customWidth="1"/>
    <col min="7945" max="8192" width="9" style="160"/>
    <col min="8193" max="8193" width="4.25" style="160" customWidth="1"/>
    <col min="8194" max="8194" width="3.875" style="160" customWidth="1"/>
    <col min="8195" max="8195" width="5.25" style="160" customWidth="1"/>
    <col min="8196" max="8196" width="5.375" style="160" customWidth="1"/>
    <col min="8197" max="8197" width="23" style="160" customWidth="1"/>
    <col min="8198" max="8200" width="14.625" style="160" customWidth="1"/>
    <col min="8201" max="8448" width="9" style="160"/>
    <col min="8449" max="8449" width="4.25" style="160" customWidth="1"/>
    <col min="8450" max="8450" width="3.875" style="160" customWidth="1"/>
    <col min="8451" max="8451" width="5.25" style="160" customWidth="1"/>
    <col min="8452" max="8452" width="5.375" style="160" customWidth="1"/>
    <col min="8453" max="8453" width="23" style="160" customWidth="1"/>
    <col min="8454" max="8456" width="14.625" style="160" customWidth="1"/>
    <col min="8457" max="8704" width="9" style="160"/>
    <col min="8705" max="8705" width="4.25" style="160" customWidth="1"/>
    <col min="8706" max="8706" width="3.875" style="160" customWidth="1"/>
    <col min="8707" max="8707" width="5.25" style="160" customWidth="1"/>
    <col min="8708" max="8708" width="5.375" style="160" customWidth="1"/>
    <col min="8709" max="8709" width="23" style="160" customWidth="1"/>
    <col min="8710" max="8712" width="14.625" style="160" customWidth="1"/>
    <col min="8713" max="8960" width="9" style="160"/>
    <col min="8961" max="8961" width="4.25" style="160" customWidth="1"/>
    <col min="8962" max="8962" width="3.875" style="160" customWidth="1"/>
    <col min="8963" max="8963" width="5.25" style="160" customWidth="1"/>
    <col min="8964" max="8964" width="5.375" style="160" customWidth="1"/>
    <col min="8965" max="8965" width="23" style="160" customWidth="1"/>
    <col min="8966" max="8968" width="14.625" style="160" customWidth="1"/>
    <col min="8969" max="9216" width="9" style="160"/>
    <col min="9217" max="9217" width="4.25" style="160" customWidth="1"/>
    <col min="9218" max="9218" width="3.875" style="160" customWidth="1"/>
    <col min="9219" max="9219" width="5.25" style="160" customWidth="1"/>
    <col min="9220" max="9220" width="5.375" style="160" customWidth="1"/>
    <col min="9221" max="9221" width="23" style="160" customWidth="1"/>
    <col min="9222" max="9224" width="14.625" style="160" customWidth="1"/>
    <col min="9225" max="9472" width="9" style="160"/>
    <col min="9473" max="9473" width="4.25" style="160" customWidth="1"/>
    <col min="9474" max="9474" width="3.875" style="160" customWidth="1"/>
    <col min="9475" max="9475" width="5.25" style="160" customWidth="1"/>
    <col min="9476" max="9476" width="5.375" style="160" customWidth="1"/>
    <col min="9477" max="9477" width="23" style="160" customWidth="1"/>
    <col min="9478" max="9480" width="14.625" style="160" customWidth="1"/>
    <col min="9481" max="9728" width="9" style="160"/>
    <col min="9729" max="9729" width="4.25" style="160" customWidth="1"/>
    <col min="9730" max="9730" width="3.875" style="160" customWidth="1"/>
    <col min="9731" max="9731" width="5.25" style="160" customWidth="1"/>
    <col min="9732" max="9732" width="5.375" style="160" customWidth="1"/>
    <col min="9733" max="9733" width="23" style="160" customWidth="1"/>
    <col min="9734" max="9736" width="14.625" style="160" customWidth="1"/>
    <col min="9737" max="9984" width="9" style="160"/>
    <col min="9985" max="9985" width="4.25" style="160" customWidth="1"/>
    <col min="9986" max="9986" width="3.875" style="160" customWidth="1"/>
    <col min="9987" max="9987" width="5.25" style="160" customWidth="1"/>
    <col min="9988" max="9988" width="5.375" style="160" customWidth="1"/>
    <col min="9989" max="9989" width="23" style="160" customWidth="1"/>
    <col min="9990" max="9992" width="14.625" style="160" customWidth="1"/>
    <col min="9993" max="10240" width="9" style="160"/>
    <col min="10241" max="10241" width="4.25" style="160" customWidth="1"/>
    <col min="10242" max="10242" width="3.875" style="160" customWidth="1"/>
    <col min="10243" max="10243" width="5.25" style="160" customWidth="1"/>
    <col min="10244" max="10244" width="5.375" style="160" customWidth="1"/>
    <col min="10245" max="10245" width="23" style="160" customWidth="1"/>
    <col min="10246" max="10248" width="14.625" style="160" customWidth="1"/>
    <col min="10249" max="10496" width="9" style="160"/>
    <col min="10497" max="10497" width="4.25" style="160" customWidth="1"/>
    <col min="10498" max="10498" width="3.875" style="160" customWidth="1"/>
    <col min="10499" max="10499" width="5.25" style="160" customWidth="1"/>
    <col min="10500" max="10500" width="5.375" style="160" customWidth="1"/>
    <col min="10501" max="10501" width="23" style="160" customWidth="1"/>
    <col min="10502" max="10504" width="14.625" style="160" customWidth="1"/>
    <col min="10505" max="10752" width="9" style="160"/>
    <col min="10753" max="10753" width="4.25" style="160" customWidth="1"/>
    <col min="10754" max="10754" width="3.875" style="160" customWidth="1"/>
    <col min="10755" max="10755" width="5.25" style="160" customWidth="1"/>
    <col min="10756" max="10756" width="5.375" style="160" customWidth="1"/>
    <col min="10757" max="10757" width="23" style="160" customWidth="1"/>
    <col min="10758" max="10760" width="14.625" style="160" customWidth="1"/>
    <col min="10761" max="11008" width="9" style="160"/>
    <col min="11009" max="11009" width="4.25" style="160" customWidth="1"/>
    <col min="11010" max="11010" width="3.875" style="160" customWidth="1"/>
    <col min="11011" max="11011" width="5.25" style="160" customWidth="1"/>
    <col min="11012" max="11012" width="5.375" style="160" customWidth="1"/>
    <col min="11013" max="11013" width="23" style="160" customWidth="1"/>
    <col min="11014" max="11016" width="14.625" style="160" customWidth="1"/>
    <col min="11017" max="11264" width="9" style="160"/>
    <col min="11265" max="11265" width="4.25" style="160" customWidth="1"/>
    <col min="11266" max="11266" width="3.875" style="160" customWidth="1"/>
    <col min="11267" max="11267" width="5.25" style="160" customWidth="1"/>
    <col min="11268" max="11268" width="5.375" style="160" customWidth="1"/>
    <col min="11269" max="11269" width="23" style="160" customWidth="1"/>
    <col min="11270" max="11272" width="14.625" style="160" customWidth="1"/>
    <col min="11273" max="11520" width="9" style="160"/>
    <col min="11521" max="11521" width="4.25" style="160" customWidth="1"/>
    <col min="11522" max="11522" width="3.875" style="160" customWidth="1"/>
    <col min="11523" max="11523" width="5.25" style="160" customWidth="1"/>
    <col min="11524" max="11524" width="5.375" style="160" customWidth="1"/>
    <col min="11525" max="11525" width="23" style="160" customWidth="1"/>
    <col min="11526" max="11528" width="14.625" style="160" customWidth="1"/>
    <col min="11529" max="11776" width="9" style="160"/>
    <col min="11777" max="11777" width="4.25" style="160" customWidth="1"/>
    <col min="11778" max="11778" width="3.875" style="160" customWidth="1"/>
    <col min="11779" max="11779" width="5.25" style="160" customWidth="1"/>
    <col min="11780" max="11780" width="5.375" style="160" customWidth="1"/>
    <col min="11781" max="11781" width="23" style="160" customWidth="1"/>
    <col min="11782" max="11784" width="14.625" style="160" customWidth="1"/>
    <col min="11785" max="12032" width="9" style="160"/>
    <col min="12033" max="12033" width="4.25" style="160" customWidth="1"/>
    <col min="12034" max="12034" width="3.875" style="160" customWidth="1"/>
    <col min="12035" max="12035" width="5.25" style="160" customWidth="1"/>
    <col min="12036" max="12036" width="5.375" style="160" customWidth="1"/>
    <col min="12037" max="12037" width="23" style="160" customWidth="1"/>
    <col min="12038" max="12040" width="14.625" style="160" customWidth="1"/>
    <col min="12041" max="12288" width="9" style="160"/>
    <col min="12289" max="12289" width="4.25" style="160" customWidth="1"/>
    <col min="12290" max="12290" width="3.875" style="160" customWidth="1"/>
    <col min="12291" max="12291" width="5.25" style="160" customWidth="1"/>
    <col min="12292" max="12292" width="5.375" style="160" customWidth="1"/>
    <col min="12293" max="12293" width="23" style="160" customWidth="1"/>
    <col min="12294" max="12296" width="14.625" style="160" customWidth="1"/>
    <col min="12297" max="12544" width="9" style="160"/>
    <col min="12545" max="12545" width="4.25" style="160" customWidth="1"/>
    <col min="12546" max="12546" width="3.875" style="160" customWidth="1"/>
    <col min="12547" max="12547" width="5.25" style="160" customWidth="1"/>
    <col min="12548" max="12548" width="5.375" style="160" customWidth="1"/>
    <col min="12549" max="12549" width="23" style="160" customWidth="1"/>
    <col min="12550" max="12552" width="14.625" style="160" customWidth="1"/>
    <col min="12553" max="12800" width="9" style="160"/>
    <col min="12801" max="12801" width="4.25" style="160" customWidth="1"/>
    <col min="12802" max="12802" width="3.875" style="160" customWidth="1"/>
    <col min="12803" max="12803" width="5.25" style="160" customWidth="1"/>
    <col min="12804" max="12804" width="5.375" style="160" customWidth="1"/>
    <col min="12805" max="12805" width="23" style="160" customWidth="1"/>
    <col min="12806" max="12808" width="14.625" style="160" customWidth="1"/>
    <col min="12809" max="13056" width="9" style="160"/>
    <col min="13057" max="13057" width="4.25" style="160" customWidth="1"/>
    <col min="13058" max="13058" width="3.875" style="160" customWidth="1"/>
    <col min="13059" max="13059" width="5.25" style="160" customWidth="1"/>
    <col min="13060" max="13060" width="5.375" style="160" customWidth="1"/>
    <col min="13061" max="13061" width="23" style="160" customWidth="1"/>
    <col min="13062" max="13064" width="14.625" style="160" customWidth="1"/>
    <col min="13065" max="13312" width="9" style="160"/>
    <col min="13313" max="13313" width="4.25" style="160" customWidth="1"/>
    <col min="13314" max="13314" width="3.875" style="160" customWidth="1"/>
    <col min="13315" max="13315" width="5.25" style="160" customWidth="1"/>
    <col min="13316" max="13316" width="5.375" style="160" customWidth="1"/>
    <col min="13317" max="13317" width="23" style="160" customWidth="1"/>
    <col min="13318" max="13320" width="14.625" style="160" customWidth="1"/>
    <col min="13321" max="13568" width="9" style="160"/>
    <col min="13569" max="13569" width="4.25" style="160" customWidth="1"/>
    <col min="13570" max="13570" width="3.875" style="160" customWidth="1"/>
    <col min="13571" max="13571" width="5.25" style="160" customWidth="1"/>
    <col min="13572" max="13572" width="5.375" style="160" customWidth="1"/>
    <col min="13573" max="13573" width="23" style="160" customWidth="1"/>
    <col min="13574" max="13576" width="14.625" style="160" customWidth="1"/>
    <col min="13577" max="13824" width="9" style="160"/>
    <col min="13825" max="13825" width="4.25" style="160" customWidth="1"/>
    <col min="13826" max="13826" width="3.875" style="160" customWidth="1"/>
    <col min="13827" max="13827" width="5.25" style="160" customWidth="1"/>
    <col min="13828" max="13828" width="5.375" style="160" customWidth="1"/>
    <col min="13829" max="13829" width="23" style="160" customWidth="1"/>
    <col min="13830" max="13832" width="14.625" style="160" customWidth="1"/>
    <col min="13833" max="14080" width="9" style="160"/>
    <col min="14081" max="14081" width="4.25" style="160" customWidth="1"/>
    <col min="14082" max="14082" width="3.875" style="160" customWidth="1"/>
    <col min="14083" max="14083" width="5.25" style="160" customWidth="1"/>
    <col min="14084" max="14084" width="5.375" style="160" customWidth="1"/>
    <col min="14085" max="14085" width="23" style="160" customWidth="1"/>
    <col min="14086" max="14088" width="14.625" style="160" customWidth="1"/>
    <col min="14089" max="14336" width="9" style="160"/>
    <col min="14337" max="14337" width="4.25" style="160" customWidth="1"/>
    <col min="14338" max="14338" width="3.875" style="160" customWidth="1"/>
    <col min="14339" max="14339" width="5.25" style="160" customWidth="1"/>
    <col min="14340" max="14340" width="5.375" style="160" customWidth="1"/>
    <col min="14341" max="14341" width="23" style="160" customWidth="1"/>
    <col min="14342" max="14344" width="14.625" style="160" customWidth="1"/>
    <col min="14345" max="14592" width="9" style="160"/>
    <col min="14593" max="14593" width="4.25" style="160" customWidth="1"/>
    <col min="14594" max="14594" width="3.875" style="160" customWidth="1"/>
    <col min="14595" max="14595" width="5.25" style="160" customWidth="1"/>
    <col min="14596" max="14596" width="5.375" style="160" customWidth="1"/>
    <col min="14597" max="14597" width="23" style="160" customWidth="1"/>
    <col min="14598" max="14600" width="14.625" style="160" customWidth="1"/>
    <col min="14601" max="14848" width="9" style="160"/>
    <col min="14849" max="14849" width="4.25" style="160" customWidth="1"/>
    <col min="14850" max="14850" width="3.875" style="160" customWidth="1"/>
    <col min="14851" max="14851" width="5.25" style="160" customWidth="1"/>
    <col min="14852" max="14852" width="5.375" style="160" customWidth="1"/>
    <col min="14853" max="14853" width="23" style="160" customWidth="1"/>
    <col min="14854" max="14856" width="14.625" style="160" customWidth="1"/>
    <col min="14857" max="15104" width="9" style="160"/>
    <col min="15105" max="15105" width="4.25" style="160" customWidth="1"/>
    <col min="15106" max="15106" width="3.875" style="160" customWidth="1"/>
    <col min="15107" max="15107" width="5.25" style="160" customWidth="1"/>
    <col min="15108" max="15108" width="5.375" style="160" customWidth="1"/>
    <col min="15109" max="15109" width="23" style="160" customWidth="1"/>
    <col min="15110" max="15112" width="14.625" style="160" customWidth="1"/>
    <col min="15113" max="15360" width="9" style="160"/>
    <col min="15361" max="15361" width="4.25" style="160" customWidth="1"/>
    <col min="15362" max="15362" width="3.875" style="160" customWidth="1"/>
    <col min="15363" max="15363" width="5.25" style="160" customWidth="1"/>
    <col min="15364" max="15364" width="5.375" style="160" customWidth="1"/>
    <col min="15365" max="15365" width="23" style="160" customWidth="1"/>
    <col min="15366" max="15368" width="14.625" style="160" customWidth="1"/>
    <col min="15369" max="15616" width="9" style="160"/>
    <col min="15617" max="15617" width="4.25" style="160" customWidth="1"/>
    <col min="15618" max="15618" width="3.875" style="160" customWidth="1"/>
    <col min="15619" max="15619" width="5.25" style="160" customWidth="1"/>
    <col min="15620" max="15620" width="5.375" style="160" customWidth="1"/>
    <col min="15621" max="15621" width="23" style="160" customWidth="1"/>
    <col min="15622" max="15624" width="14.625" style="160" customWidth="1"/>
    <col min="15625" max="15872" width="9" style="160"/>
    <col min="15873" max="15873" width="4.25" style="160" customWidth="1"/>
    <col min="15874" max="15874" width="3.875" style="160" customWidth="1"/>
    <col min="15875" max="15875" width="5.25" style="160" customWidth="1"/>
    <col min="15876" max="15876" width="5.375" style="160" customWidth="1"/>
    <col min="15877" max="15877" width="23" style="160" customWidth="1"/>
    <col min="15878" max="15880" width="14.625" style="160" customWidth="1"/>
    <col min="15881" max="16128" width="9" style="160"/>
    <col min="16129" max="16129" width="4.25" style="160" customWidth="1"/>
    <col min="16130" max="16130" width="3.875" style="160" customWidth="1"/>
    <col min="16131" max="16131" width="5.25" style="160" customWidth="1"/>
    <col min="16132" max="16132" width="5.375" style="160" customWidth="1"/>
    <col min="16133" max="16133" width="23" style="160" customWidth="1"/>
    <col min="16134" max="16136" width="14.625" style="160" customWidth="1"/>
    <col min="16137" max="16384" width="9" style="160"/>
  </cols>
  <sheetData>
    <row r="1" spans="1:8" ht="17.25" customHeight="1" x14ac:dyDescent="0.2">
      <c r="C1" s="161" t="s">
        <v>201</v>
      </c>
    </row>
    <row r="2" spans="1:8" ht="17.25" customHeight="1" x14ac:dyDescent="0.15">
      <c r="E2" s="162" t="s">
        <v>202</v>
      </c>
    </row>
    <row r="3" spans="1:8" ht="17.25" customHeight="1" x14ac:dyDescent="0.15">
      <c r="F3" s="163"/>
    </row>
    <row r="4" spans="1:8" ht="17.25" customHeight="1" x14ac:dyDescent="0.15">
      <c r="A4" s="164"/>
      <c r="B4" s="165"/>
      <c r="C4" s="165"/>
      <c r="D4" s="165"/>
      <c r="E4" s="166"/>
      <c r="F4" s="167" t="s">
        <v>203</v>
      </c>
      <c r="G4" s="167" t="s">
        <v>203</v>
      </c>
      <c r="H4" s="167" t="s">
        <v>203</v>
      </c>
    </row>
    <row r="5" spans="1:8" ht="17.25" customHeight="1" x14ac:dyDescent="0.15">
      <c r="A5" s="168" t="s">
        <v>204</v>
      </c>
      <c r="E5" s="169"/>
      <c r="F5" s="170"/>
      <c r="G5" s="170"/>
      <c r="H5" s="170"/>
    </row>
    <row r="6" spans="1:8" ht="17.25" customHeight="1" x14ac:dyDescent="0.15">
      <c r="A6" s="171"/>
      <c r="B6" s="172" t="s">
        <v>205</v>
      </c>
      <c r="C6" s="172"/>
      <c r="D6" s="172"/>
      <c r="E6" s="173"/>
      <c r="F6" s="170"/>
      <c r="G6" s="170"/>
      <c r="H6" s="170"/>
    </row>
    <row r="7" spans="1:8" ht="17.25" customHeight="1" x14ac:dyDescent="0.15">
      <c r="A7" s="171"/>
      <c r="B7" s="172"/>
      <c r="C7" s="172" t="s">
        <v>206</v>
      </c>
      <c r="D7" s="172"/>
      <c r="E7" s="173"/>
      <c r="F7" s="170"/>
      <c r="G7" s="170"/>
      <c r="H7" s="170"/>
    </row>
    <row r="8" spans="1:8" ht="17.25" customHeight="1" x14ac:dyDescent="0.15">
      <c r="A8" s="171"/>
      <c r="B8" s="172"/>
      <c r="C8" s="172"/>
      <c r="D8" s="172" t="s">
        <v>207</v>
      </c>
      <c r="E8" s="173"/>
      <c r="F8" s="170">
        <v>595281</v>
      </c>
      <c r="G8" s="170"/>
      <c r="H8" s="170"/>
    </row>
    <row r="9" spans="1:8" ht="17.25" customHeight="1" x14ac:dyDescent="0.15">
      <c r="A9" s="171"/>
      <c r="B9" s="172"/>
      <c r="C9" s="172"/>
      <c r="D9" s="172" t="s">
        <v>208</v>
      </c>
      <c r="E9" s="173"/>
      <c r="F9" s="170">
        <v>5759142</v>
      </c>
      <c r="G9" s="170">
        <f>SUM(F8:F9)</f>
        <v>6354423</v>
      </c>
      <c r="H9" s="170"/>
    </row>
    <row r="10" spans="1:8" ht="17.25" customHeight="1" x14ac:dyDescent="0.15">
      <c r="A10" s="171"/>
      <c r="B10" s="172"/>
      <c r="C10" s="172" t="s">
        <v>209</v>
      </c>
      <c r="D10" s="172"/>
      <c r="E10" s="173"/>
      <c r="F10" s="170"/>
      <c r="G10" s="170"/>
      <c r="H10" s="170"/>
    </row>
    <row r="11" spans="1:8" ht="17.25" hidden="1" customHeight="1" x14ac:dyDescent="0.15">
      <c r="A11" s="171"/>
      <c r="B11" s="172"/>
      <c r="C11" s="172"/>
      <c r="D11" s="172" t="s">
        <v>210</v>
      </c>
      <c r="E11" s="173"/>
      <c r="F11" s="170"/>
      <c r="G11" s="170"/>
      <c r="H11" s="170"/>
    </row>
    <row r="12" spans="1:8" ht="17.25" customHeight="1" x14ac:dyDescent="0.15">
      <c r="A12" s="171"/>
      <c r="B12" s="172"/>
      <c r="C12" s="172"/>
      <c r="D12" s="172" t="s">
        <v>211</v>
      </c>
      <c r="E12" s="173"/>
      <c r="F12" s="170">
        <v>21855724</v>
      </c>
      <c r="G12" s="170"/>
      <c r="H12" s="170"/>
    </row>
    <row r="13" spans="1:8" ht="17.25" customHeight="1" x14ac:dyDescent="0.15">
      <c r="A13" s="171"/>
      <c r="B13" s="172"/>
      <c r="C13" s="172"/>
      <c r="D13" s="172" t="s">
        <v>212</v>
      </c>
      <c r="E13" s="173"/>
      <c r="F13" s="170">
        <v>21100</v>
      </c>
      <c r="G13" s="170"/>
      <c r="H13" s="170"/>
    </row>
    <row r="14" spans="1:8" ht="17.25" hidden="1" customHeight="1" x14ac:dyDescent="0.15">
      <c r="A14" s="171"/>
      <c r="B14" s="172"/>
      <c r="C14" s="172"/>
      <c r="D14" s="172" t="s">
        <v>213</v>
      </c>
      <c r="E14" s="173"/>
      <c r="F14" s="170"/>
      <c r="G14" s="170"/>
      <c r="H14" s="170"/>
    </row>
    <row r="15" spans="1:8" ht="17.25" customHeight="1" x14ac:dyDescent="0.15">
      <c r="A15" s="171"/>
      <c r="B15" s="172"/>
      <c r="C15" s="172"/>
      <c r="D15" s="172" t="s">
        <v>214</v>
      </c>
      <c r="E15" s="173"/>
      <c r="F15" s="170">
        <v>1485748</v>
      </c>
      <c r="G15" s="170">
        <f>SUM(F11:F15)</f>
        <v>23362572</v>
      </c>
      <c r="H15" s="170">
        <f>SUM(G9:G15)</f>
        <v>29716995</v>
      </c>
    </row>
    <row r="16" spans="1:8" ht="17.25" customHeight="1" x14ac:dyDescent="0.15">
      <c r="A16" s="171"/>
      <c r="B16" s="172" t="s">
        <v>215</v>
      </c>
      <c r="C16" s="172"/>
      <c r="D16" s="172"/>
      <c r="E16" s="173"/>
      <c r="F16" s="170"/>
      <c r="G16" s="170"/>
      <c r="H16" s="170"/>
    </row>
    <row r="17" spans="1:8" ht="17.25" customHeight="1" x14ac:dyDescent="0.15">
      <c r="A17" s="171"/>
      <c r="B17" s="172"/>
      <c r="C17" s="172" t="s">
        <v>216</v>
      </c>
      <c r="D17" s="172"/>
      <c r="E17" s="173"/>
      <c r="F17" s="170">
        <v>51756000</v>
      </c>
      <c r="G17" s="170"/>
      <c r="H17" s="170"/>
    </row>
    <row r="18" spans="1:8" ht="17.25" customHeight="1" x14ac:dyDescent="0.15">
      <c r="A18" s="171"/>
      <c r="B18" s="172"/>
      <c r="C18" s="172" t="s">
        <v>217</v>
      </c>
      <c r="D18" s="172"/>
      <c r="E18" s="173"/>
      <c r="F18" s="170">
        <v>57722839</v>
      </c>
      <c r="G18" s="170"/>
      <c r="H18" s="170"/>
    </row>
    <row r="19" spans="1:8" ht="17.25" customHeight="1" x14ac:dyDescent="0.15">
      <c r="A19" s="171"/>
      <c r="B19" s="172"/>
      <c r="C19" s="172" t="s">
        <v>218</v>
      </c>
      <c r="D19" s="172"/>
      <c r="E19" s="173"/>
      <c r="F19" s="170">
        <v>16967345</v>
      </c>
      <c r="G19" s="170"/>
      <c r="H19" s="170"/>
    </row>
    <row r="20" spans="1:8" ht="17.25" customHeight="1" x14ac:dyDescent="0.15">
      <c r="A20" s="171"/>
      <c r="B20" s="172"/>
      <c r="C20" s="172" t="s">
        <v>219</v>
      </c>
      <c r="D20" s="172"/>
      <c r="E20" s="173"/>
      <c r="F20" s="170">
        <v>1294299</v>
      </c>
      <c r="G20" s="170"/>
      <c r="H20" s="170"/>
    </row>
    <row r="21" spans="1:8" ht="17.25" customHeight="1" x14ac:dyDescent="0.15">
      <c r="A21" s="171"/>
      <c r="B21" s="172"/>
      <c r="C21" s="172" t="s">
        <v>220</v>
      </c>
      <c r="D21" s="172"/>
      <c r="E21" s="173"/>
      <c r="F21" s="170">
        <v>1</v>
      </c>
      <c r="G21" s="170"/>
      <c r="H21" s="170"/>
    </row>
    <row r="22" spans="1:8" ht="17.25" customHeight="1" x14ac:dyDescent="0.15">
      <c r="A22" s="171"/>
      <c r="B22" s="172"/>
      <c r="C22" s="172" t="s">
        <v>221</v>
      </c>
      <c r="D22" s="172"/>
      <c r="E22" s="173"/>
      <c r="F22" s="170">
        <v>523898</v>
      </c>
      <c r="G22" s="170"/>
      <c r="H22" s="170"/>
    </row>
    <row r="23" spans="1:8" ht="17.25" hidden="1" customHeight="1" x14ac:dyDescent="0.15">
      <c r="A23" s="171"/>
      <c r="B23" s="172"/>
      <c r="C23" s="172" t="s">
        <v>222</v>
      </c>
      <c r="D23" s="172"/>
      <c r="E23" s="173"/>
      <c r="F23" s="170"/>
      <c r="G23" s="170"/>
      <c r="H23" s="170"/>
    </row>
    <row r="24" spans="1:8" ht="17.25" customHeight="1" x14ac:dyDescent="0.15">
      <c r="A24" s="171"/>
      <c r="B24" s="172"/>
      <c r="C24" s="172" t="s">
        <v>223</v>
      </c>
      <c r="D24" s="172"/>
      <c r="E24" s="173"/>
      <c r="F24" s="170">
        <v>546580</v>
      </c>
      <c r="G24" s="170">
        <f>SUM(F17:F24)</f>
        <v>128810962</v>
      </c>
      <c r="H24" s="170">
        <f>G24</f>
        <v>128810962</v>
      </c>
    </row>
    <row r="25" spans="1:8" ht="17.25" customHeight="1" thickBot="1" x14ac:dyDescent="0.2">
      <c r="A25" s="171"/>
      <c r="B25" s="172"/>
      <c r="C25" s="172"/>
      <c r="D25" s="172"/>
      <c r="E25" s="173" t="s">
        <v>224</v>
      </c>
      <c r="F25" s="170"/>
      <c r="G25" s="170"/>
      <c r="H25" s="170">
        <f>H15+H24</f>
        <v>158527957</v>
      </c>
    </row>
    <row r="26" spans="1:8" ht="17.25" customHeight="1" thickTop="1" x14ac:dyDescent="0.15">
      <c r="A26" s="174"/>
      <c r="B26" s="175"/>
      <c r="C26" s="175"/>
      <c r="D26" s="175"/>
      <c r="E26" s="176"/>
      <c r="F26" s="177"/>
      <c r="G26" s="177"/>
      <c r="H26" s="177"/>
    </row>
    <row r="27" spans="1:8" ht="17.25" customHeight="1" x14ac:dyDescent="0.15">
      <c r="A27" s="168" t="s">
        <v>225</v>
      </c>
      <c r="E27" s="169"/>
      <c r="F27" s="178"/>
      <c r="G27" s="178"/>
      <c r="H27" s="178"/>
    </row>
    <row r="28" spans="1:8" ht="17.25" customHeight="1" x14ac:dyDescent="0.15">
      <c r="A28" s="171"/>
      <c r="B28" s="172" t="s">
        <v>226</v>
      </c>
      <c r="C28" s="172"/>
      <c r="D28" s="172"/>
      <c r="E28" s="173"/>
      <c r="F28" s="170"/>
      <c r="G28" s="170"/>
      <c r="H28" s="170"/>
    </row>
    <row r="29" spans="1:8" ht="17.25" customHeight="1" x14ac:dyDescent="0.15">
      <c r="A29" s="171"/>
      <c r="B29" s="172"/>
      <c r="C29" s="172" t="s">
        <v>227</v>
      </c>
      <c r="D29" s="172"/>
      <c r="E29" s="173"/>
      <c r="F29" s="170"/>
      <c r="G29" s="170"/>
      <c r="H29" s="170"/>
    </row>
    <row r="30" spans="1:8" ht="17.25" hidden="1" customHeight="1" x14ac:dyDescent="0.15">
      <c r="A30" s="171"/>
      <c r="B30" s="172"/>
      <c r="C30" s="172"/>
      <c r="D30" s="172" t="s">
        <v>228</v>
      </c>
      <c r="E30" s="173"/>
      <c r="F30" s="170"/>
      <c r="G30" s="170"/>
      <c r="H30" s="170"/>
    </row>
    <row r="31" spans="1:8" ht="17.25" customHeight="1" x14ac:dyDescent="0.15">
      <c r="A31" s="171"/>
      <c r="B31" s="172"/>
      <c r="C31" s="172"/>
      <c r="D31" s="172" t="s">
        <v>229</v>
      </c>
      <c r="E31" s="173"/>
      <c r="F31" s="170">
        <v>80000</v>
      </c>
      <c r="G31" s="170"/>
      <c r="H31" s="170"/>
    </row>
    <row r="32" spans="1:8" ht="17.25" customHeight="1" x14ac:dyDescent="0.15">
      <c r="A32" s="171"/>
      <c r="B32" s="172"/>
      <c r="C32" s="172"/>
      <c r="D32" s="172" t="s">
        <v>198</v>
      </c>
      <c r="E32" s="173"/>
      <c r="F32" s="170">
        <v>2000000</v>
      </c>
      <c r="G32" s="170"/>
      <c r="H32" s="170"/>
    </row>
    <row r="33" spans="1:8" ht="17.25" customHeight="1" x14ac:dyDescent="0.15">
      <c r="A33" s="171"/>
      <c r="B33" s="172"/>
      <c r="C33" s="172"/>
      <c r="D33" s="172" t="s">
        <v>230</v>
      </c>
      <c r="E33" s="173"/>
      <c r="F33" s="170">
        <v>1619466</v>
      </c>
      <c r="G33" s="170"/>
      <c r="H33" s="170"/>
    </row>
    <row r="34" spans="1:8" ht="17.25" customHeight="1" x14ac:dyDescent="0.15">
      <c r="A34" s="171"/>
      <c r="B34" s="172"/>
      <c r="C34" s="172"/>
      <c r="D34" s="172" t="s">
        <v>231</v>
      </c>
      <c r="E34" s="173"/>
      <c r="F34" s="170">
        <v>7000</v>
      </c>
      <c r="G34" s="170"/>
      <c r="H34" s="170"/>
    </row>
    <row r="35" spans="1:8" ht="17.25" customHeight="1" x14ac:dyDescent="0.15">
      <c r="A35" s="171"/>
      <c r="B35" s="172"/>
      <c r="C35" s="172"/>
      <c r="D35" s="172" t="s">
        <v>232</v>
      </c>
      <c r="E35" s="173"/>
      <c r="F35" s="170">
        <v>7000000</v>
      </c>
      <c r="G35" s="170">
        <f>SUM(F30:F35)</f>
        <v>10706466</v>
      </c>
      <c r="H35" s="170">
        <f>SUM(G29:G35)</f>
        <v>10706466</v>
      </c>
    </row>
    <row r="36" spans="1:8" ht="17.25" customHeight="1" x14ac:dyDescent="0.15">
      <c r="A36" s="171"/>
      <c r="B36" s="172" t="s">
        <v>233</v>
      </c>
      <c r="C36" s="172"/>
      <c r="D36" s="172"/>
      <c r="E36" s="173"/>
      <c r="F36" s="170"/>
      <c r="G36" s="170"/>
      <c r="H36" s="170"/>
    </row>
    <row r="37" spans="1:8" ht="17.25" customHeight="1" x14ac:dyDescent="0.15">
      <c r="A37" s="171"/>
      <c r="B37" s="172"/>
      <c r="C37" s="172" t="s">
        <v>234</v>
      </c>
      <c r="D37" s="172"/>
      <c r="E37" s="173"/>
      <c r="F37" s="170">
        <v>50614000</v>
      </c>
      <c r="G37" s="170">
        <f>F37</f>
        <v>50614000</v>
      </c>
      <c r="H37" s="170"/>
    </row>
    <row r="38" spans="1:8" ht="17.25" customHeight="1" x14ac:dyDescent="0.15">
      <c r="A38" s="171"/>
      <c r="B38" s="172"/>
      <c r="C38" s="172" t="s">
        <v>235</v>
      </c>
      <c r="D38" s="172"/>
      <c r="E38" s="173"/>
      <c r="F38" s="170"/>
      <c r="G38" s="170"/>
      <c r="H38" s="170"/>
    </row>
    <row r="39" spans="1:8" ht="17.25" hidden="1" customHeight="1" x14ac:dyDescent="0.15">
      <c r="A39" s="171"/>
      <c r="B39" s="172"/>
      <c r="C39" s="172"/>
      <c r="D39" s="172" t="s">
        <v>236</v>
      </c>
      <c r="E39" s="173"/>
      <c r="F39" s="170"/>
      <c r="G39" s="170"/>
      <c r="H39" s="170"/>
    </row>
    <row r="40" spans="1:8" ht="17.25" customHeight="1" x14ac:dyDescent="0.15">
      <c r="A40" s="171"/>
      <c r="B40" s="172"/>
      <c r="C40" s="172"/>
      <c r="D40" s="172" t="s">
        <v>237</v>
      </c>
      <c r="E40" s="173"/>
      <c r="F40" s="170">
        <v>14000000</v>
      </c>
      <c r="G40" s="170"/>
      <c r="H40" s="170"/>
    </row>
    <row r="41" spans="1:8" ht="17.25" customHeight="1" x14ac:dyDescent="0.15">
      <c r="A41" s="171"/>
      <c r="B41" s="172"/>
      <c r="C41" s="172"/>
      <c r="D41" s="172" t="s">
        <v>238</v>
      </c>
      <c r="E41" s="173"/>
      <c r="F41" s="170">
        <v>51000000</v>
      </c>
      <c r="G41" s="170">
        <f>SUM(F39:F41)</f>
        <v>65000000</v>
      </c>
      <c r="H41" s="170">
        <f>G37+G41</f>
        <v>115614000</v>
      </c>
    </row>
    <row r="42" spans="1:8" ht="17.25" customHeight="1" x14ac:dyDescent="0.15">
      <c r="A42" s="179"/>
      <c r="B42" s="180"/>
      <c r="C42" s="180"/>
      <c r="D42" s="180"/>
      <c r="E42" s="181" t="s">
        <v>239</v>
      </c>
      <c r="F42" s="182"/>
      <c r="G42" s="182"/>
      <c r="H42" s="182">
        <f>H35+H41</f>
        <v>126320466</v>
      </c>
    </row>
    <row r="43" spans="1:8" ht="17.25" customHeight="1" x14ac:dyDescent="0.15">
      <c r="A43" s="168"/>
      <c r="E43" s="169"/>
      <c r="F43" s="178"/>
      <c r="G43" s="178"/>
      <c r="H43" s="178"/>
    </row>
    <row r="44" spans="1:8" ht="17.25" customHeight="1" x14ac:dyDescent="0.15">
      <c r="A44" s="168" t="s">
        <v>240</v>
      </c>
      <c r="E44" s="169"/>
      <c r="F44" s="178"/>
      <c r="G44" s="178"/>
      <c r="H44" s="178"/>
    </row>
    <row r="45" spans="1:8" ht="17.25" customHeight="1" x14ac:dyDescent="0.15">
      <c r="A45" s="171"/>
      <c r="B45" s="172"/>
      <c r="C45" s="172" t="s">
        <v>241</v>
      </c>
      <c r="D45" s="172"/>
      <c r="E45" s="173"/>
      <c r="F45" s="170"/>
      <c r="G45" s="170"/>
      <c r="H45" s="170"/>
    </row>
    <row r="46" spans="1:8" ht="17.25" customHeight="1" x14ac:dyDescent="0.15">
      <c r="A46" s="171"/>
      <c r="B46" s="172"/>
      <c r="C46" s="172"/>
      <c r="D46" s="172" t="s">
        <v>242</v>
      </c>
      <c r="E46" s="173"/>
      <c r="F46" s="170">
        <v>29016152</v>
      </c>
      <c r="G46" s="170">
        <f>F46</f>
        <v>29016152</v>
      </c>
      <c r="H46" s="170"/>
    </row>
    <row r="47" spans="1:8" ht="17.25" customHeight="1" x14ac:dyDescent="0.15">
      <c r="A47" s="171"/>
      <c r="B47" s="172"/>
      <c r="C47" s="172" t="s">
        <v>243</v>
      </c>
      <c r="D47" s="172"/>
      <c r="E47" s="173"/>
      <c r="F47" s="170"/>
      <c r="G47" s="170"/>
      <c r="H47" s="170"/>
    </row>
    <row r="48" spans="1:8" ht="17.25" customHeight="1" x14ac:dyDescent="0.15">
      <c r="A48" s="171"/>
      <c r="B48" s="172"/>
      <c r="C48" s="172"/>
      <c r="D48" s="172" t="s">
        <v>244</v>
      </c>
      <c r="E48" s="173"/>
      <c r="F48" s="170">
        <v>3191339</v>
      </c>
      <c r="G48" s="170">
        <f>F48</f>
        <v>3191339</v>
      </c>
      <c r="H48" s="170"/>
    </row>
    <row r="49" spans="1:8" ht="17.25" customHeight="1" x14ac:dyDescent="0.15">
      <c r="A49" s="171"/>
      <c r="B49" s="172"/>
      <c r="C49" s="172" t="s">
        <v>245</v>
      </c>
      <c r="D49" s="172"/>
      <c r="E49" s="173"/>
      <c r="F49" s="170"/>
      <c r="G49" s="170"/>
      <c r="H49" s="170"/>
    </row>
    <row r="50" spans="1:8" ht="17.25" customHeight="1" x14ac:dyDescent="0.15">
      <c r="A50" s="171"/>
      <c r="B50" s="172"/>
      <c r="C50" s="172"/>
      <c r="D50" s="172" t="s">
        <v>246</v>
      </c>
      <c r="E50" s="173"/>
      <c r="F50" s="170">
        <f>SUM(F46:F48)</f>
        <v>32207491</v>
      </c>
      <c r="G50" s="170">
        <f>SUM(F50:F50)</f>
        <v>32207491</v>
      </c>
      <c r="H50" s="170"/>
    </row>
    <row r="51" spans="1:8" ht="17.25" customHeight="1" x14ac:dyDescent="0.15">
      <c r="A51" s="179"/>
      <c r="B51" s="180"/>
      <c r="C51" s="180"/>
      <c r="D51" s="180"/>
      <c r="E51" s="181" t="s">
        <v>247</v>
      </c>
      <c r="F51" s="182"/>
      <c r="G51" s="182"/>
      <c r="H51" s="182">
        <f>SUM(G50:G50)</f>
        <v>32207491</v>
      </c>
    </row>
    <row r="52" spans="1:8" ht="17.25" customHeight="1" x14ac:dyDescent="0.15">
      <c r="A52" s="179"/>
      <c r="B52" s="180"/>
      <c r="C52" s="180"/>
      <c r="D52" s="180"/>
      <c r="E52" s="183" t="s">
        <v>248</v>
      </c>
      <c r="F52" s="182"/>
      <c r="G52" s="182"/>
      <c r="H52" s="182">
        <f>H42+H51</f>
        <v>158527957</v>
      </c>
    </row>
    <row r="53" spans="1:8" ht="17.25" customHeight="1" x14ac:dyDescent="0.15">
      <c r="A53" s="172"/>
      <c r="B53" s="172"/>
      <c r="C53" s="172"/>
      <c r="D53" s="172"/>
      <c r="E53" s="172"/>
      <c r="F53" s="172"/>
      <c r="G53" s="172"/>
      <c r="H53" s="172"/>
    </row>
    <row r="54" spans="1:8" ht="17.25" customHeight="1" x14ac:dyDescent="0.15">
      <c r="A54" s="172"/>
      <c r="B54" s="172"/>
      <c r="C54" s="172"/>
      <c r="D54" s="172"/>
      <c r="E54" s="172" t="s">
        <v>249</v>
      </c>
      <c r="F54" s="172">
        <v>42584609</v>
      </c>
      <c r="G54" s="172" t="s">
        <v>203</v>
      </c>
      <c r="H54" s="172"/>
    </row>
    <row r="55" spans="1:8" ht="17.25" customHeight="1" x14ac:dyDescent="0.15">
      <c r="E55" s="172"/>
      <c r="F55" s="172"/>
      <c r="G55" s="172"/>
    </row>
    <row r="56" spans="1:8" ht="17.25" customHeight="1" x14ac:dyDescent="0.15">
      <c r="E56" s="172"/>
      <c r="F56" s="172"/>
      <c r="G56" s="172"/>
    </row>
    <row r="57" spans="1:8" ht="17.25" customHeight="1" x14ac:dyDescent="0.15"/>
    <row r="58" spans="1:8" ht="17.25" customHeight="1" x14ac:dyDescent="0.15"/>
    <row r="59" spans="1:8" ht="17.25" customHeight="1" x14ac:dyDescent="0.15"/>
    <row r="60" spans="1:8" ht="17.25" customHeight="1" x14ac:dyDescent="0.15"/>
    <row r="61" spans="1:8" ht="17.25" customHeight="1" x14ac:dyDescent="0.15"/>
    <row r="62" spans="1:8" ht="17.25" customHeight="1" x14ac:dyDescent="0.15"/>
    <row r="63" spans="1:8" ht="17.25" customHeight="1" x14ac:dyDescent="0.15"/>
    <row r="64" spans="1:8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6.75" customHeight="1" x14ac:dyDescent="0.15"/>
    <row r="69" ht="17.25" customHeight="1" x14ac:dyDescent="0.15"/>
  </sheetData>
  <phoneticPr fontId="3"/>
  <pageMargins left="0.81" right="0.78700000000000003" top="0.35" bottom="0.22" header="0.22" footer="0.2"/>
  <pageSetup paperSize="9" scale="91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CDAC-6024-4067-9962-016B09F05B1C}">
  <sheetPr>
    <pageSetUpPr fitToPage="1"/>
  </sheetPr>
  <dimension ref="A1:H55"/>
  <sheetViews>
    <sheetView tabSelected="1" topLeftCell="A34" workbookViewId="0">
      <selection activeCell="D51" sqref="D51"/>
    </sheetView>
  </sheetViews>
  <sheetFormatPr defaultRowHeight="13.5" x14ac:dyDescent="0.15"/>
  <cols>
    <col min="1" max="1" width="4.25" style="160" customWidth="1"/>
    <col min="2" max="2" width="3.875" style="160" customWidth="1"/>
    <col min="3" max="3" width="5.25" style="160" customWidth="1"/>
    <col min="4" max="4" width="5.375" style="160" customWidth="1"/>
    <col min="5" max="5" width="25.125" style="160" customWidth="1"/>
    <col min="6" max="8" width="16.375" style="160" customWidth="1"/>
    <col min="9" max="256" width="9" style="184"/>
    <col min="257" max="257" width="4.25" style="184" customWidth="1"/>
    <col min="258" max="258" width="3.875" style="184" customWidth="1"/>
    <col min="259" max="259" width="5.25" style="184" customWidth="1"/>
    <col min="260" max="260" width="5.375" style="184" customWidth="1"/>
    <col min="261" max="261" width="25.125" style="184" customWidth="1"/>
    <col min="262" max="264" width="16.375" style="184" customWidth="1"/>
    <col min="265" max="512" width="9" style="184"/>
    <col min="513" max="513" width="4.25" style="184" customWidth="1"/>
    <col min="514" max="514" width="3.875" style="184" customWidth="1"/>
    <col min="515" max="515" width="5.25" style="184" customWidth="1"/>
    <col min="516" max="516" width="5.375" style="184" customWidth="1"/>
    <col min="517" max="517" width="25.125" style="184" customWidth="1"/>
    <col min="518" max="520" width="16.375" style="184" customWidth="1"/>
    <col min="521" max="768" width="9" style="184"/>
    <col min="769" max="769" width="4.25" style="184" customWidth="1"/>
    <col min="770" max="770" width="3.875" style="184" customWidth="1"/>
    <col min="771" max="771" width="5.25" style="184" customWidth="1"/>
    <col min="772" max="772" width="5.375" style="184" customWidth="1"/>
    <col min="773" max="773" width="25.125" style="184" customWidth="1"/>
    <col min="774" max="776" width="16.375" style="184" customWidth="1"/>
    <col min="777" max="1024" width="9" style="184"/>
    <col min="1025" max="1025" width="4.25" style="184" customWidth="1"/>
    <col min="1026" max="1026" width="3.875" style="184" customWidth="1"/>
    <col min="1027" max="1027" width="5.25" style="184" customWidth="1"/>
    <col min="1028" max="1028" width="5.375" style="184" customWidth="1"/>
    <col min="1029" max="1029" width="25.125" style="184" customWidth="1"/>
    <col min="1030" max="1032" width="16.375" style="184" customWidth="1"/>
    <col min="1033" max="1280" width="9" style="184"/>
    <col min="1281" max="1281" width="4.25" style="184" customWidth="1"/>
    <col min="1282" max="1282" width="3.875" style="184" customWidth="1"/>
    <col min="1283" max="1283" width="5.25" style="184" customWidth="1"/>
    <col min="1284" max="1284" width="5.375" style="184" customWidth="1"/>
    <col min="1285" max="1285" width="25.125" style="184" customWidth="1"/>
    <col min="1286" max="1288" width="16.375" style="184" customWidth="1"/>
    <col min="1289" max="1536" width="9" style="184"/>
    <col min="1537" max="1537" width="4.25" style="184" customWidth="1"/>
    <col min="1538" max="1538" width="3.875" style="184" customWidth="1"/>
    <col min="1539" max="1539" width="5.25" style="184" customWidth="1"/>
    <col min="1540" max="1540" width="5.375" style="184" customWidth="1"/>
    <col min="1541" max="1541" width="25.125" style="184" customWidth="1"/>
    <col min="1542" max="1544" width="16.375" style="184" customWidth="1"/>
    <col min="1545" max="1792" width="9" style="184"/>
    <col min="1793" max="1793" width="4.25" style="184" customWidth="1"/>
    <col min="1794" max="1794" width="3.875" style="184" customWidth="1"/>
    <col min="1795" max="1795" width="5.25" style="184" customWidth="1"/>
    <col min="1796" max="1796" width="5.375" style="184" customWidth="1"/>
    <col min="1797" max="1797" width="25.125" style="184" customWidth="1"/>
    <col min="1798" max="1800" width="16.375" style="184" customWidth="1"/>
    <col min="1801" max="2048" width="9" style="184"/>
    <col min="2049" max="2049" width="4.25" style="184" customWidth="1"/>
    <col min="2050" max="2050" width="3.875" style="184" customWidth="1"/>
    <col min="2051" max="2051" width="5.25" style="184" customWidth="1"/>
    <col min="2052" max="2052" width="5.375" style="184" customWidth="1"/>
    <col min="2053" max="2053" width="25.125" style="184" customWidth="1"/>
    <col min="2054" max="2056" width="16.375" style="184" customWidth="1"/>
    <col min="2057" max="2304" width="9" style="184"/>
    <col min="2305" max="2305" width="4.25" style="184" customWidth="1"/>
    <col min="2306" max="2306" width="3.875" style="184" customWidth="1"/>
    <col min="2307" max="2307" width="5.25" style="184" customWidth="1"/>
    <col min="2308" max="2308" width="5.375" style="184" customWidth="1"/>
    <col min="2309" max="2309" width="25.125" style="184" customWidth="1"/>
    <col min="2310" max="2312" width="16.375" style="184" customWidth="1"/>
    <col min="2313" max="2560" width="9" style="184"/>
    <col min="2561" max="2561" width="4.25" style="184" customWidth="1"/>
    <col min="2562" max="2562" width="3.875" style="184" customWidth="1"/>
    <col min="2563" max="2563" width="5.25" style="184" customWidth="1"/>
    <col min="2564" max="2564" width="5.375" style="184" customWidth="1"/>
    <col min="2565" max="2565" width="25.125" style="184" customWidth="1"/>
    <col min="2566" max="2568" width="16.375" style="184" customWidth="1"/>
    <col min="2569" max="2816" width="9" style="184"/>
    <col min="2817" max="2817" width="4.25" style="184" customWidth="1"/>
    <col min="2818" max="2818" width="3.875" style="184" customWidth="1"/>
    <col min="2819" max="2819" width="5.25" style="184" customWidth="1"/>
    <col min="2820" max="2820" width="5.375" style="184" customWidth="1"/>
    <col min="2821" max="2821" width="25.125" style="184" customWidth="1"/>
    <col min="2822" max="2824" width="16.375" style="184" customWidth="1"/>
    <col min="2825" max="3072" width="9" style="184"/>
    <col min="3073" max="3073" width="4.25" style="184" customWidth="1"/>
    <col min="3074" max="3074" width="3.875" style="184" customWidth="1"/>
    <col min="3075" max="3075" width="5.25" style="184" customWidth="1"/>
    <col min="3076" max="3076" width="5.375" style="184" customWidth="1"/>
    <col min="3077" max="3077" width="25.125" style="184" customWidth="1"/>
    <col min="3078" max="3080" width="16.375" style="184" customWidth="1"/>
    <col min="3081" max="3328" width="9" style="184"/>
    <col min="3329" max="3329" width="4.25" style="184" customWidth="1"/>
    <col min="3330" max="3330" width="3.875" style="184" customWidth="1"/>
    <col min="3331" max="3331" width="5.25" style="184" customWidth="1"/>
    <col min="3332" max="3332" width="5.375" style="184" customWidth="1"/>
    <col min="3333" max="3333" width="25.125" style="184" customWidth="1"/>
    <col min="3334" max="3336" width="16.375" style="184" customWidth="1"/>
    <col min="3337" max="3584" width="9" style="184"/>
    <col min="3585" max="3585" width="4.25" style="184" customWidth="1"/>
    <col min="3586" max="3586" width="3.875" style="184" customWidth="1"/>
    <col min="3587" max="3587" width="5.25" style="184" customWidth="1"/>
    <col min="3588" max="3588" width="5.375" style="184" customWidth="1"/>
    <col min="3589" max="3589" width="25.125" style="184" customWidth="1"/>
    <col min="3590" max="3592" width="16.375" style="184" customWidth="1"/>
    <col min="3593" max="3840" width="9" style="184"/>
    <col min="3841" max="3841" width="4.25" style="184" customWidth="1"/>
    <col min="3842" max="3842" width="3.875" style="184" customWidth="1"/>
    <col min="3843" max="3843" width="5.25" style="184" customWidth="1"/>
    <col min="3844" max="3844" width="5.375" style="184" customWidth="1"/>
    <col min="3845" max="3845" width="25.125" style="184" customWidth="1"/>
    <col min="3846" max="3848" width="16.375" style="184" customWidth="1"/>
    <col min="3849" max="4096" width="9" style="184"/>
    <col min="4097" max="4097" width="4.25" style="184" customWidth="1"/>
    <col min="4098" max="4098" width="3.875" style="184" customWidth="1"/>
    <col min="4099" max="4099" width="5.25" style="184" customWidth="1"/>
    <col min="4100" max="4100" width="5.375" style="184" customWidth="1"/>
    <col min="4101" max="4101" width="25.125" style="184" customWidth="1"/>
    <col min="4102" max="4104" width="16.375" style="184" customWidth="1"/>
    <col min="4105" max="4352" width="9" style="184"/>
    <col min="4353" max="4353" width="4.25" style="184" customWidth="1"/>
    <col min="4354" max="4354" width="3.875" style="184" customWidth="1"/>
    <col min="4355" max="4355" width="5.25" style="184" customWidth="1"/>
    <col min="4356" max="4356" width="5.375" style="184" customWidth="1"/>
    <col min="4357" max="4357" width="25.125" style="184" customWidth="1"/>
    <col min="4358" max="4360" width="16.375" style="184" customWidth="1"/>
    <col min="4361" max="4608" width="9" style="184"/>
    <col min="4609" max="4609" width="4.25" style="184" customWidth="1"/>
    <col min="4610" max="4610" width="3.875" style="184" customWidth="1"/>
    <col min="4611" max="4611" width="5.25" style="184" customWidth="1"/>
    <col min="4612" max="4612" width="5.375" style="184" customWidth="1"/>
    <col min="4613" max="4613" width="25.125" style="184" customWidth="1"/>
    <col min="4614" max="4616" width="16.375" style="184" customWidth="1"/>
    <col min="4617" max="4864" width="9" style="184"/>
    <col min="4865" max="4865" width="4.25" style="184" customWidth="1"/>
    <col min="4866" max="4866" width="3.875" style="184" customWidth="1"/>
    <col min="4867" max="4867" width="5.25" style="184" customWidth="1"/>
    <col min="4868" max="4868" width="5.375" style="184" customWidth="1"/>
    <col min="4869" max="4869" width="25.125" style="184" customWidth="1"/>
    <col min="4870" max="4872" width="16.375" style="184" customWidth="1"/>
    <col min="4873" max="5120" width="9" style="184"/>
    <col min="5121" max="5121" width="4.25" style="184" customWidth="1"/>
    <col min="5122" max="5122" width="3.875" style="184" customWidth="1"/>
    <col min="5123" max="5123" width="5.25" style="184" customWidth="1"/>
    <col min="5124" max="5124" width="5.375" style="184" customWidth="1"/>
    <col min="5125" max="5125" width="25.125" style="184" customWidth="1"/>
    <col min="5126" max="5128" width="16.375" style="184" customWidth="1"/>
    <col min="5129" max="5376" width="9" style="184"/>
    <col min="5377" max="5377" width="4.25" style="184" customWidth="1"/>
    <col min="5378" max="5378" width="3.875" style="184" customWidth="1"/>
    <col min="5379" max="5379" width="5.25" style="184" customWidth="1"/>
    <col min="5380" max="5380" width="5.375" style="184" customWidth="1"/>
    <col min="5381" max="5381" width="25.125" style="184" customWidth="1"/>
    <col min="5382" max="5384" width="16.375" style="184" customWidth="1"/>
    <col min="5385" max="5632" width="9" style="184"/>
    <col min="5633" max="5633" width="4.25" style="184" customWidth="1"/>
    <col min="5634" max="5634" width="3.875" style="184" customWidth="1"/>
    <col min="5635" max="5635" width="5.25" style="184" customWidth="1"/>
    <col min="5636" max="5636" width="5.375" style="184" customWidth="1"/>
    <col min="5637" max="5637" width="25.125" style="184" customWidth="1"/>
    <col min="5638" max="5640" width="16.375" style="184" customWidth="1"/>
    <col min="5641" max="5888" width="9" style="184"/>
    <col min="5889" max="5889" width="4.25" style="184" customWidth="1"/>
    <col min="5890" max="5890" width="3.875" style="184" customWidth="1"/>
    <col min="5891" max="5891" width="5.25" style="184" customWidth="1"/>
    <col min="5892" max="5892" width="5.375" style="184" customWidth="1"/>
    <col min="5893" max="5893" width="25.125" style="184" customWidth="1"/>
    <col min="5894" max="5896" width="16.375" style="184" customWidth="1"/>
    <col min="5897" max="6144" width="9" style="184"/>
    <col min="6145" max="6145" width="4.25" style="184" customWidth="1"/>
    <col min="6146" max="6146" width="3.875" style="184" customWidth="1"/>
    <col min="6147" max="6147" width="5.25" style="184" customWidth="1"/>
    <col min="6148" max="6148" width="5.375" style="184" customWidth="1"/>
    <col min="6149" max="6149" width="25.125" style="184" customWidth="1"/>
    <col min="6150" max="6152" width="16.375" style="184" customWidth="1"/>
    <col min="6153" max="6400" width="9" style="184"/>
    <col min="6401" max="6401" width="4.25" style="184" customWidth="1"/>
    <col min="6402" max="6402" width="3.875" style="184" customWidth="1"/>
    <col min="6403" max="6403" width="5.25" style="184" customWidth="1"/>
    <col min="6404" max="6404" width="5.375" style="184" customWidth="1"/>
    <col min="6405" max="6405" width="25.125" style="184" customWidth="1"/>
    <col min="6406" max="6408" width="16.375" style="184" customWidth="1"/>
    <col min="6409" max="6656" width="9" style="184"/>
    <col min="6657" max="6657" width="4.25" style="184" customWidth="1"/>
    <col min="6658" max="6658" width="3.875" style="184" customWidth="1"/>
    <col min="6659" max="6659" width="5.25" style="184" customWidth="1"/>
    <col min="6660" max="6660" width="5.375" style="184" customWidth="1"/>
    <col min="6661" max="6661" width="25.125" style="184" customWidth="1"/>
    <col min="6662" max="6664" width="16.375" style="184" customWidth="1"/>
    <col min="6665" max="6912" width="9" style="184"/>
    <col min="6913" max="6913" width="4.25" style="184" customWidth="1"/>
    <col min="6914" max="6914" width="3.875" style="184" customWidth="1"/>
    <col min="6915" max="6915" width="5.25" style="184" customWidth="1"/>
    <col min="6916" max="6916" width="5.375" style="184" customWidth="1"/>
    <col min="6917" max="6917" width="25.125" style="184" customWidth="1"/>
    <col min="6918" max="6920" width="16.375" style="184" customWidth="1"/>
    <col min="6921" max="7168" width="9" style="184"/>
    <col min="7169" max="7169" width="4.25" style="184" customWidth="1"/>
    <col min="7170" max="7170" width="3.875" style="184" customWidth="1"/>
    <col min="7171" max="7171" width="5.25" style="184" customWidth="1"/>
    <col min="7172" max="7172" width="5.375" style="184" customWidth="1"/>
    <col min="7173" max="7173" width="25.125" style="184" customWidth="1"/>
    <col min="7174" max="7176" width="16.375" style="184" customWidth="1"/>
    <col min="7177" max="7424" width="9" style="184"/>
    <col min="7425" max="7425" width="4.25" style="184" customWidth="1"/>
    <col min="7426" max="7426" width="3.875" style="184" customWidth="1"/>
    <col min="7427" max="7427" width="5.25" style="184" customWidth="1"/>
    <col min="7428" max="7428" width="5.375" style="184" customWidth="1"/>
    <col min="7429" max="7429" width="25.125" style="184" customWidth="1"/>
    <col min="7430" max="7432" width="16.375" style="184" customWidth="1"/>
    <col min="7433" max="7680" width="9" style="184"/>
    <col min="7681" max="7681" width="4.25" style="184" customWidth="1"/>
    <col min="7682" max="7682" width="3.875" style="184" customWidth="1"/>
    <col min="7683" max="7683" width="5.25" style="184" customWidth="1"/>
    <col min="7684" max="7684" width="5.375" style="184" customWidth="1"/>
    <col min="7685" max="7685" width="25.125" style="184" customWidth="1"/>
    <col min="7686" max="7688" width="16.375" style="184" customWidth="1"/>
    <col min="7689" max="7936" width="9" style="184"/>
    <col min="7937" max="7937" width="4.25" style="184" customWidth="1"/>
    <col min="7938" max="7938" width="3.875" style="184" customWidth="1"/>
    <col min="7939" max="7939" width="5.25" style="184" customWidth="1"/>
    <col min="7940" max="7940" width="5.375" style="184" customWidth="1"/>
    <col min="7941" max="7941" width="25.125" style="184" customWidth="1"/>
    <col min="7942" max="7944" width="16.375" style="184" customWidth="1"/>
    <col min="7945" max="8192" width="9" style="184"/>
    <col min="8193" max="8193" width="4.25" style="184" customWidth="1"/>
    <col min="8194" max="8194" width="3.875" style="184" customWidth="1"/>
    <col min="8195" max="8195" width="5.25" style="184" customWidth="1"/>
    <col min="8196" max="8196" width="5.375" style="184" customWidth="1"/>
    <col min="8197" max="8197" width="25.125" style="184" customWidth="1"/>
    <col min="8198" max="8200" width="16.375" style="184" customWidth="1"/>
    <col min="8201" max="8448" width="9" style="184"/>
    <col min="8449" max="8449" width="4.25" style="184" customWidth="1"/>
    <col min="8450" max="8450" width="3.875" style="184" customWidth="1"/>
    <col min="8451" max="8451" width="5.25" style="184" customWidth="1"/>
    <col min="8452" max="8452" width="5.375" style="184" customWidth="1"/>
    <col min="8453" max="8453" width="25.125" style="184" customWidth="1"/>
    <col min="8454" max="8456" width="16.375" style="184" customWidth="1"/>
    <col min="8457" max="8704" width="9" style="184"/>
    <col min="8705" max="8705" width="4.25" style="184" customWidth="1"/>
    <col min="8706" max="8706" width="3.875" style="184" customWidth="1"/>
    <col min="8707" max="8707" width="5.25" style="184" customWidth="1"/>
    <col min="8708" max="8708" width="5.375" style="184" customWidth="1"/>
    <col min="8709" max="8709" width="25.125" style="184" customWidth="1"/>
    <col min="8710" max="8712" width="16.375" style="184" customWidth="1"/>
    <col min="8713" max="8960" width="9" style="184"/>
    <col min="8961" max="8961" width="4.25" style="184" customWidth="1"/>
    <col min="8962" max="8962" width="3.875" style="184" customWidth="1"/>
    <col min="8963" max="8963" width="5.25" style="184" customWidth="1"/>
    <col min="8964" max="8964" width="5.375" style="184" customWidth="1"/>
    <col min="8965" max="8965" width="25.125" style="184" customWidth="1"/>
    <col min="8966" max="8968" width="16.375" style="184" customWidth="1"/>
    <col min="8969" max="9216" width="9" style="184"/>
    <col min="9217" max="9217" width="4.25" style="184" customWidth="1"/>
    <col min="9218" max="9218" width="3.875" style="184" customWidth="1"/>
    <col min="9219" max="9219" width="5.25" style="184" customWidth="1"/>
    <col min="9220" max="9220" width="5.375" style="184" customWidth="1"/>
    <col min="9221" max="9221" width="25.125" style="184" customWidth="1"/>
    <col min="9222" max="9224" width="16.375" style="184" customWidth="1"/>
    <col min="9225" max="9472" width="9" style="184"/>
    <col min="9473" max="9473" width="4.25" style="184" customWidth="1"/>
    <col min="9474" max="9474" width="3.875" style="184" customWidth="1"/>
    <col min="9475" max="9475" width="5.25" style="184" customWidth="1"/>
    <col min="9476" max="9476" width="5.375" style="184" customWidth="1"/>
    <col min="9477" max="9477" width="25.125" style="184" customWidth="1"/>
    <col min="9478" max="9480" width="16.375" style="184" customWidth="1"/>
    <col min="9481" max="9728" width="9" style="184"/>
    <col min="9729" max="9729" width="4.25" style="184" customWidth="1"/>
    <col min="9730" max="9730" width="3.875" style="184" customWidth="1"/>
    <col min="9731" max="9731" width="5.25" style="184" customWidth="1"/>
    <col min="9732" max="9732" width="5.375" style="184" customWidth="1"/>
    <col min="9733" max="9733" width="25.125" style="184" customWidth="1"/>
    <col min="9734" max="9736" width="16.375" style="184" customWidth="1"/>
    <col min="9737" max="9984" width="9" style="184"/>
    <col min="9985" max="9985" width="4.25" style="184" customWidth="1"/>
    <col min="9986" max="9986" width="3.875" style="184" customWidth="1"/>
    <col min="9987" max="9987" width="5.25" style="184" customWidth="1"/>
    <col min="9988" max="9988" width="5.375" style="184" customWidth="1"/>
    <col min="9989" max="9989" width="25.125" style="184" customWidth="1"/>
    <col min="9990" max="9992" width="16.375" style="184" customWidth="1"/>
    <col min="9993" max="10240" width="9" style="184"/>
    <col min="10241" max="10241" width="4.25" style="184" customWidth="1"/>
    <col min="10242" max="10242" width="3.875" style="184" customWidth="1"/>
    <col min="10243" max="10243" width="5.25" style="184" customWidth="1"/>
    <col min="10244" max="10244" width="5.375" style="184" customWidth="1"/>
    <col min="10245" max="10245" width="25.125" style="184" customWidth="1"/>
    <col min="10246" max="10248" width="16.375" style="184" customWidth="1"/>
    <col min="10249" max="10496" width="9" style="184"/>
    <col min="10497" max="10497" width="4.25" style="184" customWidth="1"/>
    <col min="10498" max="10498" width="3.875" style="184" customWidth="1"/>
    <col min="10499" max="10499" width="5.25" style="184" customWidth="1"/>
    <col min="10500" max="10500" width="5.375" style="184" customWidth="1"/>
    <col min="10501" max="10501" width="25.125" style="184" customWidth="1"/>
    <col min="10502" max="10504" width="16.375" style="184" customWidth="1"/>
    <col min="10505" max="10752" width="9" style="184"/>
    <col min="10753" max="10753" width="4.25" style="184" customWidth="1"/>
    <col min="10754" max="10754" width="3.875" style="184" customWidth="1"/>
    <col min="10755" max="10755" width="5.25" style="184" customWidth="1"/>
    <col min="10756" max="10756" width="5.375" style="184" customWidth="1"/>
    <col min="10757" max="10757" width="25.125" style="184" customWidth="1"/>
    <col min="10758" max="10760" width="16.375" style="184" customWidth="1"/>
    <col min="10761" max="11008" width="9" style="184"/>
    <col min="11009" max="11009" width="4.25" style="184" customWidth="1"/>
    <col min="11010" max="11010" width="3.875" style="184" customWidth="1"/>
    <col min="11011" max="11011" width="5.25" style="184" customWidth="1"/>
    <col min="11012" max="11012" width="5.375" style="184" customWidth="1"/>
    <col min="11013" max="11013" width="25.125" style="184" customWidth="1"/>
    <col min="11014" max="11016" width="16.375" style="184" customWidth="1"/>
    <col min="11017" max="11264" width="9" style="184"/>
    <col min="11265" max="11265" width="4.25" style="184" customWidth="1"/>
    <col min="11266" max="11266" width="3.875" style="184" customWidth="1"/>
    <col min="11267" max="11267" width="5.25" style="184" customWidth="1"/>
    <col min="11268" max="11268" width="5.375" style="184" customWidth="1"/>
    <col min="11269" max="11269" width="25.125" style="184" customWidth="1"/>
    <col min="11270" max="11272" width="16.375" style="184" customWidth="1"/>
    <col min="11273" max="11520" width="9" style="184"/>
    <col min="11521" max="11521" width="4.25" style="184" customWidth="1"/>
    <col min="11522" max="11522" width="3.875" style="184" customWidth="1"/>
    <col min="11523" max="11523" width="5.25" style="184" customWidth="1"/>
    <col min="11524" max="11524" width="5.375" style="184" customWidth="1"/>
    <col min="11525" max="11525" width="25.125" style="184" customWidth="1"/>
    <col min="11526" max="11528" width="16.375" style="184" customWidth="1"/>
    <col min="11529" max="11776" width="9" style="184"/>
    <col min="11777" max="11777" width="4.25" style="184" customWidth="1"/>
    <col min="11778" max="11778" width="3.875" style="184" customWidth="1"/>
    <col min="11779" max="11779" width="5.25" style="184" customWidth="1"/>
    <col min="11780" max="11780" width="5.375" style="184" customWidth="1"/>
    <col min="11781" max="11781" width="25.125" style="184" customWidth="1"/>
    <col min="11782" max="11784" width="16.375" style="184" customWidth="1"/>
    <col min="11785" max="12032" width="9" style="184"/>
    <col min="12033" max="12033" width="4.25" style="184" customWidth="1"/>
    <col min="12034" max="12034" width="3.875" style="184" customWidth="1"/>
    <col min="12035" max="12035" width="5.25" style="184" customWidth="1"/>
    <col min="12036" max="12036" width="5.375" style="184" customWidth="1"/>
    <col min="12037" max="12037" width="25.125" style="184" customWidth="1"/>
    <col min="12038" max="12040" width="16.375" style="184" customWidth="1"/>
    <col min="12041" max="12288" width="9" style="184"/>
    <col min="12289" max="12289" width="4.25" style="184" customWidth="1"/>
    <col min="12290" max="12290" width="3.875" style="184" customWidth="1"/>
    <col min="12291" max="12291" width="5.25" style="184" customWidth="1"/>
    <col min="12292" max="12292" width="5.375" style="184" customWidth="1"/>
    <col min="12293" max="12293" width="25.125" style="184" customWidth="1"/>
    <col min="12294" max="12296" width="16.375" style="184" customWidth="1"/>
    <col min="12297" max="12544" width="9" style="184"/>
    <col min="12545" max="12545" width="4.25" style="184" customWidth="1"/>
    <col min="12546" max="12546" width="3.875" style="184" customWidth="1"/>
    <col min="12547" max="12547" width="5.25" style="184" customWidth="1"/>
    <col min="12548" max="12548" width="5.375" style="184" customWidth="1"/>
    <col min="12549" max="12549" width="25.125" style="184" customWidth="1"/>
    <col min="12550" max="12552" width="16.375" style="184" customWidth="1"/>
    <col min="12553" max="12800" width="9" style="184"/>
    <col min="12801" max="12801" width="4.25" style="184" customWidth="1"/>
    <col min="12802" max="12802" width="3.875" style="184" customWidth="1"/>
    <col min="12803" max="12803" width="5.25" style="184" customWidth="1"/>
    <col min="12804" max="12804" width="5.375" style="184" customWidth="1"/>
    <col min="12805" max="12805" width="25.125" style="184" customWidth="1"/>
    <col min="12806" max="12808" width="16.375" style="184" customWidth="1"/>
    <col min="12809" max="13056" width="9" style="184"/>
    <col min="13057" max="13057" width="4.25" style="184" customWidth="1"/>
    <col min="13058" max="13058" width="3.875" style="184" customWidth="1"/>
    <col min="13059" max="13059" width="5.25" style="184" customWidth="1"/>
    <col min="13060" max="13060" width="5.375" style="184" customWidth="1"/>
    <col min="13061" max="13061" width="25.125" style="184" customWidth="1"/>
    <col min="13062" max="13064" width="16.375" style="184" customWidth="1"/>
    <col min="13065" max="13312" width="9" style="184"/>
    <col min="13313" max="13313" width="4.25" style="184" customWidth="1"/>
    <col min="13314" max="13314" width="3.875" style="184" customWidth="1"/>
    <col min="13315" max="13315" width="5.25" style="184" customWidth="1"/>
    <col min="13316" max="13316" width="5.375" style="184" customWidth="1"/>
    <col min="13317" max="13317" width="25.125" style="184" customWidth="1"/>
    <col min="13318" max="13320" width="16.375" style="184" customWidth="1"/>
    <col min="13321" max="13568" width="9" style="184"/>
    <col min="13569" max="13569" width="4.25" style="184" customWidth="1"/>
    <col min="13570" max="13570" width="3.875" style="184" customWidth="1"/>
    <col min="13571" max="13571" width="5.25" style="184" customWidth="1"/>
    <col min="13572" max="13572" width="5.375" style="184" customWidth="1"/>
    <col min="13573" max="13573" width="25.125" style="184" customWidth="1"/>
    <col min="13574" max="13576" width="16.375" style="184" customWidth="1"/>
    <col min="13577" max="13824" width="9" style="184"/>
    <col min="13825" max="13825" width="4.25" style="184" customWidth="1"/>
    <col min="13826" max="13826" width="3.875" style="184" customWidth="1"/>
    <col min="13827" max="13827" width="5.25" style="184" customWidth="1"/>
    <col min="13828" max="13828" width="5.375" style="184" customWidth="1"/>
    <col min="13829" max="13829" width="25.125" style="184" customWidth="1"/>
    <col min="13830" max="13832" width="16.375" style="184" customWidth="1"/>
    <col min="13833" max="14080" width="9" style="184"/>
    <col min="14081" max="14081" width="4.25" style="184" customWidth="1"/>
    <col min="14082" max="14082" width="3.875" style="184" customWidth="1"/>
    <col min="14083" max="14083" width="5.25" style="184" customWidth="1"/>
    <col min="14084" max="14084" width="5.375" style="184" customWidth="1"/>
    <col min="14085" max="14085" width="25.125" style="184" customWidth="1"/>
    <col min="14086" max="14088" width="16.375" style="184" customWidth="1"/>
    <col min="14089" max="14336" width="9" style="184"/>
    <col min="14337" max="14337" width="4.25" style="184" customWidth="1"/>
    <col min="14338" max="14338" width="3.875" style="184" customWidth="1"/>
    <col min="14339" max="14339" width="5.25" style="184" customWidth="1"/>
    <col min="14340" max="14340" width="5.375" style="184" customWidth="1"/>
    <col min="14341" max="14341" width="25.125" style="184" customWidth="1"/>
    <col min="14342" max="14344" width="16.375" style="184" customWidth="1"/>
    <col min="14345" max="14592" width="9" style="184"/>
    <col min="14593" max="14593" width="4.25" style="184" customWidth="1"/>
    <col min="14594" max="14594" width="3.875" style="184" customWidth="1"/>
    <col min="14595" max="14595" width="5.25" style="184" customWidth="1"/>
    <col min="14596" max="14596" width="5.375" style="184" customWidth="1"/>
    <col min="14597" max="14597" width="25.125" style="184" customWidth="1"/>
    <col min="14598" max="14600" width="16.375" style="184" customWidth="1"/>
    <col min="14601" max="14848" width="9" style="184"/>
    <col min="14849" max="14849" width="4.25" style="184" customWidth="1"/>
    <col min="14850" max="14850" width="3.875" style="184" customWidth="1"/>
    <col min="14851" max="14851" width="5.25" style="184" customWidth="1"/>
    <col min="14852" max="14852" width="5.375" style="184" customWidth="1"/>
    <col min="14853" max="14853" width="25.125" style="184" customWidth="1"/>
    <col min="14854" max="14856" width="16.375" style="184" customWidth="1"/>
    <col min="14857" max="15104" width="9" style="184"/>
    <col min="15105" max="15105" width="4.25" style="184" customWidth="1"/>
    <col min="15106" max="15106" width="3.875" style="184" customWidth="1"/>
    <col min="15107" max="15107" width="5.25" style="184" customWidth="1"/>
    <col min="15108" max="15108" width="5.375" style="184" customWidth="1"/>
    <col min="15109" max="15109" width="25.125" style="184" customWidth="1"/>
    <col min="15110" max="15112" width="16.375" style="184" customWidth="1"/>
    <col min="15113" max="15360" width="9" style="184"/>
    <col min="15361" max="15361" width="4.25" style="184" customWidth="1"/>
    <col min="15362" max="15362" width="3.875" style="184" customWidth="1"/>
    <col min="15363" max="15363" width="5.25" style="184" customWidth="1"/>
    <col min="15364" max="15364" width="5.375" style="184" customWidth="1"/>
    <col min="15365" max="15365" width="25.125" style="184" customWidth="1"/>
    <col min="15366" max="15368" width="16.375" style="184" customWidth="1"/>
    <col min="15369" max="15616" width="9" style="184"/>
    <col min="15617" max="15617" width="4.25" style="184" customWidth="1"/>
    <col min="15618" max="15618" width="3.875" style="184" customWidth="1"/>
    <col min="15619" max="15619" width="5.25" style="184" customWidth="1"/>
    <col min="15620" max="15620" width="5.375" style="184" customWidth="1"/>
    <col min="15621" max="15621" width="25.125" style="184" customWidth="1"/>
    <col min="15622" max="15624" width="16.375" style="184" customWidth="1"/>
    <col min="15625" max="15872" width="9" style="184"/>
    <col min="15873" max="15873" width="4.25" style="184" customWidth="1"/>
    <col min="15874" max="15874" width="3.875" style="184" customWidth="1"/>
    <col min="15875" max="15875" width="5.25" style="184" customWidth="1"/>
    <col min="15876" max="15876" width="5.375" style="184" customWidth="1"/>
    <col min="15877" max="15877" width="25.125" style="184" customWidth="1"/>
    <col min="15878" max="15880" width="16.375" style="184" customWidth="1"/>
    <col min="15881" max="16128" width="9" style="184"/>
    <col min="16129" max="16129" width="4.25" style="184" customWidth="1"/>
    <col min="16130" max="16130" width="3.875" style="184" customWidth="1"/>
    <col min="16131" max="16131" width="5.25" style="184" customWidth="1"/>
    <col min="16132" max="16132" width="5.375" style="184" customWidth="1"/>
    <col min="16133" max="16133" width="25.125" style="184" customWidth="1"/>
    <col min="16134" max="16136" width="16.375" style="184" customWidth="1"/>
    <col min="16137" max="16384" width="9" style="184"/>
  </cols>
  <sheetData>
    <row r="1" spans="1:8" ht="17.25" x14ac:dyDescent="0.2">
      <c r="C1" s="161" t="s">
        <v>250</v>
      </c>
    </row>
    <row r="2" spans="1:8" ht="17.25" customHeight="1" x14ac:dyDescent="0.15">
      <c r="E2" s="162" t="s">
        <v>202</v>
      </c>
    </row>
    <row r="3" spans="1:8" ht="17.25" customHeight="1" x14ac:dyDescent="0.15">
      <c r="F3" s="163"/>
    </row>
    <row r="4" spans="1:8" ht="17.25" customHeight="1" x14ac:dyDescent="0.15">
      <c r="A4" s="164"/>
      <c r="B4" s="165"/>
      <c r="C4" s="165"/>
      <c r="D4" s="165"/>
      <c r="E4" s="166"/>
      <c r="F4" s="167" t="s">
        <v>203</v>
      </c>
      <c r="G4" s="167" t="s">
        <v>203</v>
      </c>
      <c r="H4" s="167" t="s">
        <v>203</v>
      </c>
    </row>
    <row r="5" spans="1:8" ht="17.25" customHeight="1" x14ac:dyDescent="0.15">
      <c r="A5" s="168" t="s">
        <v>204</v>
      </c>
      <c r="B5" s="185"/>
      <c r="C5" s="185"/>
      <c r="D5" s="185"/>
      <c r="E5" s="169"/>
      <c r="F5" s="170"/>
      <c r="G5" s="170"/>
      <c r="H5" s="170"/>
    </row>
    <row r="6" spans="1:8" ht="17.25" customHeight="1" x14ac:dyDescent="0.15">
      <c r="A6" s="171"/>
      <c r="B6" s="186" t="s">
        <v>205</v>
      </c>
      <c r="C6" s="186"/>
      <c r="D6" s="186"/>
      <c r="E6" s="173"/>
      <c r="F6" s="170"/>
      <c r="G6" s="170"/>
      <c r="H6" s="170"/>
    </row>
    <row r="7" spans="1:8" ht="17.25" customHeight="1" x14ac:dyDescent="0.15">
      <c r="A7" s="171"/>
      <c r="B7" s="186"/>
      <c r="C7" s="186" t="s">
        <v>206</v>
      </c>
      <c r="D7" s="186"/>
      <c r="E7" s="173"/>
      <c r="F7" s="170"/>
      <c r="G7" s="170"/>
      <c r="H7" s="170"/>
    </row>
    <row r="8" spans="1:8" ht="17.25" customHeight="1" x14ac:dyDescent="0.15">
      <c r="A8" s="171"/>
      <c r="B8" s="186"/>
      <c r="C8" s="186"/>
      <c r="D8" s="186" t="s">
        <v>207</v>
      </c>
      <c r="E8" s="173"/>
      <c r="F8" s="170"/>
      <c r="G8" s="170"/>
      <c r="H8" s="170"/>
    </row>
    <row r="9" spans="1:8" ht="17.25" customHeight="1" x14ac:dyDescent="0.15">
      <c r="A9" s="171"/>
      <c r="B9" s="186"/>
      <c r="C9" s="186"/>
      <c r="D9" s="186"/>
      <c r="E9" s="173" t="s">
        <v>251</v>
      </c>
      <c r="F9" s="170">
        <v>551186</v>
      </c>
      <c r="G9" s="170"/>
      <c r="H9" s="170"/>
    </row>
    <row r="10" spans="1:8" ht="17.25" customHeight="1" x14ac:dyDescent="0.15">
      <c r="A10" s="171"/>
      <c r="B10" s="186"/>
      <c r="C10" s="186"/>
      <c r="D10" s="186"/>
      <c r="E10" s="187" t="s">
        <v>252</v>
      </c>
      <c r="F10" s="188">
        <v>39469</v>
      </c>
      <c r="G10" s="170"/>
      <c r="H10" s="170"/>
    </row>
    <row r="11" spans="1:8" ht="17.25" customHeight="1" x14ac:dyDescent="0.15">
      <c r="A11" s="171"/>
      <c r="B11" s="186"/>
      <c r="C11" s="186"/>
      <c r="D11" s="186"/>
      <c r="E11" s="189" t="s">
        <v>253</v>
      </c>
      <c r="F11" s="188">
        <v>3126</v>
      </c>
      <c r="G11" s="170"/>
      <c r="H11" s="170"/>
    </row>
    <row r="12" spans="1:8" ht="17.25" customHeight="1" x14ac:dyDescent="0.15">
      <c r="A12" s="171"/>
      <c r="B12" s="186"/>
      <c r="C12" s="186"/>
      <c r="D12" s="186"/>
      <c r="E12" s="189" t="s">
        <v>254</v>
      </c>
      <c r="F12" s="188">
        <v>1500</v>
      </c>
      <c r="G12" s="170">
        <f>SUM(F9:F12)</f>
        <v>595281</v>
      </c>
      <c r="H12" s="170"/>
    </row>
    <row r="13" spans="1:8" ht="17.25" customHeight="1" x14ac:dyDescent="0.15">
      <c r="A13" s="171"/>
      <c r="B13" s="186"/>
      <c r="C13" s="186"/>
      <c r="D13" s="186" t="s">
        <v>208</v>
      </c>
      <c r="E13" s="173"/>
      <c r="F13" s="170"/>
      <c r="G13" s="170"/>
      <c r="H13" s="170"/>
    </row>
    <row r="14" spans="1:8" ht="17.25" customHeight="1" x14ac:dyDescent="0.15">
      <c r="A14" s="171"/>
      <c r="B14" s="186"/>
      <c r="C14" s="186"/>
      <c r="D14" s="186"/>
      <c r="E14" s="173" t="s">
        <v>255</v>
      </c>
      <c r="F14" s="170">
        <v>1408163</v>
      </c>
      <c r="G14" s="170"/>
      <c r="H14" s="170"/>
    </row>
    <row r="15" spans="1:8" ht="17.25" customHeight="1" x14ac:dyDescent="0.15">
      <c r="A15" s="171"/>
      <c r="B15" s="186"/>
      <c r="C15" s="186"/>
      <c r="D15" s="186"/>
      <c r="E15" s="173" t="s">
        <v>255</v>
      </c>
      <c r="F15" s="170">
        <v>3170646</v>
      </c>
      <c r="G15" s="170"/>
      <c r="H15" s="170"/>
    </row>
    <row r="16" spans="1:8" ht="17.25" customHeight="1" x14ac:dyDescent="0.15">
      <c r="A16" s="171"/>
      <c r="B16" s="186"/>
      <c r="C16" s="186"/>
      <c r="D16" s="186"/>
      <c r="E16" s="173" t="s">
        <v>255</v>
      </c>
      <c r="F16" s="170">
        <v>204606</v>
      </c>
      <c r="G16" s="170"/>
      <c r="H16" s="170"/>
    </row>
    <row r="17" spans="1:8" ht="17.25" customHeight="1" x14ac:dyDescent="0.15">
      <c r="A17" s="171"/>
      <c r="B17" s="186"/>
      <c r="C17" s="186"/>
      <c r="D17" s="186"/>
      <c r="E17" s="173" t="s">
        <v>256</v>
      </c>
      <c r="F17" s="170">
        <v>371813</v>
      </c>
      <c r="G17" s="170"/>
      <c r="H17" s="170"/>
    </row>
    <row r="18" spans="1:8" ht="17.25" customHeight="1" x14ac:dyDescent="0.15">
      <c r="A18" s="171"/>
      <c r="B18" s="186"/>
      <c r="C18" s="186"/>
      <c r="D18" s="186"/>
      <c r="E18" s="173" t="s">
        <v>257</v>
      </c>
      <c r="F18" s="170">
        <v>219542</v>
      </c>
      <c r="G18" s="170"/>
      <c r="H18" s="170"/>
    </row>
    <row r="19" spans="1:8" ht="17.25" customHeight="1" x14ac:dyDescent="0.15">
      <c r="A19" s="171"/>
      <c r="B19" s="186"/>
      <c r="C19" s="186"/>
      <c r="D19" s="186"/>
      <c r="E19" s="173" t="s">
        <v>257</v>
      </c>
      <c r="F19" s="170">
        <v>384372</v>
      </c>
      <c r="G19" s="170">
        <f>SUM(F14:F19)</f>
        <v>5759142</v>
      </c>
      <c r="H19" s="170"/>
    </row>
    <row r="20" spans="1:8" ht="17.25" customHeight="1" x14ac:dyDescent="0.15">
      <c r="A20" s="171"/>
      <c r="B20" s="186"/>
      <c r="C20" s="186" t="s">
        <v>209</v>
      </c>
      <c r="D20" s="186"/>
      <c r="E20" s="173"/>
      <c r="F20" s="170"/>
      <c r="G20" s="170"/>
      <c r="H20" s="170"/>
    </row>
    <row r="21" spans="1:8" ht="17.25" hidden="1" customHeight="1" x14ac:dyDescent="0.15">
      <c r="A21" s="171"/>
      <c r="B21" s="186"/>
      <c r="C21" s="186"/>
      <c r="D21" s="186" t="s">
        <v>210</v>
      </c>
      <c r="E21" s="173"/>
      <c r="F21" s="170"/>
      <c r="G21" s="170"/>
      <c r="H21" s="170"/>
    </row>
    <row r="22" spans="1:8" ht="17.25" customHeight="1" x14ac:dyDescent="0.15">
      <c r="A22" s="171"/>
      <c r="B22" s="186"/>
      <c r="C22" s="186"/>
      <c r="D22" s="186" t="s">
        <v>211</v>
      </c>
      <c r="E22" s="173"/>
      <c r="F22" s="170">
        <v>21855724</v>
      </c>
      <c r="G22" s="170"/>
      <c r="H22" s="170"/>
    </row>
    <row r="23" spans="1:8" ht="17.25" customHeight="1" x14ac:dyDescent="0.15">
      <c r="A23" s="171"/>
      <c r="B23" s="186"/>
      <c r="C23" s="186"/>
      <c r="D23" s="186" t="s">
        <v>212</v>
      </c>
      <c r="E23" s="173"/>
      <c r="F23" s="170">
        <v>21100</v>
      </c>
      <c r="G23" s="170"/>
      <c r="H23" s="170"/>
    </row>
    <row r="24" spans="1:8" ht="17.25" hidden="1" customHeight="1" x14ac:dyDescent="0.15">
      <c r="A24" s="171"/>
      <c r="B24" s="186"/>
      <c r="C24" s="186"/>
      <c r="D24" s="186" t="s">
        <v>213</v>
      </c>
      <c r="E24" s="173"/>
      <c r="F24" s="170"/>
      <c r="G24" s="170"/>
      <c r="H24" s="170"/>
    </row>
    <row r="25" spans="1:8" ht="17.25" customHeight="1" x14ac:dyDescent="0.15">
      <c r="A25" s="171"/>
      <c r="B25" s="186"/>
      <c r="C25" s="186"/>
      <c r="D25" s="186" t="s">
        <v>214</v>
      </c>
      <c r="E25" s="173"/>
      <c r="F25" s="170">
        <v>1485748</v>
      </c>
      <c r="G25" s="170">
        <f>SUM(F21:F25)</f>
        <v>23362572</v>
      </c>
      <c r="H25" s="170">
        <f>SUM(G12:G25)</f>
        <v>29716995</v>
      </c>
    </row>
    <row r="26" spans="1:8" ht="17.25" customHeight="1" x14ac:dyDescent="0.15">
      <c r="A26" s="171"/>
      <c r="B26" s="186" t="s">
        <v>215</v>
      </c>
      <c r="C26" s="186"/>
      <c r="D26" s="186"/>
      <c r="E26" s="173"/>
      <c r="F26" s="170"/>
      <c r="G26" s="170"/>
      <c r="H26" s="170"/>
    </row>
    <row r="27" spans="1:8" ht="17.25" customHeight="1" x14ac:dyDescent="0.15">
      <c r="A27" s="171"/>
      <c r="B27" s="186"/>
      <c r="C27" s="186" t="s">
        <v>216</v>
      </c>
      <c r="D27" s="186"/>
      <c r="E27" s="173"/>
      <c r="F27" s="170">
        <v>51756000</v>
      </c>
      <c r="G27" s="170"/>
      <c r="H27" s="170"/>
    </row>
    <row r="28" spans="1:8" ht="17.25" customHeight="1" x14ac:dyDescent="0.15">
      <c r="A28" s="171"/>
      <c r="B28" s="186"/>
      <c r="C28" s="186" t="s">
        <v>217</v>
      </c>
      <c r="D28" s="186"/>
      <c r="E28" s="173"/>
      <c r="F28" s="170">
        <v>57722839</v>
      </c>
      <c r="G28" s="170"/>
      <c r="H28" s="170"/>
    </row>
    <row r="29" spans="1:8" ht="17.25" customHeight="1" x14ac:dyDescent="0.15">
      <c r="A29" s="171"/>
      <c r="B29" s="186"/>
      <c r="C29" s="186" t="s">
        <v>218</v>
      </c>
      <c r="D29" s="186"/>
      <c r="E29" s="173"/>
      <c r="F29" s="170">
        <v>16967345</v>
      </c>
      <c r="G29" s="170"/>
      <c r="H29" s="170"/>
    </row>
    <row r="30" spans="1:8" ht="17.25" customHeight="1" x14ac:dyDescent="0.15">
      <c r="A30" s="171"/>
      <c r="B30" s="186"/>
      <c r="C30" s="186" t="s">
        <v>219</v>
      </c>
      <c r="D30" s="186"/>
      <c r="E30" s="173"/>
      <c r="F30" s="170">
        <v>1294299</v>
      </c>
      <c r="G30" s="170"/>
      <c r="H30" s="170"/>
    </row>
    <row r="31" spans="1:8" ht="17.25" customHeight="1" x14ac:dyDescent="0.15">
      <c r="A31" s="171"/>
      <c r="B31" s="186"/>
      <c r="C31" s="186" t="s">
        <v>220</v>
      </c>
      <c r="D31" s="186"/>
      <c r="E31" s="173"/>
      <c r="F31" s="170">
        <v>1</v>
      </c>
      <c r="G31" s="170"/>
      <c r="H31" s="170"/>
    </row>
    <row r="32" spans="1:8" ht="17.25" customHeight="1" x14ac:dyDescent="0.15">
      <c r="A32" s="171"/>
      <c r="B32" s="186"/>
      <c r="C32" s="186" t="s">
        <v>221</v>
      </c>
      <c r="D32" s="186"/>
      <c r="E32" s="173"/>
      <c r="F32" s="170">
        <v>523898</v>
      </c>
      <c r="G32" s="170"/>
      <c r="H32" s="170"/>
    </row>
    <row r="33" spans="1:8" ht="17.25" hidden="1" customHeight="1" x14ac:dyDescent="0.15">
      <c r="A33" s="171"/>
      <c r="B33" s="186"/>
      <c r="C33" s="172" t="s">
        <v>222</v>
      </c>
      <c r="D33" s="186"/>
      <c r="E33" s="173"/>
      <c r="F33" s="170"/>
      <c r="G33" s="170"/>
      <c r="H33" s="170"/>
    </row>
    <row r="34" spans="1:8" ht="17.25" customHeight="1" x14ac:dyDescent="0.15">
      <c r="A34" s="171"/>
      <c r="B34" s="186"/>
      <c r="C34" s="186" t="s">
        <v>223</v>
      </c>
      <c r="D34" s="186"/>
      <c r="E34" s="173"/>
      <c r="F34" s="170">
        <v>546580</v>
      </c>
      <c r="G34" s="170">
        <f>SUM(F27:F34)</f>
        <v>128810962</v>
      </c>
      <c r="H34" s="170">
        <f>G34</f>
        <v>128810962</v>
      </c>
    </row>
    <row r="35" spans="1:8" ht="17.25" customHeight="1" thickBot="1" x14ac:dyDescent="0.2">
      <c r="A35" s="171"/>
      <c r="B35" s="186"/>
      <c r="C35" s="186"/>
      <c r="D35" s="186"/>
      <c r="E35" s="173" t="s">
        <v>224</v>
      </c>
      <c r="F35" s="170"/>
      <c r="G35" s="170"/>
      <c r="H35" s="170">
        <f>H25+H34</f>
        <v>158527957</v>
      </c>
    </row>
    <row r="36" spans="1:8" ht="17.25" customHeight="1" thickTop="1" x14ac:dyDescent="0.15">
      <c r="A36" s="174"/>
      <c r="B36" s="175"/>
      <c r="C36" s="175"/>
      <c r="D36" s="175"/>
      <c r="E36" s="176"/>
      <c r="F36" s="177"/>
      <c r="G36" s="177"/>
      <c r="H36" s="177"/>
    </row>
    <row r="37" spans="1:8" ht="17.25" customHeight="1" x14ac:dyDescent="0.15">
      <c r="A37" s="190" t="s">
        <v>225</v>
      </c>
      <c r="B37" s="191"/>
      <c r="C37" s="185"/>
      <c r="D37" s="185"/>
      <c r="E37" s="169"/>
      <c r="F37" s="178"/>
      <c r="G37" s="178"/>
      <c r="H37" s="178"/>
    </row>
    <row r="38" spans="1:8" ht="17.25" customHeight="1" x14ac:dyDescent="0.15">
      <c r="A38" s="171"/>
      <c r="B38" s="186" t="s">
        <v>226</v>
      </c>
      <c r="C38" s="186"/>
      <c r="D38" s="186"/>
      <c r="E38" s="173"/>
      <c r="F38" s="170"/>
      <c r="G38" s="170"/>
      <c r="H38" s="170"/>
    </row>
    <row r="39" spans="1:8" ht="17.25" customHeight="1" x14ac:dyDescent="0.15">
      <c r="A39" s="171"/>
      <c r="B39" s="186"/>
      <c r="C39" s="186" t="s">
        <v>227</v>
      </c>
      <c r="D39" s="186"/>
      <c r="E39" s="173"/>
      <c r="F39" s="170"/>
      <c r="G39" s="170"/>
      <c r="H39" s="170"/>
    </row>
    <row r="40" spans="1:8" ht="17.25" hidden="1" customHeight="1" x14ac:dyDescent="0.15">
      <c r="A40" s="171"/>
      <c r="B40" s="186"/>
      <c r="C40" s="186"/>
      <c r="D40" s="186" t="s">
        <v>228</v>
      </c>
      <c r="E40" s="173"/>
      <c r="F40" s="170"/>
      <c r="G40" s="170"/>
      <c r="H40" s="170"/>
    </row>
    <row r="41" spans="1:8" ht="17.25" customHeight="1" x14ac:dyDescent="0.15">
      <c r="A41" s="171"/>
      <c r="B41" s="186"/>
      <c r="C41" s="186"/>
      <c r="D41" s="186" t="s">
        <v>229</v>
      </c>
      <c r="E41" s="173"/>
      <c r="F41" s="170">
        <v>80000</v>
      </c>
      <c r="G41" s="170"/>
      <c r="H41" s="170"/>
    </row>
    <row r="42" spans="1:8" ht="17.25" customHeight="1" x14ac:dyDescent="0.15">
      <c r="A42" s="171"/>
      <c r="B42" s="186"/>
      <c r="C42" s="186"/>
      <c r="D42" s="186" t="s">
        <v>198</v>
      </c>
      <c r="E42" s="173"/>
      <c r="F42" s="170">
        <v>2000000</v>
      </c>
      <c r="G42" s="170"/>
      <c r="H42" s="170"/>
    </row>
    <row r="43" spans="1:8" ht="17.25" customHeight="1" x14ac:dyDescent="0.15">
      <c r="A43" s="171"/>
      <c r="B43" s="186"/>
      <c r="C43" s="186"/>
      <c r="D43" s="186" t="s">
        <v>230</v>
      </c>
      <c r="E43" s="173"/>
      <c r="F43" s="170">
        <v>1619466</v>
      </c>
      <c r="G43" s="170"/>
      <c r="H43" s="170"/>
    </row>
    <row r="44" spans="1:8" ht="17.25" customHeight="1" x14ac:dyDescent="0.15">
      <c r="A44" s="171"/>
      <c r="B44" s="186"/>
      <c r="C44" s="186"/>
      <c r="D44" s="186" t="s">
        <v>231</v>
      </c>
      <c r="E44" s="173"/>
      <c r="F44" s="170">
        <v>7000</v>
      </c>
      <c r="G44" s="170"/>
      <c r="H44" s="170"/>
    </row>
    <row r="45" spans="1:8" ht="17.25" customHeight="1" x14ac:dyDescent="0.15">
      <c r="A45" s="171"/>
      <c r="B45" s="186"/>
      <c r="C45" s="186"/>
      <c r="D45" s="186" t="s">
        <v>232</v>
      </c>
      <c r="E45" s="173"/>
      <c r="F45" s="170">
        <v>7000000</v>
      </c>
      <c r="G45" s="170">
        <f>SUM(F40:F45)</f>
        <v>10706466</v>
      </c>
      <c r="H45" s="170">
        <f>SUM(G39:G45)</f>
        <v>10706466</v>
      </c>
    </row>
    <row r="46" spans="1:8" ht="17.25" customHeight="1" x14ac:dyDescent="0.15">
      <c r="A46" s="171"/>
      <c r="B46" s="186" t="s">
        <v>233</v>
      </c>
      <c r="C46" s="186"/>
      <c r="D46" s="186"/>
      <c r="E46" s="173"/>
      <c r="F46" s="170"/>
      <c r="G46" s="170"/>
      <c r="H46" s="170"/>
    </row>
    <row r="47" spans="1:8" ht="17.25" customHeight="1" x14ac:dyDescent="0.15">
      <c r="A47" s="171"/>
      <c r="B47" s="186"/>
      <c r="C47" s="186" t="s">
        <v>234</v>
      </c>
      <c r="D47" s="186"/>
      <c r="E47" s="173"/>
      <c r="F47" s="170">
        <v>50614000</v>
      </c>
      <c r="G47" s="170">
        <f>F47</f>
        <v>50614000</v>
      </c>
      <c r="H47" s="170"/>
    </row>
    <row r="48" spans="1:8" ht="17.25" customHeight="1" x14ac:dyDescent="0.15">
      <c r="A48" s="171"/>
      <c r="B48" s="186"/>
      <c r="C48" s="186" t="s">
        <v>235</v>
      </c>
      <c r="D48" s="186"/>
      <c r="E48" s="173"/>
      <c r="F48" s="170"/>
      <c r="G48" s="170"/>
      <c r="H48" s="170"/>
    </row>
    <row r="49" spans="1:8" ht="17.25" hidden="1" customHeight="1" x14ac:dyDescent="0.15">
      <c r="A49" s="171"/>
      <c r="B49" s="186"/>
      <c r="C49" s="186"/>
      <c r="D49" s="186" t="s">
        <v>236</v>
      </c>
      <c r="E49" s="173"/>
      <c r="F49" s="170"/>
      <c r="G49" s="170"/>
      <c r="H49" s="170"/>
    </row>
    <row r="50" spans="1:8" ht="17.25" customHeight="1" x14ac:dyDescent="0.15">
      <c r="A50" s="171"/>
      <c r="B50" s="186"/>
      <c r="C50" s="186"/>
      <c r="D50" s="186" t="s">
        <v>237</v>
      </c>
      <c r="E50" s="173"/>
      <c r="F50" s="170">
        <v>14000000</v>
      </c>
      <c r="G50" s="170"/>
      <c r="H50" s="170"/>
    </row>
    <row r="51" spans="1:8" ht="17.25" customHeight="1" x14ac:dyDescent="0.15">
      <c r="A51" s="171"/>
      <c r="B51" s="186"/>
      <c r="C51" s="186"/>
      <c r="D51" s="186" t="s">
        <v>238</v>
      </c>
      <c r="E51" s="173"/>
      <c r="F51" s="170">
        <v>51000000</v>
      </c>
      <c r="G51" s="170">
        <f>SUM(F49:F51)</f>
        <v>65000000</v>
      </c>
      <c r="H51" s="170">
        <f>G47+G51</f>
        <v>115614000</v>
      </c>
    </row>
    <row r="52" spans="1:8" ht="17.25" customHeight="1" x14ac:dyDescent="0.15">
      <c r="A52" s="179"/>
      <c r="B52" s="180"/>
      <c r="C52" s="180"/>
      <c r="D52" s="180"/>
      <c r="E52" s="181" t="s">
        <v>239</v>
      </c>
      <c r="F52" s="182"/>
      <c r="G52" s="182"/>
      <c r="H52" s="182">
        <f>H45+H51</f>
        <v>126320466</v>
      </c>
    </row>
    <row r="53" spans="1:8" ht="17.25" customHeight="1" x14ac:dyDescent="0.15">
      <c r="A53" s="179"/>
      <c r="B53" s="180"/>
      <c r="C53" s="180"/>
      <c r="D53" s="180"/>
      <c r="E53" s="181" t="s">
        <v>247</v>
      </c>
      <c r="F53" s="182"/>
      <c r="G53" s="182"/>
      <c r="H53" s="182">
        <f>H35-H52</f>
        <v>32207491</v>
      </c>
    </row>
    <row r="54" spans="1:8" x14ac:dyDescent="0.15">
      <c r="E54" s="172"/>
      <c r="F54" s="172"/>
      <c r="G54" s="172"/>
    </row>
    <row r="55" spans="1:8" x14ac:dyDescent="0.15">
      <c r="E55" s="192"/>
    </row>
  </sheetData>
  <phoneticPr fontId="3"/>
  <pageMargins left="0.70866141732283472" right="0.70866141732283472" top="0.74803149606299213" bottom="0.55118110236220474" header="0.31496062992125984" footer="0.31496062992125984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令和６年度活動計算書</vt:lpstr>
      <vt:lpstr>令和６年度活動計算書内訳</vt:lpstr>
      <vt:lpstr>令和６年度 注記</vt:lpstr>
      <vt:lpstr>6年度貸借対照表</vt:lpstr>
      <vt:lpstr>６年度財産目録</vt:lpstr>
      <vt:lpstr>'６年度財産目録'!Print_Area</vt:lpstr>
      <vt:lpstr>'6年度貸借対照表'!Print_Area</vt:lpstr>
      <vt:lpstr>'令和６年度 注記'!Print_Area</vt:lpstr>
      <vt:lpstr>令和６年度活動計算書!Print_Area</vt:lpstr>
      <vt:lpstr>令和６年度活動計算書内訳!Print_Area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育てる会相談支援</dc:creator>
  <cp:lastModifiedBy>育てる会相談支援</cp:lastModifiedBy>
  <cp:lastPrinted>2025-05-22T03:03:10Z</cp:lastPrinted>
  <dcterms:created xsi:type="dcterms:W3CDTF">2025-05-22T00:40:40Z</dcterms:created>
  <dcterms:modified xsi:type="dcterms:W3CDTF">2025-05-22T03:04:32Z</dcterms:modified>
</cp:coreProperties>
</file>