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0" windowHeight="8380"/>
  </bookViews>
  <sheets>
    <sheet name="印刷用" sheetId="1" r:id="rId1"/>
  </sheets>
  <calcPr calcId="144525"/>
</workbook>
</file>

<file path=xl/sharedStrings.xml><?xml version="1.0" encoding="utf-8"?>
<sst xmlns="http://schemas.openxmlformats.org/spreadsheetml/2006/main" count="90">
  <si>
    <t>収支計算書</t>
  </si>
  <si>
    <t>自 2014年 4月 1日　　至 2015年 3月31日</t>
  </si>
  <si>
    <t>経常支出明細</t>
  </si>
  <si>
    <t>特定非営利活動法人せっけんの街</t>
  </si>
  <si>
    <t>（単位：円）</t>
  </si>
  <si>
    <t>勘定科目</t>
  </si>
  <si>
    <t>金額</t>
  </si>
  <si>
    <t>（資金収支の部）</t>
  </si>
  <si>
    <t>[仕入経費]</t>
  </si>
  <si>
    <t>Ⅰ経常収入の部</t>
  </si>
  <si>
    <t>仕入高</t>
  </si>
  <si>
    <t>会費収入</t>
  </si>
  <si>
    <t>廃食油回収経費</t>
  </si>
  <si>
    <t>助成金寄付</t>
  </si>
  <si>
    <t>仕入経費合計</t>
  </si>
  <si>
    <t>街作り事業収入</t>
  </si>
  <si>
    <t>[管理費]</t>
  </si>
  <si>
    <t>せっけん売上高</t>
  </si>
  <si>
    <t>役員報酬</t>
  </si>
  <si>
    <t>他製品売上高</t>
  </si>
  <si>
    <t>給料手当</t>
  </si>
  <si>
    <t>受託売上</t>
  </si>
  <si>
    <t>賞与</t>
  </si>
  <si>
    <t>その他売上高</t>
  </si>
  <si>
    <t>雑給</t>
  </si>
  <si>
    <t>経常収入合計</t>
  </si>
  <si>
    <t>法定福利費</t>
  </si>
  <si>
    <t>Ⅱ経常支出の部</t>
  </si>
  <si>
    <t>福利厚生費</t>
  </si>
  <si>
    <t>街づくり経費</t>
  </si>
  <si>
    <t>環境教育経費</t>
  </si>
  <si>
    <t>地区活動費</t>
  </si>
  <si>
    <t>管理費合計</t>
  </si>
  <si>
    <t>研究研修費</t>
  </si>
  <si>
    <t>[製造経費]</t>
  </si>
  <si>
    <t>機関誌発行経費</t>
  </si>
  <si>
    <t>製造経費合計</t>
  </si>
  <si>
    <t>運賃</t>
  </si>
  <si>
    <t>広告宣伝費</t>
  </si>
  <si>
    <t>Ⅲその他資金収入の部</t>
  </si>
  <si>
    <t>交際費</t>
  </si>
  <si>
    <t>受取利息</t>
  </si>
  <si>
    <t>会議費</t>
  </si>
  <si>
    <t>雑収入</t>
  </si>
  <si>
    <t>旅費交通費</t>
  </si>
  <si>
    <t>その他資金収入合計</t>
  </si>
  <si>
    <t>通信費</t>
  </si>
  <si>
    <t>Ⅳその他資金支出の部</t>
  </si>
  <si>
    <t>販売促進費</t>
  </si>
  <si>
    <t>貸倒損失</t>
  </si>
  <si>
    <t>消耗品費</t>
  </si>
  <si>
    <t>その他資金支出合計</t>
  </si>
  <si>
    <t>事務用品費</t>
  </si>
  <si>
    <t>当期収支差額</t>
  </si>
  <si>
    <t>修繕費</t>
  </si>
  <si>
    <t>前期繰越収支差額</t>
  </si>
  <si>
    <t>諸会費</t>
  </si>
  <si>
    <t>次期繰越収支差額</t>
  </si>
  <si>
    <t>支払手数料</t>
  </si>
  <si>
    <t>リース料</t>
  </si>
  <si>
    <t>（正味財産増減の部）</t>
  </si>
  <si>
    <t>保険料</t>
  </si>
  <si>
    <t>Ⅴ正味財産増加の部</t>
  </si>
  <si>
    <t>支払報酬</t>
  </si>
  <si>
    <t>１資産増加額</t>
  </si>
  <si>
    <t>賃借料</t>
  </si>
  <si>
    <t>租税公課（消費税</t>
  </si>
  <si>
    <t>仕掛品増加額</t>
  </si>
  <si>
    <t>雑費</t>
  </si>
  <si>
    <t>法人税等</t>
  </si>
  <si>
    <t>増加額合計</t>
  </si>
  <si>
    <t>Ⅵ正味財産減少の部</t>
  </si>
  <si>
    <t>１資産減少額</t>
  </si>
  <si>
    <t>材料仕入高</t>
  </si>
  <si>
    <t>製品減少額</t>
  </si>
  <si>
    <t>商品減少額</t>
  </si>
  <si>
    <t>原材料減少額</t>
  </si>
  <si>
    <t>減価償却費</t>
  </si>
  <si>
    <t>減少額合計</t>
  </si>
  <si>
    <t>当期正味財産増加額</t>
  </si>
  <si>
    <t>回収人件費</t>
  </si>
  <si>
    <t>前期繰越正味財産額</t>
  </si>
  <si>
    <t>燃料費</t>
  </si>
  <si>
    <t>次期繰越正味財産額</t>
  </si>
  <si>
    <t>動力費</t>
  </si>
  <si>
    <t>水道光熱費</t>
  </si>
  <si>
    <t>租税公課</t>
  </si>
  <si>
    <t>研究開発費</t>
  </si>
  <si>
    <t>廃棄物処理</t>
  </si>
  <si>
    <t>回収車経費</t>
  </si>
</sst>
</file>

<file path=xl/styles.xml><?xml version="1.0" encoding="utf-8"?>
<styleSheet xmlns="http://schemas.openxmlformats.org/spreadsheetml/2006/main">
  <numFmts count="5">
    <numFmt numFmtId="176" formatCode="_-&quot;\&quot;* #,##0_-\ ;\-&quot;\&quot;* #,##0_-\ ;_-&quot;\&quot;* &quot;-&quot;??_-\ ;_-@_-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#,##0\ "/>
  </numFmts>
  <fonts count="6">
    <font>
      <sz val="12"/>
      <name val="Times New Roman"/>
      <charset val="134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/>
      <diagonal/>
    </border>
  </borders>
  <cellStyleXfs count="13">
    <xf numFmtId="0" fontId="0" fillId="0" borderId="16">
      <alignment vertical="center"/>
    </xf>
    <xf numFmtId="178" fontId="0" fillId="0" borderId="16" applyFont="0" applyFill="0" applyBorder="0" applyAlignment="0" applyProtection="0">
      <alignment vertical="center"/>
    </xf>
    <xf numFmtId="176" fontId="0" fillId="0" borderId="16" applyFont="0" applyFill="0" applyBorder="0" applyAlignment="0" applyProtection="0">
      <alignment vertical="center"/>
    </xf>
    <xf numFmtId="43" fontId="0" fillId="0" borderId="16" applyFont="0" applyFill="0" applyBorder="0" applyAlignment="0" applyProtection="0">
      <alignment vertical="center"/>
    </xf>
    <xf numFmtId="9" fontId="0" fillId="0" borderId="16" applyFont="0" applyFill="0" applyBorder="0" applyAlignment="0" applyProtection="0">
      <alignment vertical="center"/>
    </xf>
    <xf numFmtId="0" fontId="1" fillId="0" borderId="0">
      <alignment vertical="center"/>
    </xf>
    <xf numFmtId="177" fontId="0" fillId="0" borderId="16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1" fillId="0" borderId="0" xfId="5">
      <alignment vertical="center"/>
    </xf>
    <xf numFmtId="38" fontId="1" fillId="0" borderId="0" xfId="7" applyFont="1">
      <alignment vertical="center"/>
    </xf>
    <xf numFmtId="0" fontId="2" fillId="0" borderId="0" xfId="5" applyFont="1" applyAlignment="1">
      <alignment horizontal="centerContinuous" vertical="center"/>
    </xf>
    <xf numFmtId="0" fontId="3" fillId="0" borderId="0" xfId="5" applyFont="1" applyAlignment="1">
      <alignment horizontal="centerContinuous" vertical="center"/>
    </xf>
    <xf numFmtId="0" fontId="1" fillId="0" borderId="0" xfId="5" applyAlignment="1">
      <alignment horizontal="centerContinuous" vertical="center"/>
    </xf>
    <xf numFmtId="38" fontId="1" fillId="0" borderId="0" xfId="7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3" fillId="0" borderId="0" xfId="5" applyFont="1" applyAlignment="1">
      <alignment vertical="center"/>
    </xf>
    <xf numFmtId="38" fontId="3" fillId="0" borderId="0" xfId="7" applyFont="1" applyBorder="1" applyAlignment="1">
      <alignment horizontal="right" vertical="center"/>
    </xf>
    <xf numFmtId="0" fontId="1" fillId="0" borderId="1" xfId="5" applyBorder="1" applyAlignment="1">
      <alignment horizontal="centerContinuous" vertical="center"/>
    </xf>
    <xf numFmtId="0" fontId="1" fillId="0" borderId="2" xfId="5" applyBorder="1" applyAlignment="1">
      <alignment horizontal="centerContinuous" vertical="center"/>
    </xf>
    <xf numFmtId="0" fontId="1" fillId="0" borderId="3" xfId="5" applyBorder="1" applyAlignment="1">
      <alignment horizontal="centerContinuous" vertical="center"/>
    </xf>
    <xf numFmtId="38" fontId="1" fillId="0" borderId="4" xfId="7" applyFont="1" applyBorder="1" applyAlignment="1">
      <alignment horizontal="centerContinuous" vertical="center"/>
    </xf>
    <xf numFmtId="0" fontId="1" fillId="0" borderId="5" xfId="5" applyBorder="1" applyAlignment="1">
      <alignment horizontal="centerContinuous" vertical="center"/>
    </xf>
    <xf numFmtId="0" fontId="1" fillId="0" borderId="6" xfId="5" applyBorder="1">
      <alignment vertical="center"/>
    </xf>
    <xf numFmtId="0" fontId="1" fillId="0" borderId="0" xfId="5" applyBorder="1">
      <alignment vertical="center"/>
    </xf>
    <xf numFmtId="0" fontId="1" fillId="0" borderId="7" xfId="5" applyBorder="1">
      <alignment vertical="center"/>
    </xf>
    <xf numFmtId="179" fontId="1" fillId="0" borderId="8" xfId="7" applyNumberFormat="1" applyFont="1" applyBorder="1">
      <alignment vertical="center"/>
    </xf>
    <xf numFmtId="179" fontId="1" fillId="0" borderId="9" xfId="5" applyNumberFormat="1" applyBorder="1">
      <alignment vertical="center"/>
    </xf>
    <xf numFmtId="0" fontId="1" fillId="0" borderId="0" xfId="5" applyFill="1" applyBorder="1">
      <alignment vertical="center"/>
    </xf>
    <xf numFmtId="179" fontId="1" fillId="0" borderId="9" xfId="7" applyNumberFormat="1" applyFont="1" applyBorder="1">
      <alignment vertical="center"/>
    </xf>
    <xf numFmtId="0" fontId="1" fillId="0" borderId="10" xfId="5" applyBorder="1">
      <alignment vertical="center"/>
    </xf>
    <xf numFmtId="0" fontId="1" fillId="0" borderId="11" xfId="5" applyBorder="1">
      <alignment vertical="center"/>
    </xf>
    <xf numFmtId="0" fontId="1" fillId="0" borderId="12" xfId="5" applyBorder="1">
      <alignment vertical="center"/>
    </xf>
    <xf numFmtId="38" fontId="1" fillId="0" borderId="13" xfId="7" applyFont="1" applyBorder="1">
      <alignment vertical="center"/>
    </xf>
    <xf numFmtId="0" fontId="1" fillId="0" borderId="14" xfId="5" applyBorder="1">
      <alignment vertical="center"/>
    </xf>
    <xf numFmtId="0" fontId="5" fillId="0" borderId="0" xfId="5" applyFont="1" applyAlignment="1">
      <alignment horizontal="centerContinuous" vertical="center"/>
    </xf>
    <xf numFmtId="179" fontId="1" fillId="0" borderId="8" xfId="7" applyNumberFormat="1" applyFont="1" applyFill="1" applyBorder="1">
      <alignment vertical="center"/>
    </xf>
    <xf numFmtId="0" fontId="1" fillId="0" borderId="15" xfId="5" applyBorder="1">
      <alignment vertical="center"/>
    </xf>
    <xf numFmtId="179" fontId="1" fillId="0" borderId="0" xfId="5" applyNumberFormat="1">
      <alignment vertical="center"/>
    </xf>
  </cellXfs>
  <cellStyles count="13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  <cellStyle name="標準 2" xfId="12"/>
  </cellStyles>
  <dxfs count="1">
    <dxf>
      <border>
        <bottom style="hair">
          <color indexed="64"/>
        </bottom>
      </border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T101"/>
  <sheetViews>
    <sheetView tabSelected="1" view="pageBreakPreview" zoomScaleNormal="100" zoomScaleSheetLayoutView="100" topLeftCell="A17" workbookViewId="0">
      <selection activeCell="W9" sqref="W9"/>
    </sheetView>
  </sheetViews>
  <sheetFormatPr defaultColWidth="9" defaultRowHeight="15.75"/>
  <cols>
    <col min="1" max="1" width="2.5" customWidth="1"/>
    <col min="2" max="5" width="2.25" customWidth="1"/>
    <col min="6" max="6" width="19.125" customWidth="1"/>
    <col min="7" max="7" width="11.375" style="1" customWidth="1"/>
    <col min="8" max="8" width="11" customWidth="1"/>
    <col min="9" max="9" width="1" customWidth="1"/>
    <col min="10" max="10" width="0.5" customWidth="1"/>
    <col min="11" max="11" width="9" hidden="1" customWidth="1"/>
    <col min="12" max="12" width="2.25" customWidth="1"/>
    <col min="13" max="13" width="2.5" customWidth="1"/>
    <col min="14" max="14" width="13" customWidth="1"/>
    <col min="15" max="16" width="11" customWidth="1"/>
    <col min="20" max="20" width="9.5" customWidth="1"/>
  </cols>
  <sheetData>
    <row r="1" ht="17.25" spans="2:16">
      <c r="B1" s="2" t="s">
        <v>0</v>
      </c>
      <c r="C1" s="3"/>
      <c r="D1" s="3"/>
      <c r="E1" s="4"/>
      <c r="F1" s="4"/>
      <c r="G1" s="5"/>
      <c r="H1" s="4"/>
      <c r="J1" s="26"/>
      <c r="K1" s="3"/>
      <c r="L1" s="3"/>
      <c r="M1" s="4"/>
      <c r="N1" s="4"/>
      <c r="O1" s="5"/>
      <c r="P1" s="4"/>
    </row>
    <row r="2" spans="2:16">
      <c r="B2" s="6" t="s">
        <v>1</v>
      </c>
      <c r="C2" s="3"/>
      <c r="D2" s="3"/>
      <c r="E2" s="4"/>
      <c r="F2" s="4"/>
      <c r="G2" s="5"/>
      <c r="H2" s="4"/>
      <c r="J2" s="26" t="s">
        <v>2</v>
      </c>
      <c r="K2" s="3"/>
      <c r="L2" s="3"/>
      <c r="M2" s="4"/>
      <c r="N2" s="4"/>
      <c r="O2" s="5"/>
      <c r="P2" s="4"/>
    </row>
    <row r="3" spans="2:16">
      <c r="B3" s="7" t="s">
        <v>3</v>
      </c>
      <c r="C3" s="7"/>
      <c r="D3" s="7"/>
      <c r="H3" s="8" t="s">
        <v>4</v>
      </c>
      <c r="J3" s="7"/>
      <c r="K3" s="7"/>
      <c r="L3" s="7"/>
      <c r="O3" s="1"/>
      <c r="P3" s="8" t="s">
        <v>4</v>
      </c>
    </row>
    <row r="4" spans="2:16">
      <c r="B4" s="9" t="s">
        <v>5</v>
      </c>
      <c r="C4" s="10"/>
      <c r="D4" s="10"/>
      <c r="E4" s="10"/>
      <c r="F4" s="11"/>
      <c r="G4" s="12" t="s">
        <v>6</v>
      </c>
      <c r="H4" s="13"/>
      <c r="J4" s="9" t="s">
        <v>5</v>
      </c>
      <c r="K4" s="10"/>
      <c r="L4" s="10"/>
      <c r="M4" s="10"/>
      <c r="N4" s="10"/>
      <c r="O4" s="12" t="s">
        <v>6</v>
      </c>
      <c r="P4" s="13"/>
    </row>
    <row r="5" spans="2:16">
      <c r="B5" s="14" t="s">
        <v>7</v>
      </c>
      <c r="C5" s="15"/>
      <c r="D5" s="15"/>
      <c r="E5" s="15"/>
      <c r="F5" s="16"/>
      <c r="G5" s="17"/>
      <c r="H5" s="18"/>
      <c r="J5" s="14"/>
      <c r="K5" s="15"/>
      <c r="L5" s="15" t="s">
        <v>8</v>
      </c>
      <c r="M5" s="15"/>
      <c r="N5" s="15"/>
      <c r="O5" s="17"/>
      <c r="P5" s="18"/>
    </row>
    <row r="6" spans="2:16">
      <c r="B6" s="14"/>
      <c r="C6" s="15" t="s">
        <v>9</v>
      </c>
      <c r="D6" s="15"/>
      <c r="E6" s="15"/>
      <c r="F6" s="16"/>
      <c r="G6" s="17"/>
      <c r="H6" s="18"/>
      <c r="J6" s="14"/>
      <c r="K6" s="15"/>
      <c r="L6" s="15"/>
      <c r="M6" s="15" t="s">
        <v>10</v>
      </c>
      <c r="N6" s="15"/>
      <c r="O6" s="17">
        <v>25537281</v>
      </c>
      <c r="P6" s="18"/>
    </row>
    <row r="7" spans="2:16">
      <c r="B7" s="14"/>
      <c r="C7" s="15"/>
      <c r="D7" s="15"/>
      <c r="E7" s="15" t="s">
        <v>11</v>
      </c>
      <c r="F7" s="16"/>
      <c r="G7" s="17">
        <v>1174000</v>
      </c>
      <c r="H7" s="18"/>
      <c r="J7" s="14"/>
      <c r="K7" s="15"/>
      <c r="L7" s="15"/>
      <c r="M7" s="15" t="s">
        <v>12</v>
      </c>
      <c r="N7" s="15"/>
      <c r="O7" s="17">
        <v>158010</v>
      </c>
      <c r="P7" s="18"/>
    </row>
    <row r="8" spans="2:16">
      <c r="B8" s="14"/>
      <c r="C8" s="15"/>
      <c r="D8" s="15"/>
      <c r="E8" s="15" t="s">
        <v>13</v>
      </c>
      <c r="F8" s="16"/>
      <c r="G8" s="17">
        <v>290679</v>
      </c>
      <c r="H8" s="18"/>
      <c r="J8" s="14"/>
      <c r="K8" s="15"/>
      <c r="L8" s="15"/>
      <c r="M8" s="15"/>
      <c r="N8" s="15" t="s">
        <v>14</v>
      </c>
      <c r="O8" s="17"/>
      <c r="P8" s="18">
        <f>SUM(O6:O7)</f>
        <v>25695291</v>
      </c>
    </row>
    <row r="9" spans="2:16">
      <c r="B9" s="14"/>
      <c r="C9" s="15"/>
      <c r="D9" s="15"/>
      <c r="E9" s="15" t="s">
        <v>15</v>
      </c>
      <c r="F9" s="16"/>
      <c r="G9" s="17">
        <v>154100</v>
      </c>
      <c r="H9" s="18"/>
      <c r="J9" s="14"/>
      <c r="K9" s="15"/>
      <c r="L9" s="15" t="s">
        <v>16</v>
      </c>
      <c r="M9" s="15"/>
      <c r="N9" s="15"/>
      <c r="O9" s="17"/>
      <c r="P9" s="18"/>
    </row>
    <row r="10" spans="2:16">
      <c r="B10" s="14"/>
      <c r="C10" s="15"/>
      <c r="D10" s="15"/>
      <c r="E10" s="15" t="s">
        <v>17</v>
      </c>
      <c r="F10" s="16"/>
      <c r="G10" s="17">
        <v>13135820</v>
      </c>
      <c r="H10" s="18"/>
      <c r="J10" s="14"/>
      <c r="K10" s="15"/>
      <c r="L10" s="15"/>
      <c r="M10" s="15" t="s">
        <v>18</v>
      </c>
      <c r="N10" s="15"/>
      <c r="O10" s="27">
        <v>1320000</v>
      </c>
      <c r="P10" s="18"/>
    </row>
    <row r="11" spans="2:16">
      <c r="B11" s="14"/>
      <c r="C11" s="15"/>
      <c r="D11" s="15"/>
      <c r="E11" s="15" t="s">
        <v>19</v>
      </c>
      <c r="F11" s="16"/>
      <c r="G11" s="17">
        <v>2890364</v>
      </c>
      <c r="H11" s="18"/>
      <c r="J11" s="14"/>
      <c r="K11" s="15"/>
      <c r="L11" s="15"/>
      <c r="M11" s="15" t="s">
        <v>20</v>
      </c>
      <c r="N11" s="15"/>
      <c r="O11" s="27">
        <v>3530579</v>
      </c>
      <c r="P11" s="18"/>
    </row>
    <row r="12" spans="2:16">
      <c r="B12" s="14"/>
      <c r="C12" s="15"/>
      <c r="D12" s="15"/>
      <c r="E12" s="19" t="s">
        <v>21</v>
      </c>
      <c r="F12" s="16"/>
      <c r="G12" s="17">
        <v>580631</v>
      </c>
      <c r="H12" s="18"/>
      <c r="J12" s="14"/>
      <c r="K12" s="15"/>
      <c r="L12" s="15"/>
      <c r="M12" s="15" t="s">
        <v>22</v>
      </c>
      <c r="N12" s="15"/>
      <c r="O12" s="27">
        <v>150704</v>
      </c>
      <c r="P12" s="18"/>
    </row>
    <row r="13" spans="2:16">
      <c r="B13" s="14"/>
      <c r="C13" s="15"/>
      <c r="D13" s="15"/>
      <c r="E13" s="15" t="s">
        <v>23</v>
      </c>
      <c r="F13" s="16"/>
      <c r="G13" s="17">
        <v>32610235</v>
      </c>
      <c r="H13" s="18"/>
      <c r="J13" s="14"/>
      <c r="K13" s="15"/>
      <c r="L13" s="15"/>
      <c r="M13" s="15" t="s">
        <v>24</v>
      </c>
      <c r="N13" s="15"/>
      <c r="O13" s="27">
        <v>8800</v>
      </c>
      <c r="P13" s="18"/>
    </row>
    <row r="14" spans="2:16">
      <c r="B14" s="14"/>
      <c r="C14" s="15"/>
      <c r="D14" s="15"/>
      <c r="E14" s="15"/>
      <c r="F14" s="16" t="s">
        <v>25</v>
      </c>
      <c r="G14" s="17"/>
      <c r="H14" s="20">
        <f>SUM(G7:G13)</f>
        <v>50835829</v>
      </c>
      <c r="J14" s="14"/>
      <c r="K14" s="15"/>
      <c r="L14" s="15"/>
      <c r="M14" s="15" t="s">
        <v>26</v>
      </c>
      <c r="N14" s="15"/>
      <c r="O14" s="27">
        <v>512704</v>
      </c>
      <c r="P14" s="18"/>
    </row>
    <row r="15" spans="2:16">
      <c r="B15" s="14"/>
      <c r="C15" s="15" t="s">
        <v>27</v>
      </c>
      <c r="D15" s="15"/>
      <c r="E15" s="15"/>
      <c r="F15" s="16"/>
      <c r="G15" s="17"/>
      <c r="H15" s="18"/>
      <c r="J15" s="14"/>
      <c r="K15" s="15"/>
      <c r="L15" s="15"/>
      <c r="M15" s="15" t="s">
        <v>28</v>
      </c>
      <c r="N15" s="15"/>
      <c r="O15" s="27">
        <v>258958</v>
      </c>
      <c r="P15" s="18"/>
    </row>
    <row r="16" spans="2:16">
      <c r="B16" s="14"/>
      <c r="C16" s="15"/>
      <c r="D16" s="15" t="s">
        <v>8</v>
      </c>
      <c r="E16" s="15"/>
      <c r="F16" s="16"/>
      <c r="G16" s="17"/>
      <c r="H16" s="18"/>
      <c r="J16" s="14"/>
      <c r="K16" s="15"/>
      <c r="L16" s="15"/>
      <c r="M16" s="15" t="s">
        <v>29</v>
      </c>
      <c r="N16" s="15"/>
      <c r="O16" s="27">
        <v>111748</v>
      </c>
      <c r="P16" s="18"/>
    </row>
    <row r="17" spans="2:16">
      <c r="B17" s="14"/>
      <c r="C17" s="15"/>
      <c r="D17" s="15"/>
      <c r="E17" s="15"/>
      <c r="F17" s="16" t="s">
        <v>14</v>
      </c>
      <c r="G17" s="17">
        <f>P8</f>
        <v>25695291</v>
      </c>
      <c r="H17" s="18"/>
      <c r="J17" s="14"/>
      <c r="K17" s="15"/>
      <c r="L17" s="15"/>
      <c r="M17" s="15" t="s">
        <v>30</v>
      </c>
      <c r="N17" s="15"/>
      <c r="O17" s="27">
        <v>43524</v>
      </c>
      <c r="P17" s="18"/>
    </row>
    <row r="18" spans="2:16">
      <c r="B18" s="14"/>
      <c r="C18" s="15"/>
      <c r="D18" s="15" t="s">
        <v>16</v>
      </c>
      <c r="E18" s="15"/>
      <c r="F18" s="16"/>
      <c r="G18" s="17"/>
      <c r="H18" s="18"/>
      <c r="J18" s="14"/>
      <c r="K18" s="15"/>
      <c r="L18" s="15"/>
      <c r="M18" s="15" t="s">
        <v>31</v>
      </c>
      <c r="N18" s="15"/>
      <c r="O18" s="27">
        <v>149698</v>
      </c>
      <c r="P18" s="18"/>
    </row>
    <row r="19" spans="2:20">
      <c r="B19" s="14"/>
      <c r="C19" s="15"/>
      <c r="D19" s="15"/>
      <c r="E19" s="15"/>
      <c r="F19" s="16" t="s">
        <v>32</v>
      </c>
      <c r="G19" s="17">
        <f>P40</f>
        <v>10358855</v>
      </c>
      <c r="H19" s="18"/>
      <c r="J19" s="14"/>
      <c r="K19" s="15"/>
      <c r="L19" s="15"/>
      <c r="M19" s="15" t="s">
        <v>33</v>
      </c>
      <c r="N19" s="15"/>
      <c r="O19" s="27">
        <v>69103</v>
      </c>
      <c r="P19" s="18"/>
      <c r="T19" s="29"/>
    </row>
    <row r="20" spans="2:16">
      <c r="B20" s="14"/>
      <c r="C20" s="15"/>
      <c r="D20" s="15" t="s">
        <v>34</v>
      </c>
      <c r="E20" s="15"/>
      <c r="F20" s="16"/>
      <c r="G20" s="17"/>
      <c r="H20" s="18"/>
      <c r="J20" s="14"/>
      <c r="K20" s="15"/>
      <c r="L20" s="15"/>
      <c r="M20" s="15" t="s">
        <v>35</v>
      </c>
      <c r="N20" s="15"/>
      <c r="O20" s="27">
        <v>14330</v>
      </c>
      <c r="P20" s="18"/>
    </row>
    <row r="21" spans="2:16">
      <c r="B21" s="14"/>
      <c r="C21" s="15"/>
      <c r="D21" s="15"/>
      <c r="E21" s="15"/>
      <c r="F21" s="16" t="s">
        <v>36</v>
      </c>
      <c r="G21" s="17">
        <f>P60</f>
        <v>15449295</v>
      </c>
      <c r="H21" s="18"/>
      <c r="J21" s="14"/>
      <c r="K21" s="15"/>
      <c r="L21" s="15"/>
      <c r="M21" s="15" t="s">
        <v>37</v>
      </c>
      <c r="N21" s="15"/>
      <c r="O21" s="27">
        <v>315655</v>
      </c>
      <c r="P21" s="18"/>
    </row>
    <row r="22" spans="2:16">
      <c r="B22" s="14"/>
      <c r="C22" s="15"/>
      <c r="D22" s="15"/>
      <c r="E22" s="15"/>
      <c r="F22" s="16"/>
      <c r="G22" s="17"/>
      <c r="H22" s="20">
        <f>SUM(G17:G21)</f>
        <v>51503441</v>
      </c>
      <c r="J22" s="14"/>
      <c r="K22" s="15"/>
      <c r="L22" s="15"/>
      <c r="M22" s="15" t="s">
        <v>38</v>
      </c>
      <c r="N22" s="15"/>
      <c r="O22" s="27">
        <v>894203</v>
      </c>
      <c r="P22" s="18"/>
    </row>
    <row r="23" spans="2:16">
      <c r="B23" s="14"/>
      <c r="C23" s="15" t="s">
        <v>39</v>
      </c>
      <c r="D23" s="15"/>
      <c r="E23" s="15"/>
      <c r="F23" s="16"/>
      <c r="G23" s="17"/>
      <c r="H23" s="18"/>
      <c r="J23" s="14"/>
      <c r="K23" s="15"/>
      <c r="L23" s="15"/>
      <c r="M23" s="15" t="s">
        <v>40</v>
      </c>
      <c r="N23" s="15"/>
      <c r="O23" s="27">
        <v>315470</v>
      </c>
      <c r="P23" s="18"/>
    </row>
    <row r="24" spans="2:16">
      <c r="B24" s="14"/>
      <c r="C24" s="15"/>
      <c r="D24" s="15"/>
      <c r="E24" s="15" t="s">
        <v>41</v>
      </c>
      <c r="F24" s="16"/>
      <c r="G24" s="17">
        <v>727</v>
      </c>
      <c r="H24" s="18"/>
      <c r="J24" s="14"/>
      <c r="K24" s="15"/>
      <c r="L24" s="15"/>
      <c r="M24" s="15" t="s">
        <v>42</v>
      </c>
      <c r="N24" s="15"/>
      <c r="O24" s="27">
        <v>95873</v>
      </c>
      <c r="P24" s="18"/>
    </row>
    <row r="25" spans="2:16">
      <c r="B25" s="14"/>
      <c r="C25" s="15"/>
      <c r="D25" s="15"/>
      <c r="E25" s="15" t="s">
        <v>43</v>
      </c>
      <c r="F25" s="16"/>
      <c r="G25" s="17">
        <v>1095071</v>
      </c>
      <c r="H25" s="18"/>
      <c r="J25" s="14"/>
      <c r="K25" s="15"/>
      <c r="L25" s="15"/>
      <c r="M25" s="15" t="s">
        <v>44</v>
      </c>
      <c r="N25" s="15"/>
      <c r="O25" s="27">
        <v>89075</v>
      </c>
      <c r="P25" s="18"/>
    </row>
    <row r="26" spans="2:16">
      <c r="B26" s="14"/>
      <c r="C26" s="15"/>
      <c r="D26" s="15"/>
      <c r="E26" s="15"/>
      <c r="F26" s="16" t="s">
        <v>45</v>
      </c>
      <c r="G26" s="17"/>
      <c r="H26" s="20">
        <f>SUM(G24:G25)</f>
        <v>1095798</v>
      </c>
      <c r="J26" s="14"/>
      <c r="K26" s="15"/>
      <c r="L26" s="15"/>
      <c r="M26" s="15" t="s">
        <v>46</v>
      </c>
      <c r="N26" s="15"/>
      <c r="O26" s="27">
        <v>316027</v>
      </c>
      <c r="P26" s="18"/>
    </row>
    <row r="27" spans="2:16">
      <c r="B27" s="14"/>
      <c r="C27" s="15" t="s">
        <v>47</v>
      </c>
      <c r="D27" s="15"/>
      <c r="E27" s="15"/>
      <c r="F27" s="16"/>
      <c r="G27" s="17"/>
      <c r="H27" s="18"/>
      <c r="J27" s="14"/>
      <c r="K27" s="15"/>
      <c r="L27" s="15"/>
      <c r="M27" s="15" t="s">
        <v>48</v>
      </c>
      <c r="N27" s="15"/>
      <c r="O27" s="27">
        <v>2932</v>
      </c>
      <c r="P27" s="18"/>
    </row>
    <row r="28" spans="2:16">
      <c r="B28" s="14"/>
      <c r="C28" s="15"/>
      <c r="D28" s="15"/>
      <c r="E28" s="15" t="s">
        <v>49</v>
      </c>
      <c r="F28" s="16"/>
      <c r="G28" s="17">
        <v>1872</v>
      </c>
      <c r="H28" s="18"/>
      <c r="J28" s="14"/>
      <c r="K28" s="15"/>
      <c r="L28" s="15"/>
      <c r="M28" s="15" t="s">
        <v>50</v>
      </c>
      <c r="N28" s="15"/>
      <c r="O28" s="27">
        <v>132632</v>
      </c>
      <c r="P28" s="18"/>
    </row>
    <row r="29" spans="2:16">
      <c r="B29" s="14"/>
      <c r="C29" s="15"/>
      <c r="D29" s="15"/>
      <c r="E29" s="15"/>
      <c r="F29" s="16" t="s">
        <v>51</v>
      </c>
      <c r="G29" s="17"/>
      <c r="H29" s="20">
        <f>SUM(G28:G28)</f>
        <v>1872</v>
      </c>
      <c r="J29" s="14"/>
      <c r="K29" s="15"/>
      <c r="L29" s="15"/>
      <c r="M29" s="15" t="s">
        <v>52</v>
      </c>
      <c r="N29" s="15"/>
      <c r="O29" s="27">
        <v>105117</v>
      </c>
      <c r="P29" s="18"/>
    </row>
    <row r="30" spans="2:16">
      <c r="B30" s="14"/>
      <c r="C30" s="15"/>
      <c r="D30" s="15"/>
      <c r="E30" s="15" t="s">
        <v>53</v>
      </c>
      <c r="F30" s="16"/>
      <c r="G30" s="17"/>
      <c r="H30" s="20">
        <f>H14-H22+H26-H29</f>
        <v>426314</v>
      </c>
      <c r="J30" s="14"/>
      <c r="K30" s="15"/>
      <c r="L30" s="15"/>
      <c r="M30" s="15" t="s">
        <v>54</v>
      </c>
      <c r="N30" s="15"/>
      <c r="O30" s="27">
        <v>15120</v>
      </c>
      <c r="P30" s="18"/>
    </row>
    <row r="31" spans="2:16">
      <c r="B31" s="14"/>
      <c r="C31" s="15"/>
      <c r="D31" s="15"/>
      <c r="E31" s="15" t="s">
        <v>55</v>
      </c>
      <c r="F31" s="16"/>
      <c r="G31" s="17"/>
      <c r="H31" s="20">
        <v>-3263186</v>
      </c>
      <c r="J31" s="14"/>
      <c r="K31" s="15"/>
      <c r="L31" s="15"/>
      <c r="M31" s="15" t="s">
        <v>56</v>
      </c>
      <c r="N31" s="15"/>
      <c r="O31" s="27">
        <v>135192</v>
      </c>
      <c r="P31" s="18"/>
    </row>
    <row r="32" spans="2:16">
      <c r="B32" s="14"/>
      <c r="C32" s="15"/>
      <c r="D32" s="15"/>
      <c r="E32" s="15" t="s">
        <v>57</v>
      </c>
      <c r="F32" s="16"/>
      <c r="G32" s="17"/>
      <c r="H32" s="20">
        <f>H30+H31</f>
        <v>-2836872</v>
      </c>
      <c r="J32" s="14"/>
      <c r="K32" s="15"/>
      <c r="L32" s="15"/>
      <c r="M32" s="15" t="s">
        <v>58</v>
      </c>
      <c r="N32" s="15"/>
      <c r="O32" s="27">
        <v>108044</v>
      </c>
      <c r="P32" s="18"/>
    </row>
    <row r="33" spans="2:16">
      <c r="B33" s="14"/>
      <c r="C33" s="15"/>
      <c r="D33" s="15"/>
      <c r="E33" s="15"/>
      <c r="F33" s="16"/>
      <c r="G33" s="17"/>
      <c r="H33" s="20"/>
      <c r="J33" s="14"/>
      <c r="K33" s="15"/>
      <c r="L33" s="15"/>
      <c r="M33" s="15" t="s">
        <v>59</v>
      </c>
      <c r="N33" s="15"/>
      <c r="O33" s="27">
        <v>288540</v>
      </c>
      <c r="P33" s="18"/>
    </row>
    <row r="34" spans="2:16">
      <c r="B34" s="14" t="s">
        <v>60</v>
      </c>
      <c r="C34" s="15"/>
      <c r="D34" s="15"/>
      <c r="E34" s="15"/>
      <c r="F34" s="16"/>
      <c r="G34" s="17"/>
      <c r="H34" s="18"/>
      <c r="J34" s="14"/>
      <c r="K34" s="15"/>
      <c r="L34" s="15"/>
      <c r="M34" s="15" t="s">
        <v>61</v>
      </c>
      <c r="N34" s="15"/>
      <c r="O34" s="27">
        <v>366990</v>
      </c>
      <c r="P34" s="18"/>
    </row>
    <row r="35" spans="2:16">
      <c r="B35" s="14"/>
      <c r="C35" s="15" t="s">
        <v>62</v>
      </c>
      <c r="D35" s="15"/>
      <c r="E35" s="15"/>
      <c r="F35" s="16"/>
      <c r="G35" s="17"/>
      <c r="H35" s="18"/>
      <c r="J35" s="14"/>
      <c r="K35" s="15"/>
      <c r="L35" s="15"/>
      <c r="M35" s="15" t="s">
        <v>63</v>
      </c>
      <c r="N35" s="15"/>
      <c r="O35" s="27">
        <v>279996</v>
      </c>
      <c r="P35" s="18"/>
    </row>
    <row r="36" spans="2:16">
      <c r="B36" s="14"/>
      <c r="C36" s="15"/>
      <c r="D36" s="15" t="s">
        <v>64</v>
      </c>
      <c r="E36" s="15"/>
      <c r="F36" s="16"/>
      <c r="G36" s="17"/>
      <c r="H36" s="18"/>
      <c r="J36" s="14"/>
      <c r="K36" s="15"/>
      <c r="L36" s="15"/>
      <c r="M36" s="15" t="s">
        <v>65</v>
      </c>
      <c r="N36" s="15"/>
      <c r="O36" s="27">
        <v>52541</v>
      </c>
      <c r="P36" s="18"/>
    </row>
    <row r="37" spans="2:16">
      <c r="B37" s="14"/>
      <c r="C37" s="15"/>
      <c r="D37" s="15"/>
      <c r="E37" s="15" t="s">
        <v>53</v>
      </c>
      <c r="F37" s="16"/>
      <c r="G37" s="17">
        <f>H30</f>
        <v>426314</v>
      </c>
      <c r="H37" s="18"/>
      <c r="J37" s="14"/>
      <c r="K37" s="15"/>
      <c r="L37" s="15"/>
      <c r="M37" s="15" t="s">
        <v>66</v>
      </c>
      <c r="N37" s="15"/>
      <c r="O37" s="27">
        <v>605300</v>
      </c>
      <c r="P37" s="18"/>
    </row>
    <row r="38" spans="2:16">
      <c r="B38" s="14"/>
      <c r="C38" s="15"/>
      <c r="D38" s="15"/>
      <c r="E38" s="15" t="s">
        <v>67</v>
      </c>
      <c r="F38" s="16"/>
      <c r="G38" s="17">
        <v>935449</v>
      </c>
      <c r="H38" s="18"/>
      <c r="J38" s="14"/>
      <c r="K38" s="15"/>
      <c r="L38" s="15"/>
      <c r="M38" s="15" t="s">
        <v>68</v>
      </c>
      <c r="N38" s="15"/>
      <c r="O38" s="27">
        <v>0</v>
      </c>
      <c r="P38" s="18"/>
    </row>
    <row r="39" spans="2:16">
      <c r="B39" s="14"/>
      <c r="C39" s="15"/>
      <c r="D39" s="15"/>
      <c r="E39" s="15"/>
      <c r="F39" s="16"/>
      <c r="G39" s="17"/>
      <c r="H39" s="18"/>
      <c r="J39" s="14"/>
      <c r="K39" s="15"/>
      <c r="L39" s="15"/>
      <c r="M39" s="15" t="s">
        <v>69</v>
      </c>
      <c r="N39" s="15"/>
      <c r="O39" s="27">
        <v>70000</v>
      </c>
      <c r="P39" s="18"/>
    </row>
    <row r="40" spans="2:16">
      <c r="B40" s="14"/>
      <c r="C40" s="15"/>
      <c r="D40" s="15"/>
      <c r="E40" s="15"/>
      <c r="F40" s="16" t="s">
        <v>70</v>
      </c>
      <c r="G40" s="17"/>
      <c r="H40" s="20">
        <f>SUM(G37:G39)</f>
        <v>1361763</v>
      </c>
      <c r="J40" s="14"/>
      <c r="K40" s="15"/>
      <c r="L40" s="15"/>
      <c r="M40" s="15"/>
      <c r="N40" s="15" t="s">
        <v>32</v>
      </c>
      <c r="O40" s="17"/>
      <c r="P40" s="18">
        <f>SUM(O10:O39)</f>
        <v>10358855</v>
      </c>
    </row>
    <row r="41" spans="2:16">
      <c r="B41" s="14"/>
      <c r="C41" s="15" t="s">
        <v>71</v>
      </c>
      <c r="D41" s="15"/>
      <c r="E41" s="15"/>
      <c r="F41" s="16"/>
      <c r="G41" s="17"/>
      <c r="H41" s="18"/>
      <c r="J41" s="14"/>
      <c r="K41" s="15"/>
      <c r="L41" s="15" t="s">
        <v>34</v>
      </c>
      <c r="M41" s="15"/>
      <c r="N41" s="15"/>
      <c r="O41" s="17"/>
      <c r="P41" s="18"/>
    </row>
    <row r="42" spans="2:16">
      <c r="B42" s="14"/>
      <c r="C42" s="15"/>
      <c r="D42" s="15" t="s">
        <v>72</v>
      </c>
      <c r="E42" s="15"/>
      <c r="F42" s="16"/>
      <c r="G42" s="17"/>
      <c r="H42" s="18"/>
      <c r="J42" s="14"/>
      <c r="K42" s="15"/>
      <c r="L42" s="15"/>
      <c r="M42" s="15" t="s">
        <v>73</v>
      </c>
      <c r="N42" s="15"/>
      <c r="O42" s="27">
        <v>3989858</v>
      </c>
      <c r="P42" s="18"/>
    </row>
    <row r="43" spans="2:16">
      <c r="B43" s="14"/>
      <c r="C43" s="15"/>
      <c r="D43" s="15"/>
      <c r="E43" s="19" t="s">
        <v>74</v>
      </c>
      <c r="F43" s="16"/>
      <c r="G43" s="17">
        <v>33768</v>
      </c>
      <c r="H43" s="18"/>
      <c r="J43" s="14"/>
      <c r="K43" s="15"/>
      <c r="L43" s="15"/>
      <c r="M43" s="15" t="s">
        <v>20</v>
      </c>
      <c r="N43" s="15"/>
      <c r="O43" s="27">
        <v>5584900</v>
      </c>
      <c r="P43" s="18"/>
    </row>
    <row r="44" spans="2:16">
      <c r="B44" s="14"/>
      <c r="C44" s="15"/>
      <c r="D44" s="15"/>
      <c r="E44" s="19" t="s">
        <v>75</v>
      </c>
      <c r="F44" s="16"/>
      <c r="G44" s="17">
        <v>21639</v>
      </c>
      <c r="H44" s="18"/>
      <c r="J44" s="14"/>
      <c r="K44" s="15"/>
      <c r="L44" s="15"/>
      <c r="M44" s="15" t="s">
        <v>22</v>
      </c>
      <c r="N44" s="15"/>
      <c r="O44" s="27">
        <v>241605</v>
      </c>
      <c r="P44" s="18"/>
    </row>
    <row r="45" spans="2:16">
      <c r="B45" s="14"/>
      <c r="C45" s="15"/>
      <c r="D45" s="15"/>
      <c r="E45" s="19" t="s">
        <v>76</v>
      </c>
      <c r="F45" s="16"/>
      <c r="G45" s="17">
        <v>15044</v>
      </c>
      <c r="H45" s="18"/>
      <c r="J45" s="14"/>
      <c r="K45" s="15"/>
      <c r="L45" s="15"/>
      <c r="M45" s="15" t="s">
        <v>24</v>
      </c>
      <c r="N45" s="15"/>
      <c r="O45" s="27">
        <v>334128</v>
      </c>
      <c r="P45" s="18"/>
    </row>
    <row r="46" spans="2:16">
      <c r="B46" s="14"/>
      <c r="C46" s="15"/>
      <c r="D46" s="15"/>
      <c r="E46" s="15" t="s">
        <v>77</v>
      </c>
      <c r="F46" s="16"/>
      <c r="G46" s="17">
        <v>132733</v>
      </c>
      <c r="H46" s="18"/>
      <c r="J46" s="14"/>
      <c r="K46" s="15"/>
      <c r="L46" s="15"/>
      <c r="M46" s="15" t="s">
        <v>26</v>
      </c>
      <c r="N46" s="15"/>
      <c r="O46" s="27">
        <v>711362</v>
      </c>
      <c r="P46" s="18"/>
    </row>
    <row r="47" spans="2:16">
      <c r="B47" s="14"/>
      <c r="C47" s="15"/>
      <c r="D47" s="15"/>
      <c r="E47" s="15"/>
      <c r="F47" s="16" t="s">
        <v>78</v>
      </c>
      <c r="G47" s="17"/>
      <c r="H47" s="20">
        <f>SUM(G43:G46)</f>
        <v>203184</v>
      </c>
      <c r="J47" s="14"/>
      <c r="K47" s="15"/>
      <c r="L47" s="15"/>
      <c r="M47" s="15" t="s">
        <v>28</v>
      </c>
      <c r="N47" s="15"/>
      <c r="O47" s="27">
        <v>748937</v>
      </c>
      <c r="P47" s="18"/>
    </row>
    <row r="48" spans="2:16">
      <c r="B48" s="14"/>
      <c r="C48" s="15"/>
      <c r="D48" s="15"/>
      <c r="E48" s="15" t="s">
        <v>79</v>
      </c>
      <c r="F48" s="16"/>
      <c r="G48" s="17"/>
      <c r="H48" s="20">
        <f>H40-H47</f>
        <v>1158579</v>
      </c>
      <c r="J48" s="14"/>
      <c r="K48" s="15"/>
      <c r="L48" s="15"/>
      <c r="M48" s="15" t="s">
        <v>80</v>
      </c>
      <c r="N48" s="15"/>
      <c r="O48" s="27">
        <v>109880</v>
      </c>
      <c r="P48" s="18"/>
    </row>
    <row r="49" spans="2:16">
      <c r="B49" s="14"/>
      <c r="C49" s="15"/>
      <c r="D49" s="15"/>
      <c r="E49" s="15" t="s">
        <v>81</v>
      </c>
      <c r="F49" s="16"/>
      <c r="G49" s="17"/>
      <c r="H49" s="20">
        <v>2888312</v>
      </c>
      <c r="J49" s="14"/>
      <c r="K49" s="15"/>
      <c r="L49" s="15"/>
      <c r="M49" s="15" t="s">
        <v>82</v>
      </c>
      <c r="N49" s="15"/>
      <c r="O49" s="27">
        <v>95027</v>
      </c>
      <c r="P49" s="18"/>
    </row>
    <row r="50" spans="2:16">
      <c r="B50" s="14"/>
      <c r="C50" s="15"/>
      <c r="D50" s="15"/>
      <c r="E50" s="15" t="s">
        <v>83</v>
      </c>
      <c r="F50" s="16"/>
      <c r="G50" s="17"/>
      <c r="H50" s="20">
        <f>H49+H48</f>
        <v>4046891</v>
      </c>
      <c r="J50" s="14"/>
      <c r="K50" s="15"/>
      <c r="L50" s="15"/>
      <c r="M50" s="15" t="s">
        <v>84</v>
      </c>
      <c r="N50" s="15"/>
      <c r="O50" s="27">
        <v>379807</v>
      </c>
      <c r="P50" s="18"/>
    </row>
    <row r="51" spans="2:16">
      <c r="B51" s="21"/>
      <c r="C51" s="22"/>
      <c r="D51" s="22"/>
      <c r="E51" s="22"/>
      <c r="F51" s="23"/>
      <c r="G51" s="24"/>
      <c r="H51" s="25"/>
      <c r="J51" s="14"/>
      <c r="K51" s="15"/>
      <c r="L51" s="15"/>
      <c r="M51" s="15" t="s">
        <v>50</v>
      </c>
      <c r="N51" s="15"/>
      <c r="O51" s="27">
        <v>141372</v>
      </c>
      <c r="P51" s="18"/>
    </row>
    <row r="52" spans="10:16">
      <c r="J52" s="14"/>
      <c r="K52" s="15"/>
      <c r="L52" s="15"/>
      <c r="M52" s="15" t="s">
        <v>54</v>
      </c>
      <c r="N52" s="15"/>
      <c r="O52" s="27">
        <v>69303</v>
      </c>
      <c r="P52" s="18"/>
    </row>
    <row r="53" spans="10:16">
      <c r="J53" s="14"/>
      <c r="K53" s="15"/>
      <c r="L53" s="15"/>
      <c r="M53" s="15" t="s">
        <v>85</v>
      </c>
      <c r="N53" s="15"/>
      <c r="O53" s="27">
        <v>389236</v>
      </c>
      <c r="P53" s="18"/>
    </row>
    <row r="54" spans="10:16">
      <c r="J54" s="14"/>
      <c r="K54" s="15"/>
      <c r="L54" s="15"/>
      <c r="M54" s="15" t="s">
        <v>65</v>
      </c>
      <c r="N54" s="15"/>
      <c r="O54" s="27">
        <v>2092459</v>
      </c>
      <c r="P54" s="18"/>
    </row>
    <row r="55" spans="10:16">
      <c r="J55" s="14"/>
      <c r="K55" s="15"/>
      <c r="L55" s="15"/>
      <c r="M55" s="15" t="s">
        <v>86</v>
      </c>
      <c r="N55" s="15"/>
      <c r="O55" s="27">
        <v>57300</v>
      </c>
      <c r="P55" s="18"/>
    </row>
    <row r="56" spans="10:16">
      <c r="J56" s="14"/>
      <c r="K56" s="15"/>
      <c r="L56" s="15"/>
      <c r="M56" s="15" t="s">
        <v>61</v>
      </c>
      <c r="N56" s="15"/>
      <c r="O56" s="27">
        <v>34540</v>
      </c>
      <c r="P56" s="18"/>
    </row>
    <row r="57" spans="10:16">
      <c r="J57" s="14"/>
      <c r="K57" s="15"/>
      <c r="L57" s="15"/>
      <c r="M57" s="15" t="s">
        <v>87</v>
      </c>
      <c r="N57" s="15"/>
      <c r="O57" s="27">
        <v>61992</v>
      </c>
      <c r="P57" s="18"/>
    </row>
    <row r="58" spans="10:16">
      <c r="J58" s="14"/>
      <c r="K58" s="15"/>
      <c r="L58" s="15"/>
      <c r="M58" s="15" t="s">
        <v>88</v>
      </c>
      <c r="N58" s="15"/>
      <c r="O58" s="27">
        <v>7940</v>
      </c>
      <c r="P58" s="18"/>
    </row>
    <row r="59" spans="10:16">
      <c r="J59" s="14"/>
      <c r="K59" s="15"/>
      <c r="L59" s="15"/>
      <c r="M59" s="15" t="s">
        <v>89</v>
      </c>
      <c r="N59" s="15"/>
      <c r="O59" s="27">
        <v>399649</v>
      </c>
      <c r="P59" s="18"/>
    </row>
    <row r="60" spans="10:16">
      <c r="J60" s="14"/>
      <c r="K60" s="15"/>
      <c r="L60" s="15"/>
      <c r="M60" s="15"/>
      <c r="N60" s="15" t="s">
        <v>36</v>
      </c>
      <c r="O60" s="17"/>
      <c r="P60" s="20">
        <f>SUM(O42:O59)</f>
        <v>15449295</v>
      </c>
    </row>
    <row r="61" spans="10:16">
      <c r="J61" s="21"/>
      <c r="K61" s="22"/>
      <c r="L61" s="22"/>
      <c r="M61" s="22"/>
      <c r="N61" s="22"/>
      <c r="O61" s="22"/>
      <c r="P61" s="28"/>
    </row>
    <row r="101" ht="3" customHeight="1"/>
  </sheetData>
  <conditionalFormatting sqref="P5:P60 H5:H50">
    <cfRule type="cellIs" dxfId="0" priority="1" stopIfTrue="1" operator="notEqual">
      <formula>0</formula>
    </cfRule>
  </conditionalFormatting>
  <pageMargins left="0.699305555555556" right="0.699305555555556" top="0.75" bottom="0.75" header="0.3" footer="0.3"/>
  <pageSetup paperSize="9" scale="7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印刷用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塚田克己</dc:creator>
  <cp:lastModifiedBy>tsukada</cp:lastModifiedBy>
  <dcterms:created xsi:type="dcterms:W3CDTF">2015-09-07T16:22:59Z</dcterms:created>
  <dcterms:modified xsi:type="dcterms:W3CDTF">2015-09-07T16:23:57Z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1041-9.1.0.4246</vt:lpwstr>
  </property>
</Properties>
</file>