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■■■□管理\◎　経理・総務　◎\★決算関係一式\令和2年度(R.2.9.1～R3.8.31)決算関係書類\第2号議案　令和3年度事業計画および予算\"/>
    </mc:Choice>
  </mc:AlternateContent>
  <xr:revisionPtr revIDLastSave="0" documentId="13_ncr:1_{15D59CF5-02D9-4E0F-ADEB-F4165E7991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事業計画書" sheetId="1" r:id="rId1"/>
    <sheet name="事業詳細別紙③" sheetId="3" r:id="rId2"/>
    <sheet name="不要 事業詳細別紙②" sheetId="2" r:id="rId3"/>
  </sheets>
  <definedNames>
    <definedName name="_xlnm.Print_Area" localSheetId="0">事業計画書!$A$1:$H$34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1" l="1"/>
  <c r="N8" i="1" l="1"/>
  <c r="L6" i="1"/>
  <c r="L5" i="1"/>
  <c r="L4" i="1"/>
  <c r="L3" i="1"/>
  <c r="L8" i="1" l="1"/>
  <c r="G9" i="1" s="1"/>
  <c r="B23" i="2"/>
  <c r="F14" i="1" l="1"/>
  <c r="B14" i="1"/>
</calcChain>
</file>

<file path=xl/sharedStrings.xml><?xml version="1.0" encoding="utf-8"?>
<sst xmlns="http://schemas.openxmlformats.org/spreadsheetml/2006/main" count="102" uniqueCount="92">
  <si>
    <t>所属</t>
    <rPh sb="0" eb="2">
      <t>ショゾク</t>
    </rPh>
    <phoneticPr fontId="1"/>
  </si>
  <si>
    <t>事業名</t>
    <rPh sb="0" eb="3">
      <t>ジギョウメイ</t>
    </rPh>
    <phoneticPr fontId="1"/>
  </si>
  <si>
    <t>内容</t>
    <rPh sb="0" eb="2">
      <t>ナイヨウ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</si>
  <si>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</si>
  <si>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</si>
  <si>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自己資金</t>
    <rPh sb="0" eb="4">
      <t>ジコシキン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</si>
  <si>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</si>
  <si>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</si>
  <si>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</si>
  <si>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</si>
  <si>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10年</t>
    <rPh sb="2" eb="3">
      <t>ネン</t>
    </rPh>
    <phoneticPr fontId="1"/>
  </si>
  <si>
    <t>11年目</t>
    <rPh sb="2" eb="3">
      <t>ネン</t>
    </rPh>
    <rPh sb="3" eb="4">
      <t>メ</t>
    </rPh>
    <phoneticPr fontId="1"/>
  </si>
  <si>
    <t>21年目</t>
    <rPh sb="2" eb="4">
      <t>ネンメ</t>
    </rPh>
    <phoneticPr fontId="1"/>
  </si>
  <si>
    <t>31年目</t>
    <rPh sb="2" eb="4">
      <t>ネンメ</t>
    </rPh>
    <phoneticPr fontId="1"/>
  </si>
  <si>
    <t>10年まで</t>
    <rPh sb="2" eb="3">
      <t>ネン</t>
    </rPh>
    <phoneticPr fontId="1"/>
  </si>
  <si>
    <t>10年勤務</t>
    <rPh sb="2" eb="5">
      <t>ネンキンム</t>
    </rPh>
    <phoneticPr fontId="1"/>
  </si>
  <si>
    <t>20年勤務</t>
    <rPh sb="2" eb="5">
      <t>ネンキンム</t>
    </rPh>
    <phoneticPr fontId="1"/>
  </si>
  <si>
    <t>30年勤務</t>
    <rPh sb="2" eb="5">
      <t>ネンキンム</t>
    </rPh>
    <phoneticPr fontId="1"/>
  </si>
  <si>
    <t>40年勤務</t>
    <rPh sb="2" eb="5">
      <t>ネンキンム</t>
    </rPh>
    <phoneticPr fontId="1"/>
  </si>
  <si>
    <t>平成29年度退職金掛け金</t>
    <rPh sb="0" eb="2">
      <t>ヘイセイ</t>
    </rPh>
    <rPh sb="4" eb="6">
      <t>ネンド</t>
    </rPh>
    <rPh sb="6" eb="10">
      <t>タイショクキンカ</t>
    </rPh>
    <rPh sb="11" eb="12">
      <t>キン</t>
    </rPh>
    <phoneticPr fontId="1"/>
  </si>
  <si>
    <t>受け取り金額</t>
    <rPh sb="0" eb="1">
      <t>ウ</t>
    </rPh>
    <rPh sb="2" eb="3">
      <t>ト</t>
    </rPh>
    <rPh sb="4" eb="6">
      <t>キンガク</t>
    </rPh>
    <phoneticPr fontId="1"/>
  </si>
  <si>
    <t>昇給に対する法定福利費増（17％）</t>
    <rPh sb="0" eb="2">
      <t>ショウキュウ</t>
    </rPh>
    <rPh sb="3" eb="4">
      <t>タイ</t>
    </rPh>
    <rPh sb="6" eb="12">
      <t>ホウテイフクリヒゾウ</t>
    </rPh>
    <phoneticPr fontId="1"/>
  </si>
  <si>
    <t>支出増/月</t>
    <rPh sb="0" eb="2">
      <t>シシュツ</t>
    </rPh>
    <rPh sb="2" eb="3">
      <t>ゾウ</t>
    </rPh>
    <rPh sb="4" eb="5">
      <t>ツキ</t>
    </rPh>
    <phoneticPr fontId="1"/>
  </si>
  <si>
    <t>支出増/年</t>
    <rPh sb="0" eb="3">
      <t>シシュツゾウ</t>
    </rPh>
    <rPh sb="4" eb="5">
      <t>ネン</t>
    </rPh>
    <phoneticPr fontId="1"/>
  </si>
  <si>
    <t>職員</t>
    <rPh sb="0" eb="2">
      <t>ショクイン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</si>
  <si>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</si>
  <si>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</si>
  <si>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</si>
  <si>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</si>
  <si>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</si>
  <si>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</si>
  <si>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</si>
  <si>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昇給額</t>
    <rPh sb="0" eb="3">
      <t>ショウキュウガク</t>
    </rPh>
    <phoneticPr fontId="1"/>
  </si>
  <si>
    <t>i</t>
    <phoneticPr fontId="1"/>
  </si>
  <si>
    <t>h</t>
    <phoneticPr fontId="1"/>
  </si>
  <si>
    <t>≒600,000</t>
    <phoneticPr fontId="1"/>
  </si>
  <si>
    <t>昇給</t>
    <rPh sb="0" eb="2">
      <t>ショウキュウ</t>
    </rPh>
    <phoneticPr fontId="1"/>
  </si>
  <si>
    <t>事業詳細別紙 ①</t>
    <rPh sb="0" eb="4">
      <t>ジギョウショウサイ</t>
    </rPh>
    <rPh sb="4" eb="6">
      <t>ベッシ</t>
    </rPh>
    <phoneticPr fontId="1"/>
  </si>
  <si>
    <t>事業詳細別紙 ②</t>
    <rPh sb="0" eb="4">
      <t>ジギョウショウサイ</t>
    </rPh>
    <rPh sb="4" eb="6">
      <t>ベッシ</t>
    </rPh>
    <phoneticPr fontId="1"/>
  </si>
  <si>
    <t>職員役職手当</t>
    <rPh sb="0" eb="2">
      <t>ショクイン</t>
    </rPh>
    <rPh sb="2" eb="4">
      <t>ヤクショク</t>
    </rPh>
    <rPh sb="4" eb="6">
      <t>テアテ</t>
    </rPh>
    <phoneticPr fontId="1"/>
  </si>
  <si>
    <t>役職</t>
    <rPh sb="0" eb="2">
      <t>ヤクショク</t>
    </rPh>
    <phoneticPr fontId="1"/>
  </si>
  <si>
    <t>英語読み</t>
    <rPh sb="0" eb="2">
      <t>エイゴ</t>
    </rPh>
    <rPh sb="2" eb="3">
      <t>ヨ</t>
    </rPh>
    <phoneticPr fontId="1"/>
  </si>
  <si>
    <t>手当額</t>
    <rPh sb="0" eb="3">
      <t>テアテガク</t>
    </rPh>
    <phoneticPr fontId="1"/>
  </si>
  <si>
    <t>事務局長</t>
    <rPh sb="0" eb="2">
      <t>ジム</t>
    </rPh>
    <rPh sb="2" eb="4">
      <t>キョクチョウ</t>
    </rPh>
    <phoneticPr fontId="1"/>
  </si>
  <si>
    <t>エクスキューティブディレクター</t>
    <phoneticPr fontId="1"/>
  </si>
  <si>
    <t>ED</t>
    <phoneticPr fontId="1"/>
  </si>
  <si>
    <t>事業部長</t>
    <rPh sb="0" eb="2">
      <t>ジギョウ</t>
    </rPh>
    <rPh sb="2" eb="4">
      <t>ブチョウ</t>
    </rPh>
    <phoneticPr fontId="1"/>
  </si>
  <si>
    <t>プロジェクトチーフ</t>
    <phoneticPr fontId="1"/>
  </si>
  <si>
    <t>PC</t>
    <phoneticPr fontId="1"/>
  </si>
  <si>
    <t>管理部長</t>
    <rPh sb="0" eb="2">
      <t>カンリ</t>
    </rPh>
    <rPh sb="2" eb="4">
      <t>ブチョウ</t>
    </rPh>
    <phoneticPr fontId="1"/>
  </si>
  <si>
    <t>アドミニストレーションチーフ</t>
    <phoneticPr fontId="1"/>
  </si>
  <si>
    <t>AC</t>
    <phoneticPr fontId="1"/>
  </si>
  <si>
    <t>支部長</t>
    <rPh sb="0" eb="3">
      <t>シブチョウ</t>
    </rPh>
    <phoneticPr fontId="1"/>
  </si>
  <si>
    <t>ブランチチーフ</t>
    <phoneticPr fontId="1"/>
  </si>
  <si>
    <t>BC</t>
    <phoneticPr fontId="1"/>
  </si>
  <si>
    <t>事業責任者</t>
    <rPh sb="0" eb="2">
      <t>ジギョウ</t>
    </rPh>
    <rPh sb="2" eb="5">
      <t>セキニンシャ</t>
    </rPh>
    <phoneticPr fontId="1"/>
  </si>
  <si>
    <t>プロジェクトマネージャー</t>
    <phoneticPr fontId="1"/>
  </si>
  <si>
    <t>PM</t>
    <phoneticPr fontId="1"/>
  </si>
  <si>
    <t>リーダー</t>
    <phoneticPr fontId="1"/>
  </si>
  <si>
    <t>プロジェクトリーダー</t>
    <phoneticPr fontId="1"/>
  </si>
  <si>
    <t>PL</t>
    <phoneticPr fontId="1"/>
  </si>
  <si>
    <t>※全役職5,000円アップ</t>
    <rPh sb="1" eb="2">
      <t>ゼン</t>
    </rPh>
    <rPh sb="2" eb="4">
      <t>ヤクショク</t>
    </rPh>
    <rPh sb="9" eb="10">
      <t>エン</t>
    </rPh>
    <phoneticPr fontId="1"/>
  </si>
  <si>
    <t>事業全般</t>
    <rPh sb="0" eb="2">
      <t>ジギョウ</t>
    </rPh>
    <rPh sb="2" eb="4">
      <t>ゼンパン</t>
    </rPh>
    <phoneticPr fontId="1"/>
  </si>
  <si>
    <t>経常収益から</t>
    <rPh sb="0" eb="2">
      <t>ケイジョウ</t>
    </rPh>
    <rPh sb="2" eb="4">
      <t>シュウエキ</t>
    </rPh>
    <phoneticPr fontId="1"/>
  </si>
  <si>
    <t>昇給　</t>
    <rPh sb="0" eb="2">
      <t>ショウキュウ</t>
    </rPh>
    <phoneticPr fontId="1"/>
  </si>
  <si>
    <t>事務局次長</t>
    <rPh sb="0" eb="2">
      <t>ジム</t>
    </rPh>
    <rPh sb="3" eb="5">
      <t>ジチョウ</t>
    </rPh>
    <phoneticPr fontId="1"/>
  </si>
  <si>
    <t>Deputy Director</t>
    <phoneticPr fontId="1"/>
  </si>
  <si>
    <t>DD</t>
    <phoneticPr fontId="1"/>
  </si>
  <si>
    <t>給与増（昇給、賞与、役職手当）</t>
    <rPh sb="0" eb="2">
      <t>キュウヨ</t>
    </rPh>
    <rPh sb="2" eb="3">
      <t>ゾウ</t>
    </rPh>
    <rPh sb="4" eb="6">
      <t>ショウキュウ</t>
    </rPh>
    <rPh sb="7" eb="9">
      <t>ショウヨ</t>
    </rPh>
    <rPh sb="10" eb="12">
      <t>ヤクショク</t>
    </rPh>
    <rPh sb="12" eb="14">
      <t>テアテ</t>
    </rPh>
    <phoneticPr fontId="1"/>
  </si>
  <si>
    <t>新しく辻本を動物福祉リーダーにしたい。</t>
    <rPh sb="0" eb="1">
      <t>アタラ</t>
    </rPh>
    <rPh sb="3" eb="5">
      <t>ツジモト</t>
    </rPh>
    <rPh sb="6" eb="8">
      <t>ドウブツ</t>
    </rPh>
    <rPh sb="8" eb="10">
      <t>フクシ</t>
    </rPh>
    <phoneticPr fontId="1"/>
  </si>
  <si>
    <t>賞与増：R3（予算）－　R２（実績）</t>
    <rPh sb="0" eb="3">
      <t>ショウヨゾウ</t>
    </rPh>
    <rPh sb="7" eb="9">
      <t>ヨサン</t>
    </rPh>
    <rPh sb="15" eb="17">
      <t>ジッセキ</t>
    </rPh>
    <phoneticPr fontId="5"/>
  </si>
  <si>
    <t>リーダー（PL）１５０００円×12</t>
    <rPh sb="13" eb="14">
      <t>エン</t>
    </rPh>
    <phoneticPr fontId="1"/>
  </si>
  <si>
    <t>R３年度</t>
    <rPh sb="2" eb="4">
      <t>ネンド</t>
    </rPh>
    <phoneticPr fontId="1"/>
  </si>
  <si>
    <t>・前年度業績に応じて職員の給与を増やしたい。
・賞与：基本的には給与（月額）の2.0倍を予算化したい。
・事業責任者およびそれに準ずる者に手当を支給したい。</t>
    <rPh sb="1" eb="4">
      <t>ゼンネンド</t>
    </rPh>
    <rPh sb="4" eb="6">
      <t>ギョウセキ</t>
    </rPh>
    <rPh sb="7" eb="8">
      <t>オウ</t>
    </rPh>
    <rPh sb="10" eb="12">
      <t>ショクイン</t>
    </rPh>
    <rPh sb="13" eb="15">
      <t>キュウヨ</t>
    </rPh>
    <rPh sb="16" eb="17">
      <t>フ</t>
    </rPh>
    <rPh sb="24" eb="26">
      <t>ショウヨ</t>
    </rPh>
    <rPh sb="27" eb="30">
      <t>キホンテキ</t>
    </rPh>
    <rPh sb="32" eb="34">
      <t>キュウヨ</t>
    </rPh>
    <rPh sb="35" eb="37">
      <t>ゲツガク</t>
    </rPh>
    <rPh sb="42" eb="43">
      <t>バイ</t>
    </rPh>
    <rPh sb="44" eb="47">
      <t>ヨサンカ</t>
    </rPh>
    <phoneticPr fontId="1"/>
  </si>
  <si>
    <t>役員報酬</t>
    <rPh sb="0" eb="2">
      <t>ヤクイン</t>
    </rPh>
    <rPh sb="2" eb="4">
      <t>ホウシュウ</t>
    </rPh>
    <phoneticPr fontId="1"/>
  </si>
  <si>
    <t>Ｒ3賞与</t>
    <rPh sb="2" eb="4">
      <t>ショウヨ</t>
    </rPh>
    <phoneticPr fontId="1"/>
  </si>
  <si>
    <t>給与</t>
    <rPh sb="0" eb="2">
      <t>キュウヨ</t>
    </rPh>
    <phoneticPr fontId="1"/>
  </si>
  <si>
    <t>法定福利</t>
    <rPh sb="0" eb="2">
      <t>ホウテイ</t>
    </rPh>
    <rPh sb="2" eb="4">
      <t>フクリ</t>
    </rPh>
    <phoneticPr fontId="1"/>
  </si>
  <si>
    <t>新給与</t>
    <rPh sb="0" eb="1">
      <t>シン</t>
    </rPh>
    <rPh sb="1" eb="3">
      <t>キュウヨ</t>
    </rPh>
    <phoneticPr fontId="1"/>
  </si>
  <si>
    <t>新法定福利</t>
    <rPh sb="0" eb="1">
      <t>シン</t>
    </rPh>
    <rPh sb="1" eb="3">
      <t>ホウテイ</t>
    </rPh>
    <rPh sb="3" eb="5">
      <t>フクリ</t>
    </rPh>
    <phoneticPr fontId="1"/>
  </si>
  <si>
    <t>R2事業人件費</t>
    <rPh sb="2" eb="4">
      <t>ジギョウ</t>
    </rPh>
    <rPh sb="4" eb="7">
      <t>ジンケンヒ</t>
    </rPh>
    <phoneticPr fontId="1"/>
  </si>
  <si>
    <t>R2管理人件費</t>
    <rPh sb="2" eb="4">
      <t>カンリ</t>
    </rPh>
    <rPh sb="4" eb="7">
      <t>ジンケンヒ</t>
    </rPh>
    <phoneticPr fontId="1"/>
  </si>
  <si>
    <t>R2年度</t>
    <rPh sb="2" eb="4">
      <t>ネンド</t>
    </rPh>
    <phoneticPr fontId="1"/>
  </si>
  <si>
    <t>令和3年度事業計画書</t>
    <rPh sb="0" eb="2">
      <t>レイワ</t>
    </rPh>
    <rPh sb="3" eb="5">
      <t>ネンド</t>
    </rPh>
    <rPh sb="5" eb="7">
      <t>ジギョウ</t>
    </rPh>
    <rPh sb="7" eb="10">
      <t>ケイカクショ</t>
    </rPh>
    <phoneticPr fontId="1"/>
  </si>
  <si>
    <t>全事業サポートスタッフの雇用</t>
    <rPh sb="0" eb="3">
      <t>ゼンジギョウ</t>
    </rPh>
    <rPh sb="12" eb="14">
      <t>コヨウ</t>
    </rPh>
    <phoneticPr fontId="1"/>
  </si>
  <si>
    <t xml:space="preserve">前年度からの職員の退職や、佐賀および各事業間での異動に伴い
犬舎業務等に時間を取られ、本来の業務に支障をきたしているため。
【雇用形態】アルバイト
【時給】930円（兵庫県の最低賃金が928円）
【時間】4時間（8時～12時の午前中のみ／週5日）
</t>
    <rPh sb="0" eb="3">
      <t>ゼンネンド</t>
    </rPh>
    <rPh sb="6" eb="8">
      <t>ショクイン</t>
    </rPh>
    <rPh sb="9" eb="11">
      <t>タイショク</t>
    </rPh>
    <rPh sb="13" eb="15">
      <t>サガ</t>
    </rPh>
    <rPh sb="18" eb="19">
      <t>カク</t>
    </rPh>
    <rPh sb="19" eb="21">
      <t>ジギョウ</t>
    </rPh>
    <rPh sb="21" eb="22">
      <t>カン</t>
    </rPh>
    <rPh sb="24" eb="26">
      <t>イドウ</t>
    </rPh>
    <rPh sb="27" eb="28">
      <t>トモナ</t>
    </rPh>
    <rPh sb="30" eb="32">
      <t>ケンシャ</t>
    </rPh>
    <rPh sb="32" eb="34">
      <t>ギョウム</t>
    </rPh>
    <rPh sb="34" eb="35">
      <t>トウ</t>
    </rPh>
    <rPh sb="36" eb="38">
      <t>ジカン</t>
    </rPh>
    <rPh sb="39" eb="40">
      <t>ト</t>
    </rPh>
    <rPh sb="43" eb="45">
      <t>ホンライ</t>
    </rPh>
    <rPh sb="46" eb="48">
      <t>ギョウム</t>
    </rPh>
    <rPh sb="49" eb="51">
      <t>シショウ</t>
    </rPh>
    <phoneticPr fontId="1"/>
  </si>
  <si>
    <t>本部事業収入より算出</t>
    <rPh sb="0" eb="4">
      <t>ホンブジギョウ</t>
    </rPh>
    <rPh sb="4" eb="6">
      <t>シュウニュウ</t>
    </rPh>
    <rPh sb="8" eb="10">
      <t>サンシュツ</t>
    </rPh>
    <phoneticPr fontId="1"/>
  </si>
  <si>
    <t>給与　74,400円×8か月</t>
    <rPh sb="0" eb="2">
      <t>キュウヨ</t>
    </rPh>
    <rPh sb="9" eb="10">
      <t>エン</t>
    </rPh>
    <rPh sb="13" eb="14">
      <t>ゲツ</t>
    </rPh>
    <phoneticPr fontId="1"/>
  </si>
  <si>
    <t>※3事業で按分</t>
    <rPh sb="2" eb="4">
      <t>ジギョウ</t>
    </rPh>
    <rPh sb="5" eb="7">
      <t>アンブン</t>
    </rPh>
    <phoneticPr fontId="1"/>
  </si>
  <si>
    <t>（49600円／1事業）</t>
    <rPh sb="6" eb="7">
      <t>エン</t>
    </rPh>
    <rPh sb="9" eb="11">
      <t>ジギョウ</t>
    </rPh>
    <phoneticPr fontId="1"/>
  </si>
  <si>
    <t>その他</t>
    <rPh sb="2" eb="3">
      <t>タ</t>
    </rPh>
    <phoneticPr fontId="1"/>
  </si>
  <si>
    <t>個人の生産性を高め、各事業の事業推進に努める</t>
    <rPh sb="0" eb="2">
      <t>コジン</t>
    </rPh>
    <rPh sb="3" eb="6">
      <t>セイサンセイ</t>
    </rPh>
    <rPh sb="7" eb="8">
      <t>タカ</t>
    </rPh>
    <rPh sb="10" eb="13">
      <t>カクジギョウ</t>
    </rPh>
    <rPh sb="14" eb="18">
      <t>ジギョウスイシン</t>
    </rPh>
    <rPh sb="19" eb="20">
      <t>ツト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</si>
</sst>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3" fillId="0" borderId="0" xfId="0" applyFont="1">
      <alignment vertical="center"/>
    </xf>
    <xf numFmtId="38" fontId="0" fillId="0" borderId="13" xfId="1" applyFont="1" applyBorder="1">
      <alignment vertical="center"/>
    </xf>
    <xf numFmtId="0" fontId="0" fillId="0" borderId="0" xfId="0" applyBorder="1">
      <alignment vertical="center"/>
    </xf>
    <xf numFmtId="38" fontId="3" fillId="0" borderId="0" xfId="1" applyFont="1" applyBorder="1" applyAlignment="1"/>
    <xf numFmtId="38" fontId="0" fillId="0" borderId="1" xfId="1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38" fontId="7" fillId="0" borderId="1" xfId="1" applyFont="1" applyBorder="1">
      <alignment vertical="center"/>
    </xf>
    <xf numFmtId="0" fontId="7" fillId="0" borderId="0" xfId="0" applyFont="1" applyBorder="1">
      <alignment vertical="center"/>
    </xf>
    <xf numFmtId="38" fontId="7" fillId="0" borderId="0" xfId="1" applyFont="1" applyBorder="1">
      <alignment vertical="center"/>
    </xf>
    <xf numFmtId="38" fontId="7" fillId="0" borderId="0" xfId="1" applyFont="1">
      <alignment vertical="center"/>
    </xf>
    <xf numFmtId="38" fontId="7" fillId="0" borderId="27" xfId="1" applyFont="1" applyBorder="1">
      <alignment vertical="center"/>
    </xf>
    <xf numFmtId="38" fontId="6" fillId="0" borderId="1" xfId="1" applyFont="1" applyBorder="1" applyAlignment="1">
      <alignment horizontal="right" vertical="center"/>
    </xf>
    <xf numFmtId="38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28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1" applyFont="1" applyBorder="1" applyAlignment="1"/>
    <xf numFmtId="38" fontId="0" fillId="0" borderId="0" xfId="1" applyFont="1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8" xfId="0" applyBorder="1">
      <alignment vertical="center"/>
    </xf>
    <xf numFmtId="0" fontId="0" fillId="0" borderId="14" xfId="0" applyBorder="1">
      <alignment vertical="center"/>
    </xf>
    <xf numFmtId="38" fontId="0" fillId="0" borderId="8" xfId="1" applyFont="1" applyBorder="1">
      <alignment vertical="center"/>
    </xf>
    <xf numFmtId="0" fontId="0" fillId="0" borderId="32" xfId="0" applyBorder="1">
      <alignment vertical="center"/>
    </xf>
    <xf numFmtId="0" fontId="0" fillId="0" borderId="17" xfId="0" applyBorder="1">
      <alignment vertical="center"/>
    </xf>
    <xf numFmtId="38" fontId="0" fillId="0" borderId="17" xfId="1" applyFont="1" applyBorder="1">
      <alignment vertical="center"/>
    </xf>
    <xf numFmtId="0" fontId="0" fillId="0" borderId="18" xfId="0" applyBorder="1">
      <alignment vertical="center"/>
    </xf>
    <xf numFmtId="38" fontId="0" fillId="0" borderId="32" xfId="0" applyNumberFormat="1" applyBorder="1">
      <alignment vertical="center"/>
    </xf>
    <xf numFmtId="38" fontId="0" fillId="0" borderId="18" xfId="0" applyNumberFormat="1" applyBorder="1">
      <alignment vertical="center"/>
    </xf>
    <xf numFmtId="0" fontId="3" fillId="0" borderId="31" xfId="0" applyFont="1" applyBorder="1">
      <alignment vertical="center"/>
    </xf>
    <xf numFmtId="0" fontId="3" fillId="0" borderId="10" xfId="0" applyFont="1" applyBorder="1">
      <alignment vertical="center"/>
    </xf>
    <xf numFmtId="0" fontId="0" fillId="0" borderId="33" xfId="0" applyBorder="1">
      <alignment vertical="center"/>
    </xf>
    <xf numFmtId="38" fontId="0" fillId="0" borderId="33" xfId="1" applyFont="1" applyBorder="1">
      <alignment vertical="center"/>
    </xf>
    <xf numFmtId="0" fontId="0" fillId="0" borderId="34" xfId="0" applyBorder="1">
      <alignment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38" fontId="0" fillId="0" borderId="3" xfId="1" applyFont="1" applyBorder="1" applyAlignment="1">
      <alignment horizontal="right" vertical="center"/>
    </xf>
    <xf numFmtId="38" fontId="0" fillId="0" borderId="9" xfId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38" fontId="0" fillId="0" borderId="4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9" xfId="1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38" fontId="0" fillId="0" borderId="8" xfId="1" applyFont="1" applyBorder="1" applyAlignment="1">
      <alignment horizontal="left" vertical="center"/>
    </xf>
    <xf numFmtId="38" fontId="0" fillId="0" borderId="1" xfId="1" applyFont="1" applyBorder="1" applyAlignment="1">
      <alignment horizontal="left" vertical="center"/>
    </xf>
    <xf numFmtId="38" fontId="0" fillId="0" borderId="8" xfId="1" applyFont="1" applyBorder="1" applyAlignment="1">
      <alignment horizontal="left" vertical="center" shrinkToFit="1"/>
    </xf>
    <xf numFmtId="38" fontId="0" fillId="0" borderId="1" xfId="1" applyFont="1" applyBorder="1" applyAlignment="1">
      <alignment horizontal="left" vertical="center" shrinkToFit="1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38" fontId="0" fillId="0" borderId="8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3" fillId="0" borderId="26" xfId="1" applyFont="1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4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7" fillId="0" borderId="23" xfId="1" applyFont="1" applyBorder="1" applyAlignment="1">
      <alignment horizontal="center" vertical="center"/>
    </xf>
    <xf numFmtId="38" fontId="7" fillId="0" borderId="25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4"/>
  <sheetViews>
    <sheetView tabSelected="1" topLeftCell="B1" zoomScaleNormal="100" workbookViewId="0">
      <selection activeCell="N3" sqref="N3"/>
    </sheetView>
  </sheetViews>
  <sheetFormatPr defaultRowHeight="18.75" x14ac:dyDescent="0.4"/>
  <cols>
    <col min="2" max="2" width="20.625" customWidth="1"/>
    <col min="4" max="4" width="9" customWidth="1"/>
    <col min="6" max="6" width="20.625" customWidth="1"/>
    <col min="8" max="8" width="9" customWidth="1"/>
    <col min="9" max="9" width="10.5" bestFit="1" customWidth="1"/>
    <col min="10" max="10" width="10" customWidth="1"/>
    <col min="11" max="11" width="10.5" bestFit="1" customWidth="1"/>
    <col min="12" max="12" width="11" customWidth="1"/>
    <col min="13" max="13" width="10.75" customWidth="1"/>
    <col min="14" max="14" width="11.375" customWidth="1"/>
    <col min="15" max="15" width="9.125" bestFit="1" customWidth="1"/>
  </cols>
  <sheetData>
    <row r="1" spans="1:15" ht="24" x14ac:dyDescent="0.4">
      <c r="A1" s="1" t="s">
        <v>83</v>
      </c>
      <c r="J1" s="43" t="s">
        <v>72</v>
      </c>
      <c r="K1" s="32"/>
      <c r="L1" s="32">
        <v>6624000</v>
      </c>
      <c r="M1" s="33" t="s">
        <v>75</v>
      </c>
      <c r="N1" s="44" t="s">
        <v>82</v>
      </c>
      <c r="O1" s="33"/>
    </row>
    <row r="2" spans="1:15" ht="19.5" thickBot="1" x14ac:dyDescent="0.45">
      <c r="A2" s="6" t="s">
        <v>0</v>
      </c>
      <c r="B2" s="72" t="s">
        <v>62</v>
      </c>
      <c r="C2" s="72"/>
      <c r="D2" s="72"/>
      <c r="E2" s="72"/>
      <c r="J2" s="34"/>
      <c r="K2" s="30"/>
      <c r="L2" s="30">
        <v>2500000</v>
      </c>
      <c r="M2" s="35" t="s">
        <v>74</v>
      </c>
      <c r="N2" s="36">
        <v>44031208</v>
      </c>
      <c r="O2" s="35" t="s">
        <v>80</v>
      </c>
    </row>
    <row r="3" spans="1:15" x14ac:dyDescent="0.4">
      <c r="A3" s="2" t="s">
        <v>1</v>
      </c>
      <c r="B3" s="52" t="s">
        <v>68</v>
      </c>
      <c r="C3" s="52"/>
      <c r="D3" s="52"/>
      <c r="E3" s="52"/>
      <c r="F3" s="52"/>
      <c r="G3" s="52"/>
      <c r="H3" s="53"/>
      <c r="J3" s="36">
        <v>2976500</v>
      </c>
      <c r="K3" s="30">
        <v>12</v>
      </c>
      <c r="L3" s="31">
        <f>J3*K3</f>
        <v>35718000</v>
      </c>
      <c r="M3" s="35" t="s">
        <v>76</v>
      </c>
      <c r="N3" s="36">
        <v>7955004</v>
      </c>
      <c r="O3" s="35" t="s">
        <v>81</v>
      </c>
    </row>
    <row r="4" spans="1:15" x14ac:dyDescent="0.4">
      <c r="A4" s="3" t="s">
        <v>2</v>
      </c>
      <c r="B4" s="54" t="s">
        <v>73</v>
      </c>
      <c r="C4" s="54"/>
      <c r="D4" s="54"/>
      <c r="E4" s="54"/>
      <c r="F4" s="54"/>
      <c r="G4" s="54"/>
      <c r="H4" s="55"/>
      <c r="J4" s="36">
        <v>35718000</v>
      </c>
      <c r="K4" s="30">
        <v>0.17</v>
      </c>
      <c r="L4" s="31">
        <f>J4*K4</f>
        <v>6072060</v>
      </c>
      <c r="M4" s="35" t="s">
        <v>77</v>
      </c>
      <c r="N4" s="34"/>
      <c r="O4" s="35"/>
    </row>
    <row r="5" spans="1:15" x14ac:dyDescent="0.4">
      <c r="A5" s="4"/>
      <c r="B5" s="54"/>
      <c r="C5" s="54"/>
      <c r="D5" s="54"/>
      <c r="E5" s="54"/>
      <c r="F5" s="54"/>
      <c r="G5" s="54"/>
      <c r="H5" s="55"/>
      <c r="J5" s="36">
        <v>564000</v>
      </c>
      <c r="K5" s="30">
        <v>8</v>
      </c>
      <c r="L5" s="31">
        <f>J5*K5</f>
        <v>4512000</v>
      </c>
      <c r="M5" s="35" t="s">
        <v>78</v>
      </c>
      <c r="N5" s="34"/>
      <c r="O5" s="35"/>
    </row>
    <row r="6" spans="1:15" x14ac:dyDescent="0.4">
      <c r="A6" s="4"/>
      <c r="B6" s="54"/>
      <c r="C6" s="54"/>
      <c r="D6" s="54"/>
      <c r="E6" s="54"/>
      <c r="F6" s="54"/>
      <c r="G6" s="54"/>
      <c r="H6" s="55"/>
      <c r="J6" s="36">
        <v>4512000</v>
      </c>
      <c r="K6" s="30">
        <v>0.17</v>
      </c>
      <c r="L6" s="31">
        <f>J6*K6</f>
        <v>767040</v>
      </c>
      <c r="M6" s="35" t="s">
        <v>79</v>
      </c>
      <c r="N6" s="34"/>
      <c r="O6" s="35"/>
    </row>
    <row r="7" spans="1:15" ht="19.5" thickBot="1" x14ac:dyDescent="0.45">
      <c r="A7" s="5"/>
      <c r="B7" s="56"/>
      <c r="C7" s="56"/>
      <c r="D7" s="56"/>
      <c r="E7" s="56"/>
      <c r="F7" s="56"/>
      <c r="G7" s="56"/>
      <c r="H7" s="57"/>
      <c r="J7" s="7"/>
      <c r="K7" s="45"/>
      <c r="L7" s="46"/>
      <c r="M7" s="47"/>
      <c r="N7" s="3"/>
      <c r="O7" s="47"/>
    </row>
    <row r="8" spans="1:15" ht="19.5" thickBot="1" x14ac:dyDescent="0.45">
      <c r="A8" s="58" t="s">
        <v>3</v>
      </c>
      <c r="B8" s="59"/>
      <c r="C8" s="59"/>
      <c r="D8" s="60"/>
      <c r="E8" s="58" t="s">
        <v>4</v>
      </c>
      <c r="F8" s="59"/>
      <c r="G8" s="59"/>
      <c r="H8" s="60"/>
      <c r="J8" s="37"/>
      <c r="K8" s="38"/>
      <c r="L8" s="39">
        <f>SUM(L1:L7)</f>
        <v>56193100</v>
      </c>
      <c r="M8" s="40"/>
      <c r="N8" s="41">
        <f>SUM(N2:N6)</f>
        <v>51986212</v>
      </c>
      <c r="O8" s="42"/>
    </row>
    <row r="9" spans="1:15" x14ac:dyDescent="0.4">
      <c r="A9" s="48" t="s">
        <v>63</v>
      </c>
      <c r="B9" s="49"/>
      <c r="C9" s="50">
        <v>4206888</v>
      </c>
      <c r="D9" s="51"/>
      <c r="E9" s="79" t="s">
        <v>64</v>
      </c>
      <c r="F9" s="80"/>
      <c r="G9" s="61">
        <f>L8-N8</f>
        <v>4206888</v>
      </c>
      <c r="H9" s="63"/>
    </row>
    <row r="10" spans="1:15" x14ac:dyDescent="0.4">
      <c r="A10" s="48"/>
      <c r="B10" s="49"/>
      <c r="C10" s="77"/>
      <c r="D10" s="78"/>
      <c r="E10" s="81" t="s">
        <v>21</v>
      </c>
      <c r="F10" s="82"/>
      <c r="G10" s="73"/>
      <c r="H10" s="74"/>
      <c r="J10" s="8"/>
      <c r="K10" s="8"/>
      <c r="L10" s="8"/>
      <c r="M10" s="8"/>
      <c r="N10" s="8"/>
      <c r="O10" s="8"/>
    </row>
    <row r="11" spans="1:15" x14ac:dyDescent="0.4">
      <c r="A11" s="70"/>
      <c r="B11" s="71"/>
      <c r="C11" s="77"/>
      <c r="D11" s="78"/>
      <c r="E11" s="81" t="s">
        <v>70</v>
      </c>
      <c r="F11" s="82"/>
      <c r="G11" s="73"/>
      <c r="H11" s="74"/>
      <c r="I11" s="29"/>
      <c r="J11" s="8"/>
      <c r="K11" s="8"/>
      <c r="L11" s="8"/>
      <c r="M11" s="8"/>
      <c r="N11" s="8"/>
      <c r="O11" s="8"/>
    </row>
    <row r="12" spans="1:15" x14ac:dyDescent="0.4">
      <c r="A12" s="70"/>
      <c r="B12" s="71"/>
      <c r="C12" s="77"/>
      <c r="D12" s="78"/>
      <c r="E12" s="48" t="s">
        <v>71</v>
      </c>
      <c r="F12" s="49"/>
      <c r="G12" s="75"/>
      <c r="H12" s="76"/>
      <c r="J12" s="28"/>
      <c r="K12" s="28"/>
      <c r="L12" s="9"/>
      <c r="M12" s="28"/>
      <c r="N12" s="9"/>
      <c r="O12" s="8"/>
    </row>
    <row r="13" spans="1:15" x14ac:dyDescent="0.4">
      <c r="A13" s="86" t="s">
        <v>5</v>
      </c>
      <c r="B13" s="87"/>
      <c r="C13" s="50"/>
      <c r="D13" s="51"/>
      <c r="E13" s="86"/>
      <c r="F13" s="87"/>
      <c r="G13" s="61"/>
      <c r="H13" s="63"/>
      <c r="J13" s="8"/>
      <c r="K13" s="8"/>
      <c r="L13" s="8"/>
      <c r="M13" s="8"/>
      <c r="N13" s="8"/>
      <c r="O13" s="8"/>
    </row>
    <row r="14" spans="1:15" x14ac:dyDescent="0.4">
      <c r="A14" s="7" t="s">
        <v>6</v>
      </c>
      <c r="B14" s="61">
        <f>SUM(C9:D13)</f>
        <v>4206888</v>
      </c>
      <c r="C14" s="62"/>
      <c r="D14" s="63"/>
      <c r="E14" s="7" t="s">
        <v>6</v>
      </c>
      <c r="F14" s="61">
        <f>SUM(G9:H13)</f>
        <v>4206888</v>
      </c>
      <c r="G14" s="62"/>
      <c r="H14" s="63"/>
    </row>
    <row r="15" spans="1:15" x14ac:dyDescent="0.4">
      <c r="A15" s="3" t="s">
        <v>7</v>
      </c>
      <c r="B15" s="64" t="s">
        <v>69</v>
      </c>
      <c r="C15" s="65"/>
      <c r="D15" s="65"/>
      <c r="E15" s="65"/>
      <c r="F15" s="65"/>
      <c r="G15" s="65"/>
      <c r="H15" s="66"/>
    </row>
    <row r="16" spans="1:15" x14ac:dyDescent="0.4">
      <c r="A16" s="4"/>
      <c r="B16" s="83"/>
      <c r="C16" s="84"/>
      <c r="D16" s="84"/>
      <c r="E16" s="84"/>
      <c r="F16" s="84"/>
      <c r="G16" s="84"/>
      <c r="H16" s="85"/>
    </row>
    <row r="17" spans="1:8" ht="19.5" thickBot="1" x14ac:dyDescent="0.45">
      <c r="A17" s="5"/>
      <c r="B17" s="67"/>
      <c r="C17" s="68"/>
      <c r="D17" s="68"/>
      <c r="E17" s="68"/>
      <c r="F17" s="68"/>
      <c r="G17" s="68"/>
      <c r="H17" s="69"/>
    </row>
    <row r="18" spans="1:8" ht="19.5" thickBot="1" x14ac:dyDescent="0.45"/>
    <row r="19" spans="1:8" x14ac:dyDescent="0.4">
      <c r="A19" s="2" t="s">
        <v>1</v>
      </c>
      <c r="B19" s="52" t="s">
        <v>84</v>
      </c>
      <c r="C19" s="52"/>
      <c r="D19" s="52"/>
      <c r="E19" s="52"/>
      <c r="F19" s="52"/>
      <c r="G19" s="52"/>
      <c r="H19" s="53"/>
    </row>
    <row r="20" spans="1:8" x14ac:dyDescent="0.4">
      <c r="A20" s="3" t="s">
        <v>2</v>
      </c>
      <c r="B20" s="54" t="s">
        <v>85</v>
      </c>
      <c r="C20" s="54"/>
      <c r="D20" s="54"/>
      <c r="E20" s="54"/>
      <c r="F20" s="54"/>
      <c r="G20" s="54"/>
      <c r="H20" s="55"/>
    </row>
    <row r="21" spans="1:8" x14ac:dyDescent="0.4">
      <c r="A21" s="4"/>
      <c r="B21" s="54"/>
      <c r="C21" s="54"/>
      <c r="D21" s="54"/>
      <c r="E21" s="54"/>
      <c r="F21" s="54"/>
      <c r="G21" s="54"/>
      <c r="H21" s="55"/>
    </row>
    <row r="22" spans="1:8" x14ac:dyDescent="0.4">
      <c r="A22" s="4"/>
      <c r="B22" s="54"/>
      <c r="C22" s="54"/>
      <c r="D22" s="54"/>
      <c r="E22" s="54"/>
      <c r="F22" s="54"/>
      <c r="G22" s="54"/>
      <c r="H22" s="55"/>
    </row>
    <row r="23" spans="1:8" x14ac:dyDescent="0.4">
      <c r="A23" s="4"/>
      <c r="B23" s="54"/>
      <c r="C23" s="54"/>
      <c r="D23" s="54"/>
      <c r="E23" s="54"/>
      <c r="F23" s="54"/>
      <c r="G23" s="54"/>
      <c r="H23" s="55"/>
    </row>
    <row r="24" spans="1:8" x14ac:dyDescent="0.4">
      <c r="A24" s="4"/>
      <c r="B24" s="54"/>
      <c r="C24" s="54"/>
      <c r="D24" s="54"/>
      <c r="E24" s="54"/>
      <c r="F24" s="54"/>
      <c r="G24" s="54"/>
      <c r="H24" s="55"/>
    </row>
    <row r="25" spans="1:8" x14ac:dyDescent="0.4">
      <c r="A25" s="4"/>
      <c r="B25" s="54"/>
      <c r="C25" s="54"/>
      <c r="D25" s="54"/>
      <c r="E25" s="54"/>
      <c r="F25" s="54"/>
      <c r="G25" s="54"/>
      <c r="H25" s="55"/>
    </row>
    <row r="26" spans="1:8" ht="19.5" thickBot="1" x14ac:dyDescent="0.45">
      <c r="A26" s="5"/>
      <c r="B26" s="56"/>
      <c r="C26" s="56"/>
      <c r="D26" s="56"/>
      <c r="E26" s="56"/>
      <c r="F26" s="56"/>
      <c r="G26" s="56"/>
      <c r="H26" s="57"/>
    </row>
    <row r="27" spans="1:8" x14ac:dyDescent="0.4">
      <c r="A27" s="58" t="s">
        <v>3</v>
      </c>
      <c r="B27" s="59"/>
      <c r="C27" s="59"/>
      <c r="D27" s="60"/>
      <c r="E27" s="58" t="s">
        <v>4</v>
      </c>
      <c r="F27" s="59"/>
      <c r="G27" s="59"/>
      <c r="H27" s="60"/>
    </row>
    <row r="28" spans="1:8" x14ac:dyDescent="0.4">
      <c r="A28" s="48" t="s">
        <v>86</v>
      </c>
      <c r="B28" s="49"/>
      <c r="C28" s="50"/>
      <c r="D28" s="51"/>
      <c r="E28" s="48" t="s">
        <v>87</v>
      </c>
      <c r="F28" s="49"/>
      <c r="G28" s="50">
        <v>148800</v>
      </c>
      <c r="H28" s="51"/>
    </row>
    <row r="29" spans="1:8" x14ac:dyDescent="0.4">
      <c r="A29" s="48"/>
      <c r="B29" s="49"/>
      <c r="C29" s="50"/>
      <c r="D29" s="51"/>
      <c r="E29" s="48" t="s">
        <v>88</v>
      </c>
      <c r="F29" s="49"/>
      <c r="G29" s="50" t="s">
        <v>89</v>
      </c>
      <c r="H29" s="51"/>
    </row>
    <row r="30" spans="1:8" x14ac:dyDescent="0.4">
      <c r="A30" s="48"/>
      <c r="B30" s="49"/>
      <c r="C30" s="50"/>
      <c r="D30" s="51"/>
      <c r="E30" s="48"/>
      <c r="F30" s="49"/>
      <c r="G30" s="50"/>
      <c r="H30" s="51"/>
    </row>
    <row r="31" spans="1:8" x14ac:dyDescent="0.4">
      <c r="A31" s="70" t="s">
        <v>5</v>
      </c>
      <c r="B31" s="71"/>
      <c r="C31" s="50">
        <v>148800</v>
      </c>
      <c r="D31" s="51"/>
      <c r="E31" s="48" t="s">
        <v>90</v>
      </c>
      <c r="F31" s="49"/>
      <c r="G31" s="50">
        <v>148800</v>
      </c>
      <c r="H31" s="51"/>
    </row>
    <row r="32" spans="1:8" x14ac:dyDescent="0.4">
      <c r="A32" s="3" t="s">
        <v>6</v>
      </c>
      <c r="B32" s="61">
        <f>SUM(C28:D31)</f>
        <v>148800</v>
      </c>
      <c r="C32" s="62"/>
      <c r="D32" s="63"/>
      <c r="E32" s="7" t="s">
        <v>6</v>
      </c>
      <c r="F32" s="61">
        <v>148800</v>
      </c>
      <c r="G32" s="62"/>
      <c r="H32" s="63"/>
    </row>
    <row r="33" spans="1:8" x14ac:dyDescent="0.4">
      <c r="A33" s="3" t="s">
        <v>7</v>
      </c>
      <c r="B33" s="64" t="s">
        <v>91</v>
      </c>
      <c r="C33" s="65"/>
      <c r="D33" s="65"/>
      <c r="E33" s="65"/>
      <c r="F33" s="65"/>
      <c r="G33" s="65"/>
      <c r="H33" s="66"/>
    </row>
    <row r="34" spans="1:8" ht="19.5" thickBot="1" x14ac:dyDescent="0.45">
      <c r="A34" s="5"/>
      <c r="B34" s="67"/>
      <c r="C34" s="68"/>
      <c r="D34" s="68"/>
      <c r="E34" s="68"/>
      <c r="F34" s="68"/>
      <c r="G34" s="68"/>
      <c r="H34" s="69"/>
    </row>
  </sheetData>
  <mergeCells count="48">
    <mergeCell ref="C11:D11"/>
    <mergeCell ref="E11:F11"/>
    <mergeCell ref="B15:H17"/>
    <mergeCell ref="A13:B13"/>
    <mergeCell ref="C13:D13"/>
    <mergeCell ref="E13:F13"/>
    <mergeCell ref="G13:H13"/>
    <mergeCell ref="B14:D14"/>
    <mergeCell ref="F14:H14"/>
    <mergeCell ref="B2:E2"/>
    <mergeCell ref="G9:H12"/>
    <mergeCell ref="B4:H7"/>
    <mergeCell ref="A8:D8"/>
    <mergeCell ref="E8:H8"/>
    <mergeCell ref="B3:H3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11:B11"/>
    <mergeCell ref="B32:D32"/>
    <mergeCell ref="F32:H32"/>
    <mergeCell ref="B33:H34"/>
    <mergeCell ref="A30:B30"/>
    <mergeCell ref="C30:D30"/>
    <mergeCell ref="E30:F30"/>
    <mergeCell ref="G30:H30"/>
    <mergeCell ref="A31:B31"/>
    <mergeCell ref="C31:D31"/>
    <mergeCell ref="E31:F31"/>
    <mergeCell ref="G31:H31"/>
    <mergeCell ref="A29:B29"/>
    <mergeCell ref="C29:D29"/>
    <mergeCell ref="E29:F29"/>
    <mergeCell ref="G29:H29"/>
    <mergeCell ref="B19:H19"/>
    <mergeCell ref="B20:H26"/>
    <mergeCell ref="A27:D27"/>
    <mergeCell ref="E27:H27"/>
    <mergeCell ref="A28:B28"/>
    <mergeCell ref="C28:D28"/>
    <mergeCell ref="E28:F28"/>
    <mergeCell ref="G28:H2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4E85F-63B7-4416-ABFF-C66CEE016AA7}">
  <dimension ref="A1:U16"/>
  <sheetViews>
    <sheetView workbookViewId="0">
      <selection activeCell="O3" sqref="O3:U3"/>
    </sheetView>
  </sheetViews>
  <sheetFormatPr defaultColWidth="4.875" defaultRowHeight="18.75" x14ac:dyDescent="0.4"/>
  <cols>
    <col min="1" max="14" width="4.875" style="20"/>
    <col min="15" max="16" width="4.875" style="21"/>
  </cols>
  <sheetData>
    <row r="1" spans="1:21" ht="29.25" customHeight="1" x14ac:dyDescent="0.4">
      <c r="A1" s="90" t="s">
        <v>39</v>
      </c>
      <c r="B1" s="90"/>
      <c r="C1" s="90"/>
    </row>
    <row r="2" spans="1:21" ht="29.25" customHeight="1" x14ac:dyDescent="0.4">
      <c r="A2" s="91" t="s">
        <v>40</v>
      </c>
      <c r="B2" s="92"/>
      <c r="C2" s="91" t="s">
        <v>41</v>
      </c>
      <c r="D2" s="93"/>
      <c r="E2" s="93"/>
      <c r="F2" s="93"/>
      <c r="G2" s="93"/>
      <c r="H2" s="92"/>
      <c r="I2" s="10"/>
      <c r="J2" s="91" t="s">
        <v>42</v>
      </c>
      <c r="K2" s="93"/>
      <c r="L2" s="93"/>
      <c r="M2" s="93"/>
      <c r="N2" s="92"/>
    </row>
    <row r="3" spans="1:21" ht="29.25" customHeight="1" x14ac:dyDescent="0.4">
      <c r="A3" s="91" t="s">
        <v>43</v>
      </c>
      <c r="B3" s="92"/>
      <c r="C3" s="91" t="s">
        <v>44</v>
      </c>
      <c r="D3" s="93"/>
      <c r="E3" s="93"/>
      <c r="F3" s="93"/>
      <c r="G3" s="93"/>
      <c r="H3" s="92"/>
      <c r="I3" s="10" t="s">
        <v>45</v>
      </c>
      <c r="J3" s="91">
        <v>40000</v>
      </c>
      <c r="K3" s="93"/>
      <c r="L3" s="93"/>
      <c r="M3" s="93"/>
      <c r="N3" s="92"/>
      <c r="O3" s="88" t="s">
        <v>61</v>
      </c>
      <c r="P3" s="89"/>
      <c r="Q3" s="89"/>
      <c r="R3" s="89"/>
      <c r="S3" s="89"/>
      <c r="T3" s="89"/>
      <c r="U3" s="89"/>
    </row>
    <row r="4" spans="1:21" ht="29.25" customHeight="1" x14ac:dyDescent="0.4">
      <c r="A4" s="91" t="s">
        <v>65</v>
      </c>
      <c r="B4" s="92"/>
      <c r="C4" s="91" t="s">
        <v>66</v>
      </c>
      <c r="D4" s="93"/>
      <c r="E4" s="93"/>
      <c r="F4" s="93"/>
      <c r="G4" s="93"/>
      <c r="H4" s="92"/>
      <c r="I4" s="25" t="s">
        <v>67</v>
      </c>
      <c r="J4" s="91">
        <v>30000</v>
      </c>
      <c r="K4" s="93"/>
      <c r="L4" s="93"/>
      <c r="M4" s="93"/>
      <c r="N4" s="92"/>
      <c r="O4" s="26"/>
      <c r="P4" s="27"/>
      <c r="Q4" s="27"/>
      <c r="R4" s="27"/>
      <c r="S4" s="27"/>
      <c r="T4" s="27"/>
      <c r="U4" s="27"/>
    </row>
    <row r="5" spans="1:21" ht="29.25" customHeight="1" x14ac:dyDescent="0.4">
      <c r="A5" s="91" t="s">
        <v>46</v>
      </c>
      <c r="B5" s="92"/>
      <c r="C5" s="91" t="s">
        <v>47</v>
      </c>
      <c r="D5" s="93"/>
      <c r="E5" s="93"/>
      <c r="F5" s="93"/>
      <c r="G5" s="93"/>
      <c r="H5" s="92"/>
      <c r="I5" s="22" t="s">
        <v>48</v>
      </c>
      <c r="J5" s="91">
        <v>30000</v>
      </c>
      <c r="K5" s="93"/>
      <c r="L5" s="93"/>
      <c r="M5" s="93"/>
      <c r="N5" s="92"/>
    </row>
    <row r="6" spans="1:21" ht="29.25" customHeight="1" x14ac:dyDescent="0.4">
      <c r="A6" s="91" t="s">
        <v>49</v>
      </c>
      <c r="B6" s="92"/>
      <c r="C6" s="91" t="s">
        <v>50</v>
      </c>
      <c r="D6" s="93"/>
      <c r="E6" s="93"/>
      <c r="F6" s="93"/>
      <c r="G6" s="93"/>
      <c r="H6" s="92"/>
      <c r="I6" s="10" t="s">
        <v>51</v>
      </c>
      <c r="J6" s="91">
        <v>30000</v>
      </c>
      <c r="K6" s="93"/>
      <c r="L6" s="93"/>
      <c r="M6" s="93"/>
      <c r="N6" s="92"/>
    </row>
    <row r="7" spans="1:21" ht="29.25" customHeight="1" x14ac:dyDescent="0.4">
      <c r="A7" s="91" t="s">
        <v>52</v>
      </c>
      <c r="B7" s="92"/>
      <c r="C7" s="91" t="s">
        <v>53</v>
      </c>
      <c r="D7" s="93"/>
      <c r="E7" s="93"/>
      <c r="F7" s="93"/>
      <c r="G7" s="93"/>
      <c r="H7" s="92"/>
      <c r="I7" s="22" t="s">
        <v>54</v>
      </c>
      <c r="J7" s="91">
        <v>30000</v>
      </c>
      <c r="K7" s="93"/>
      <c r="L7" s="93"/>
      <c r="M7" s="93"/>
      <c r="N7" s="92"/>
    </row>
    <row r="8" spans="1:21" ht="29.25" customHeight="1" x14ac:dyDescent="0.4">
      <c r="A8" s="91" t="s">
        <v>55</v>
      </c>
      <c r="B8" s="92"/>
      <c r="C8" s="91" t="s">
        <v>56</v>
      </c>
      <c r="D8" s="93"/>
      <c r="E8" s="93"/>
      <c r="F8" s="93"/>
      <c r="G8" s="93"/>
      <c r="H8" s="92"/>
      <c r="I8" s="10" t="s">
        <v>57</v>
      </c>
      <c r="J8" s="91">
        <v>20000</v>
      </c>
      <c r="K8" s="93"/>
      <c r="L8" s="93"/>
      <c r="M8" s="93"/>
      <c r="N8" s="92"/>
    </row>
    <row r="9" spans="1:21" ht="29.25" customHeight="1" x14ac:dyDescent="0.4">
      <c r="A9" s="91" t="s">
        <v>58</v>
      </c>
      <c r="B9" s="92"/>
      <c r="C9" s="91" t="s">
        <v>59</v>
      </c>
      <c r="D9" s="93"/>
      <c r="E9" s="93"/>
      <c r="F9" s="93"/>
      <c r="G9" s="93"/>
      <c r="H9" s="92"/>
      <c r="I9" s="23" t="s">
        <v>60</v>
      </c>
      <c r="J9" s="91">
        <v>15000</v>
      </c>
      <c r="K9" s="93"/>
      <c r="L9" s="93"/>
      <c r="M9" s="93"/>
      <c r="N9" s="92"/>
    </row>
    <row r="11" spans="1:21" ht="29.25" customHeight="1" x14ac:dyDescent="0.4">
      <c r="A11" s="96"/>
      <c r="B11" s="96"/>
      <c r="C11" s="96"/>
      <c r="D11" s="94" t="s">
        <v>61</v>
      </c>
      <c r="E11" s="94"/>
      <c r="F11" s="94"/>
      <c r="G11" s="94"/>
      <c r="H11" s="94"/>
      <c r="I11" s="94"/>
      <c r="J11" s="94"/>
    </row>
    <row r="12" spans="1:21" ht="29.25" customHeight="1" x14ac:dyDescent="0.4">
      <c r="A12" s="24"/>
      <c r="B12" s="24"/>
      <c r="C12" s="95"/>
      <c r="D12" s="95"/>
      <c r="E12" s="24"/>
      <c r="F12" s="95"/>
      <c r="G12" s="95"/>
    </row>
    <row r="13" spans="1:21" ht="29.25" customHeight="1" x14ac:dyDescent="0.4">
      <c r="A13" s="24"/>
      <c r="B13" s="24"/>
      <c r="C13" s="95"/>
      <c r="D13" s="95"/>
      <c r="E13" s="24"/>
      <c r="F13" s="95"/>
      <c r="G13" s="95"/>
    </row>
    <row r="14" spans="1:21" ht="29.25" customHeight="1" x14ac:dyDescent="0.4">
      <c r="A14" s="24"/>
      <c r="B14" s="24"/>
      <c r="C14" s="95"/>
      <c r="D14" s="95"/>
      <c r="E14" s="24"/>
      <c r="F14" s="95"/>
      <c r="G14" s="95"/>
    </row>
    <row r="15" spans="1:21" ht="29.25" customHeight="1" x14ac:dyDescent="0.4">
      <c r="A15" s="24"/>
      <c r="B15" s="24"/>
      <c r="C15" s="95"/>
      <c r="D15" s="95"/>
      <c r="E15" s="24"/>
      <c r="F15" s="95"/>
      <c r="G15" s="95"/>
    </row>
    <row r="16" spans="1:21" ht="29.25" customHeight="1" x14ac:dyDescent="0.4">
      <c r="A16" s="24"/>
      <c r="B16" s="24"/>
      <c r="C16" s="24"/>
      <c r="D16" s="24"/>
      <c r="E16" s="24"/>
      <c r="F16" s="95"/>
      <c r="G16" s="95"/>
    </row>
  </sheetData>
  <mergeCells count="37">
    <mergeCell ref="A4:B4"/>
    <mergeCell ref="C4:H4"/>
    <mergeCell ref="J4:N4"/>
    <mergeCell ref="F16:G16"/>
    <mergeCell ref="C13:D13"/>
    <mergeCell ref="F13:G13"/>
    <mergeCell ref="C14:D14"/>
    <mergeCell ref="F14:G14"/>
    <mergeCell ref="C15:D15"/>
    <mergeCell ref="F15:G15"/>
    <mergeCell ref="A9:B9"/>
    <mergeCell ref="C9:H9"/>
    <mergeCell ref="J9:N9"/>
    <mergeCell ref="A11:C11"/>
    <mergeCell ref="C12:D12"/>
    <mergeCell ref="F12:G12"/>
    <mergeCell ref="D11:J11"/>
    <mergeCell ref="A7:B7"/>
    <mergeCell ref="C7:H7"/>
    <mergeCell ref="J7:N7"/>
    <mergeCell ref="A8:B8"/>
    <mergeCell ref="C8:H8"/>
    <mergeCell ref="J8:N8"/>
    <mergeCell ref="A5:B5"/>
    <mergeCell ref="C5:H5"/>
    <mergeCell ref="J5:N5"/>
    <mergeCell ref="A6:B6"/>
    <mergeCell ref="C6:H6"/>
    <mergeCell ref="J6:N6"/>
    <mergeCell ref="O3:U3"/>
    <mergeCell ref="A1:C1"/>
    <mergeCell ref="A2:B2"/>
    <mergeCell ref="C2:H2"/>
    <mergeCell ref="J2:N2"/>
    <mergeCell ref="A3:B3"/>
    <mergeCell ref="C3:H3"/>
    <mergeCell ref="J3:N3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"/>
  <sheetViews>
    <sheetView workbookViewId="0">
      <selection activeCell="H13" sqref="H13"/>
    </sheetView>
  </sheetViews>
  <sheetFormatPr defaultColWidth="9" defaultRowHeight="18.75" x14ac:dyDescent="0.4"/>
  <cols>
    <col min="1" max="1" width="12.875" style="12" customWidth="1"/>
    <col min="2" max="3" width="9.125" style="12" bestFit="1" customWidth="1"/>
    <col min="4" max="4" width="9.5" style="12" bestFit="1" customWidth="1"/>
    <col min="5" max="5" width="9.625" style="12" bestFit="1" customWidth="1"/>
    <col min="6" max="6" width="9.125" style="12" bestFit="1" customWidth="1"/>
    <col min="7" max="16384" width="9" style="12"/>
  </cols>
  <sheetData>
    <row r="1" spans="1:6" x14ac:dyDescent="0.4">
      <c r="A1" s="11" t="s">
        <v>37</v>
      </c>
    </row>
    <row r="2" spans="1:6" x14ac:dyDescent="0.4">
      <c r="A2" s="11"/>
    </row>
    <row r="3" spans="1:6" x14ac:dyDescent="0.4">
      <c r="A3" s="12" t="s">
        <v>19</v>
      </c>
    </row>
    <row r="4" spans="1:6" x14ac:dyDescent="0.4">
      <c r="A4" s="13"/>
      <c r="B4" s="14" t="s">
        <v>8</v>
      </c>
      <c r="C4" s="14" t="s">
        <v>9</v>
      </c>
      <c r="D4" s="14" t="s">
        <v>10</v>
      </c>
      <c r="E4" s="97" t="s">
        <v>20</v>
      </c>
      <c r="F4" s="98"/>
    </row>
    <row r="5" spans="1:6" x14ac:dyDescent="0.4">
      <c r="A5" s="13" t="s">
        <v>14</v>
      </c>
      <c r="B5" s="14">
        <v>5000</v>
      </c>
      <c r="C5" s="14">
        <v>60000</v>
      </c>
      <c r="D5" s="14">
        <v>600000</v>
      </c>
      <c r="E5" s="14">
        <v>600000</v>
      </c>
      <c r="F5" s="13" t="s">
        <v>15</v>
      </c>
    </row>
    <row r="6" spans="1:6" x14ac:dyDescent="0.4">
      <c r="A6" s="13" t="s">
        <v>11</v>
      </c>
      <c r="B6" s="14">
        <v>10000</v>
      </c>
      <c r="C6" s="14">
        <v>120000</v>
      </c>
      <c r="D6" s="14">
        <v>1200000</v>
      </c>
      <c r="E6" s="14">
        <v>1800000</v>
      </c>
      <c r="F6" s="13" t="s">
        <v>16</v>
      </c>
    </row>
    <row r="7" spans="1:6" x14ac:dyDescent="0.4">
      <c r="A7" s="13" t="s">
        <v>12</v>
      </c>
      <c r="B7" s="14">
        <v>15000</v>
      </c>
      <c r="C7" s="14">
        <v>180000</v>
      </c>
      <c r="D7" s="14">
        <v>1800000</v>
      </c>
      <c r="E7" s="14">
        <v>3600000</v>
      </c>
      <c r="F7" s="13" t="s">
        <v>17</v>
      </c>
    </row>
    <row r="8" spans="1:6" x14ac:dyDescent="0.4">
      <c r="A8" s="13" t="s">
        <v>13</v>
      </c>
      <c r="B8" s="14">
        <v>20000</v>
      </c>
      <c r="C8" s="14">
        <v>240000</v>
      </c>
      <c r="D8" s="14">
        <v>2400000</v>
      </c>
      <c r="E8" s="14">
        <v>6000000</v>
      </c>
      <c r="F8" s="13" t="s">
        <v>18</v>
      </c>
    </row>
    <row r="9" spans="1:6" x14ac:dyDescent="0.4">
      <c r="A9" s="15"/>
      <c r="B9" s="16"/>
      <c r="C9" s="16"/>
      <c r="D9" s="16"/>
      <c r="E9" s="16"/>
      <c r="F9" s="15"/>
    </row>
    <row r="10" spans="1:6" x14ac:dyDescent="0.4">
      <c r="A10" s="11" t="s">
        <v>38</v>
      </c>
      <c r="B10" s="17"/>
      <c r="C10" s="17"/>
      <c r="D10" s="17"/>
      <c r="E10" s="17"/>
    </row>
    <row r="11" spans="1:6" x14ac:dyDescent="0.4">
      <c r="A11" s="12" t="s">
        <v>36</v>
      </c>
      <c r="B11" s="17"/>
      <c r="C11" s="17"/>
      <c r="D11" s="17"/>
      <c r="E11" s="17"/>
    </row>
    <row r="12" spans="1:6" x14ac:dyDescent="0.4">
      <c r="A12" s="13" t="s">
        <v>24</v>
      </c>
      <c r="B12" s="13" t="s">
        <v>32</v>
      </c>
      <c r="C12" s="17"/>
      <c r="D12" s="17"/>
      <c r="E12" s="17"/>
    </row>
    <row r="13" spans="1:6" x14ac:dyDescent="0.4">
      <c r="A13" s="13" t="s">
        <v>25</v>
      </c>
      <c r="B13" s="14">
        <v>7000</v>
      </c>
    </row>
    <row r="14" spans="1:6" x14ac:dyDescent="0.4">
      <c r="A14" s="13" t="s">
        <v>26</v>
      </c>
      <c r="B14" s="14">
        <v>8000</v>
      </c>
    </row>
    <row r="15" spans="1:6" x14ac:dyDescent="0.4">
      <c r="A15" s="13" t="s">
        <v>27</v>
      </c>
      <c r="B15" s="14">
        <v>4500</v>
      </c>
    </row>
    <row r="16" spans="1:6" x14ac:dyDescent="0.4">
      <c r="A16" s="13" t="s">
        <v>28</v>
      </c>
      <c r="B16" s="14">
        <v>10000</v>
      </c>
    </row>
    <row r="17" spans="1:2" x14ac:dyDescent="0.4">
      <c r="A17" s="13" t="s">
        <v>29</v>
      </c>
      <c r="B17" s="14">
        <v>2000</v>
      </c>
    </row>
    <row r="18" spans="1:2" x14ac:dyDescent="0.4">
      <c r="A18" s="13" t="s">
        <v>30</v>
      </c>
      <c r="B18" s="14">
        <v>4000</v>
      </c>
    </row>
    <row r="19" spans="1:2" x14ac:dyDescent="0.4">
      <c r="A19" s="13" t="s">
        <v>31</v>
      </c>
      <c r="B19" s="14">
        <v>4000</v>
      </c>
    </row>
    <row r="20" spans="1:2" x14ac:dyDescent="0.4">
      <c r="A20" s="13" t="s">
        <v>34</v>
      </c>
      <c r="B20" s="14">
        <v>1600</v>
      </c>
    </row>
    <row r="21" spans="1:2" x14ac:dyDescent="0.4">
      <c r="A21" s="13" t="s">
        <v>33</v>
      </c>
      <c r="B21" s="14">
        <v>8800</v>
      </c>
    </row>
    <row r="22" spans="1:2" x14ac:dyDescent="0.4">
      <c r="B22" s="18" t="s">
        <v>22</v>
      </c>
    </row>
    <row r="23" spans="1:2" x14ac:dyDescent="0.4">
      <c r="B23" s="14">
        <f>SUM(B13:B22)</f>
        <v>49900</v>
      </c>
    </row>
    <row r="24" spans="1:2" x14ac:dyDescent="0.4">
      <c r="B24" s="14" t="s">
        <v>23</v>
      </c>
    </row>
    <row r="25" spans="1:2" x14ac:dyDescent="0.4">
      <c r="B25" s="19" t="s">
        <v>35</v>
      </c>
    </row>
  </sheetData>
  <mergeCells count="1">
    <mergeCell ref="E4:F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事業計画書</vt:lpstr>
      <vt:lpstr>事業詳細別紙③</vt:lpstr>
      <vt:lpstr>不要 事業詳細別紙②</vt:lpstr>
      <vt:lpstr>事業計画書!Print_Area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m.itoh</cp:lastModifiedBy>
  <cp:lastPrinted>2021-11-12T00:26:09Z</cp:lastPrinted>
  <dcterms:created xsi:type="dcterms:W3CDTF">2017-08-10T10:03:46Z</dcterms:created>
  <dcterms:modified xsi:type="dcterms:W3CDTF">2021-11-12T00:26:42Z</dcterms:modified>
</cp:coreProperties>
</file>