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sub\Desktop\NPO法人コミュニティネット山陰\"/>
    </mc:Choice>
  </mc:AlternateContent>
  <xr:revisionPtr revIDLastSave="0" documentId="13_ncr:1_{F5655AE3-190B-4225-8C44-802C673AB0B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令和４年度決算書" sheetId="9" r:id="rId1"/>
    <sheet name="令和５年度予算" sheetId="8" r:id="rId2"/>
    <sheet name="Sheet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9" l="1"/>
  <c r="K24" i="9" s="1"/>
  <c r="D21" i="9"/>
  <c r="F20" i="9"/>
  <c r="F19" i="9"/>
  <c r="F18" i="9"/>
  <c r="F17" i="9"/>
  <c r="F16" i="9"/>
  <c r="F15" i="9"/>
  <c r="F14" i="9"/>
  <c r="F13" i="9"/>
  <c r="E10" i="9"/>
  <c r="K23" i="9" s="1"/>
  <c r="K25" i="9" s="1"/>
  <c r="K27" i="9" s="1"/>
  <c r="D10" i="9"/>
  <c r="F9" i="9"/>
  <c r="F8" i="9"/>
  <c r="F7" i="9"/>
  <c r="F6" i="9"/>
  <c r="F10" i="9" s="1"/>
  <c r="F5" i="9"/>
  <c r="F21" i="9" l="1"/>
  <c r="D23" i="8"/>
  <c r="K26" i="8" s="1"/>
  <c r="D12" i="8"/>
  <c r="K25" i="8" s="1"/>
  <c r="K27" i="8" l="1"/>
  <c r="K28" i="8"/>
  <c r="K29" i="8" s="1"/>
</calcChain>
</file>

<file path=xl/sharedStrings.xml><?xml version="1.0" encoding="utf-8"?>
<sst xmlns="http://schemas.openxmlformats.org/spreadsheetml/2006/main" count="111" uniqueCount="60">
  <si>
    <t>予算額</t>
    <rPh sb="0" eb="2">
      <t>ヨサン</t>
    </rPh>
    <rPh sb="2" eb="3">
      <t>ガク</t>
    </rPh>
    <phoneticPr fontId="2"/>
  </si>
  <si>
    <t>実績</t>
    <rPh sb="0" eb="2">
      <t>ジッセキ</t>
    </rPh>
    <phoneticPr fontId="2"/>
  </si>
  <si>
    <t>増減</t>
    <rPh sb="0" eb="2">
      <t>ゾウゲン</t>
    </rPh>
    <phoneticPr fontId="2"/>
  </si>
  <si>
    <t>備　考</t>
    <rPh sb="0" eb="1">
      <t>ソナエ</t>
    </rPh>
    <rPh sb="2" eb="3">
      <t>コウ</t>
    </rPh>
    <phoneticPr fontId="2"/>
  </si>
  <si>
    <t>事業収入</t>
    <rPh sb="0" eb="2">
      <t>ジギョウ</t>
    </rPh>
    <rPh sb="2" eb="4">
      <t>シュウニュウ</t>
    </rPh>
    <phoneticPr fontId="2"/>
  </si>
  <si>
    <t>年会費</t>
    <rPh sb="0" eb="3">
      <t>ネンカイヒ</t>
    </rPh>
    <phoneticPr fontId="2"/>
  </si>
  <si>
    <t>雑収入</t>
    <rPh sb="0" eb="3">
      <t>ザッシュウニュウ</t>
    </rPh>
    <phoneticPr fontId="2"/>
  </si>
  <si>
    <t>補助金</t>
    <rPh sb="0" eb="3">
      <t>ホジョキン</t>
    </rPh>
    <phoneticPr fontId="2"/>
  </si>
  <si>
    <t>収入額</t>
    <rPh sb="0" eb="2">
      <t>シュウニュウ</t>
    </rPh>
    <rPh sb="2" eb="3">
      <t>ガク</t>
    </rPh>
    <phoneticPr fontId="2"/>
  </si>
  <si>
    <t>事業費</t>
    <rPh sb="0" eb="2">
      <t>ジギョウ</t>
    </rPh>
    <rPh sb="2" eb="3">
      <t>ヒ</t>
    </rPh>
    <phoneticPr fontId="2"/>
  </si>
  <si>
    <t>会議費</t>
    <rPh sb="0" eb="3">
      <t>カイギヒ</t>
    </rPh>
    <phoneticPr fontId="2"/>
  </si>
  <si>
    <t>通信費</t>
    <rPh sb="0" eb="3">
      <t>ツウシンヒ</t>
    </rPh>
    <phoneticPr fontId="2"/>
  </si>
  <si>
    <t>切手、ﾊｶﾞｷ</t>
    <rPh sb="0" eb="2">
      <t>キッテ</t>
    </rPh>
    <phoneticPr fontId="2"/>
  </si>
  <si>
    <t>事務費</t>
    <rPh sb="0" eb="2">
      <t>ジム</t>
    </rPh>
    <rPh sb="2" eb="3">
      <t>ヒ</t>
    </rPh>
    <phoneticPr fontId="2"/>
  </si>
  <si>
    <t>雑費</t>
    <rPh sb="0" eb="2">
      <t>ザッピ</t>
    </rPh>
    <phoneticPr fontId="2"/>
  </si>
  <si>
    <t>旅費</t>
    <rPh sb="0" eb="2">
      <t>リョヒ</t>
    </rPh>
    <phoneticPr fontId="2"/>
  </si>
  <si>
    <t>予備費</t>
    <rPh sb="0" eb="3">
      <t>ヨビヒ</t>
    </rPh>
    <phoneticPr fontId="2"/>
  </si>
  <si>
    <t>支出額</t>
    <rPh sb="0" eb="2">
      <t>シシュツ</t>
    </rPh>
    <rPh sb="2" eb="3">
      <t>ガク</t>
    </rPh>
    <phoneticPr fontId="2"/>
  </si>
  <si>
    <t>円</t>
    <rPh sb="0" eb="1">
      <t>エン</t>
    </rPh>
    <phoneticPr fontId="2"/>
  </si>
  <si>
    <t>収入の部</t>
    <phoneticPr fontId="2"/>
  </si>
  <si>
    <t>支出の部</t>
    <phoneticPr fontId="2"/>
  </si>
  <si>
    <t>鳥銀</t>
    <phoneticPr fontId="2"/>
  </si>
  <si>
    <t>郵貯</t>
    <phoneticPr fontId="2"/>
  </si>
  <si>
    <t>円</t>
    <phoneticPr fontId="2"/>
  </si>
  <si>
    <t>積立金</t>
  </si>
  <si>
    <t>利息</t>
    <rPh sb="0" eb="2">
      <t>リソク</t>
    </rPh>
    <phoneticPr fontId="2"/>
  </si>
  <si>
    <t>事務用品、コピー代等</t>
    <rPh sb="0" eb="2">
      <t>ジム</t>
    </rPh>
    <rPh sb="2" eb="4">
      <t>ヨウヒン</t>
    </rPh>
    <rPh sb="8" eb="9">
      <t>ダイ</t>
    </rPh>
    <rPh sb="9" eb="10">
      <t>ナド</t>
    </rPh>
    <phoneticPr fontId="2"/>
  </si>
  <si>
    <t>講師謝礼粗菓、諸会費他</t>
    <rPh sb="0" eb="2">
      <t>コウシ</t>
    </rPh>
    <rPh sb="2" eb="4">
      <t>シャレイ</t>
    </rPh>
    <rPh sb="4" eb="6">
      <t>ソカ</t>
    </rPh>
    <rPh sb="7" eb="8">
      <t>ショ</t>
    </rPh>
    <rPh sb="8" eb="10">
      <t>カイヒ</t>
    </rPh>
    <rPh sb="10" eb="11">
      <t>ホカ</t>
    </rPh>
    <phoneticPr fontId="2"/>
  </si>
  <si>
    <t>郵振</t>
    <rPh sb="0" eb="1">
      <t>ユウ</t>
    </rPh>
    <rPh sb="1" eb="2">
      <t>フ</t>
    </rPh>
    <phoneticPr fontId="2"/>
  </si>
  <si>
    <t>合銀</t>
    <phoneticPr fontId="2"/>
  </si>
  <si>
    <t>会議用会場借料</t>
    <rPh sb="0" eb="3">
      <t>カイギヨウ</t>
    </rPh>
    <rPh sb="3" eb="5">
      <t>カイジョウ</t>
    </rPh>
    <rPh sb="5" eb="7">
      <t>シャクリョウ</t>
    </rPh>
    <phoneticPr fontId="2"/>
  </si>
  <si>
    <t>現金</t>
    <rPh sb="0" eb="2">
      <t>ゲンキン</t>
    </rPh>
    <phoneticPr fontId="2"/>
  </si>
  <si>
    <t>平成30年度</t>
    <rPh sb="0" eb="2">
      <t>ヘイセイ</t>
    </rPh>
    <rPh sb="4" eb="6">
      <t>ネンド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</si>
  <si>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</si>
  <si>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コミュニティネット山陰</t>
    <phoneticPr fontId="2"/>
  </si>
  <si>
    <t>収支決算</t>
    <rPh sb="0" eb="2">
      <t>シュウシ</t>
    </rPh>
    <rPh sb="2" eb="4">
      <t>ケッサン</t>
    </rPh>
    <phoneticPr fontId="2"/>
  </si>
  <si>
    <t>平成三十年度収支決算</t>
    <rPh sb="0" eb="2">
      <t>ヘイセイ</t>
    </rPh>
    <rPh sb="2" eb="6">
      <t>３０ネンド</t>
    </rPh>
    <rPh sb="6" eb="8">
      <t>シュウシ</t>
    </rPh>
    <rPh sb="8" eb="10">
      <t>ケッサン</t>
    </rPh>
    <phoneticPr fontId="2"/>
  </si>
  <si>
    <t>出張JR旅費、ｶﾞｿﾘﾝ代他</t>
    <rPh sb="0" eb="2">
      <t>シュッチョウ</t>
    </rPh>
    <rPh sb="4" eb="6">
      <t>リョヒ</t>
    </rPh>
    <rPh sb="12" eb="13">
      <t>ダイ</t>
    </rPh>
    <rPh sb="13" eb="14">
      <t>ホカ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</si>
  <si>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</si>
  <si>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次年度繰越利益</t>
    <rPh sb="0" eb="3">
      <t>ジネンド</t>
    </rPh>
    <rPh sb="3" eb="5">
      <t>クリコシ</t>
    </rPh>
    <rPh sb="5" eb="7">
      <t>リエキ</t>
    </rPh>
    <phoneticPr fontId="2"/>
  </si>
  <si>
    <t>繰越金（預金残）　</t>
  </si>
  <si>
    <t>本年度収入額</t>
    <rPh sb="0" eb="3">
      <t>ホンネンド</t>
    </rPh>
    <rPh sb="3" eb="6">
      <t>シュウニュウガク</t>
    </rPh>
    <phoneticPr fontId="2"/>
  </si>
  <si>
    <t>本年度支出額</t>
    <rPh sb="0" eb="3">
      <t>ホンネンド</t>
    </rPh>
    <rPh sb="3" eb="6">
      <t>シシュツガク</t>
    </rPh>
    <phoneticPr fontId="2"/>
  </si>
  <si>
    <t>本年度営業利益</t>
    <rPh sb="0" eb="1">
      <t>ホン</t>
    </rPh>
    <rPh sb="1" eb="3">
      <t>ネンド</t>
    </rPh>
    <rPh sb="3" eb="5">
      <t>エイギョウ</t>
    </rPh>
    <rPh sb="5" eb="7">
      <t>リエキ</t>
    </rPh>
    <phoneticPr fontId="2"/>
  </si>
  <si>
    <t>費　目</t>
    <rPh sb="0" eb="1">
      <t>ヒ</t>
    </rPh>
    <rPh sb="2" eb="3">
      <t>メ</t>
    </rPh>
    <phoneticPr fontId="2"/>
  </si>
  <si>
    <t>高齢者特殊詐欺防止、SDGs啓発</t>
    <rPh sb="14" eb="16">
      <t>ケイハツ</t>
    </rPh>
    <phoneticPr fontId="2"/>
  </si>
  <si>
    <t>講師謝礼粗菓、諸会費、金融機関手数料他</t>
    <rPh sb="0" eb="2">
      <t>コウシ</t>
    </rPh>
    <rPh sb="2" eb="4">
      <t>シャレイ</t>
    </rPh>
    <rPh sb="4" eb="6">
      <t>ソカ</t>
    </rPh>
    <rPh sb="7" eb="8">
      <t>ショ</t>
    </rPh>
    <rPh sb="8" eb="10">
      <t>カイヒ</t>
    </rPh>
    <rPh sb="11" eb="15">
      <t>キンユウキカン</t>
    </rPh>
    <rPh sb="15" eb="18">
      <t>テスウリョウ</t>
    </rPh>
    <rPh sb="18" eb="19">
      <t>ホカ</t>
    </rPh>
    <phoneticPr fontId="2"/>
  </si>
  <si>
    <t>以上の通り報告いたします</t>
    <rPh sb="0" eb="2">
      <t>イジョウ</t>
    </rPh>
    <rPh sb="3" eb="4">
      <t>トオ</t>
    </rPh>
    <rPh sb="5" eb="7">
      <t>ホウコク</t>
    </rPh>
    <phoneticPr fontId="2"/>
  </si>
  <si>
    <t>特定非営利活動法人コミュニティネット山陰</t>
    <rPh sb="0" eb="9">
      <t>トクテイヒエイリカツドウホウジン</t>
    </rPh>
    <rPh sb="18" eb="20">
      <t>サンイン</t>
    </rPh>
    <phoneticPr fontId="2"/>
  </si>
  <si>
    <t>理事長　大久保　舜晤</t>
    <rPh sb="0" eb="3">
      <t>リジチョウ</t>
    </rPh>
    <rPh sb="4" eb="7">
      <t>オオクボ</t>
    </rPh>
    <rPh sb="8" eb="10">
      <t>シュンゴ</t>
    </rPh>
    <phoneticPr fontId="2"/>
  </si>
  <si>
    <t>鳥取県支援金等</t>
    <rPh sb="0" eb="3">
      <t>トットリケン</t>
    </rPh>
    <rPh sb="3" eb="6">
      <t>シエンキン</t>
    </rPh>
    <rPh sb="6" eb="7">
      <t>ナド</t>
    </rPh>
    <phoneticPr fontId="2"/>
  </si>
  <si>
    <t>令和４年度　収支決算報告</t>
    <rPh sb="0" eb="2">
      <t>レイワ</t>
    </rPh>
    <rPh sb="4" eb="5">
      <t>ド</t>
    </rPh>
    <rPh sb="6" eb="8">
      <t>シュウシ</t>
    </rPh>
    <rPh sb="8" eb="10">
      <t>ケッサン</t>
    </rPh>
    <rPh sb="10" eb="12">
      <t>ホウコク</t>
    </rPh>
    <phoneticPr fontId="2"/>
  </si>
  <si>
    <t>出前講座講演謝礼　２0,000円等　他支援寄付金</t>
    <rPh sb="0" eb="4">
      <t>デマエコウザ</t>
    </rPh>
    <rPh sb="4" eb="6">
      <t>コウエン</t>
    </rPh>
    <rPh sb="6" eb="8">
      <t>シャレイ</t>
    </rPh>
    <rPh sb="15" eb="16">
      <t>エン</t>
    </rPh>
    <rPh sb="16" eb="17">
      <t>ナド</t>
    </rPh>
    <rPh sb="18" eb="19">
      <t>ホカ</t>
    </rPh>
    <rPh sb="19" eb="21">
      <t>シエン</t>
    </rPh>
    <rPh sb="21" eb="24">
      <t>キフキン</t>
    </rPh>
    <phoneticPr fontId="2"/>
  </si>
  <si>
    <t>令和５年5月２０日</t>
    <rPh sb="0" eb="2">
      <t>'レイワ</t>
    </rPh>
    <rPh sb="3" eb="4">
      <t>ネン</t>
    </rPh>
    <rPh sb="5" eb="6">
      <t>ガツ</t>
    </rPh>
    <rPh sb="8" eb="9">
      <t>ニチ</t>
    </rPh>
    <phoneticPr fontId="2"/>
  </si>
  <si>
    <t>県くらしの安心局（消費生活ｾﾝﾀｰ　116,644円　令和新時代創造県民運動　300,537円　中国ろうきん寄付システム　66,778円　</t>
    <rPh sb="0" eb="1">
      <t>ケン</t>
    </rPh>
    <rPh sb="5" eb="7">
      <t>アンシン</t>
    </rPh>
    <rPh sb="7" eb="8">
      <t>キョク</t>
    </rPh>
    <rPh sb="9" eb="11">
      <t>ショウヒ</t>
    </rPh>
    <rPh sb="11" eb="13">
      <t>セイカツ</t>
    </rPh>
    <rPh sb="25" eb="26">
      <t>エン</t>
    </rPh>
    <rPh sb="27" eb="28">
      <t>レイ</t>
    </rPh>
    <rPh sb="28" eb="29">
      <t>カズ</t>
    </rPh>
    <rPh sb="29" eb="30">
      <t>シン</t>
    </rPh>
    <rPh sb="30" eb="32">
      <t>ジダイ</t>
    </rPh>
    <rPh sb="32" eb="34">
      <t>ソウゾウ</t>
    </rPh>
    <rPh sb="34" eb="36">
      <t>ケンミン</t>
    </rPh>
    <rPh sb="36" eb="38">
      <t>ウンドウ</t>
    </rPh>
    <rPh sb="46" eb="47">
      <t>エン</t>
    </rPh>
    <rPh sb="48" eb="50">
      <t>チュウゴク</t>
    </rPh>
    <rPh sb="54" eb="56">
      <t>キフ</t>
    </rPh>
    <rPh sb="67" eb="68">
      <t>エン</t>
    </rPh>
    <phoneticPr fontId="2"/>
  </si>
  <si>
    <t>団体　5件　個人43件</t>
    <rPh sb="0" eb="2">
      <t>ダンタイ</t>
    </rPh>
    <rPh sb="4" eb="5">
      <t>ケン</t>
    </rPh>
    <rPh sb="6" eb="8">
      <t>コジン</t>
    </rPh>
    <rPh sb="10" eb="11">
      <t>ケン</t>
    </rPh>
    <phoneticPr fontId="2"/>
  </si>
  <si>
    <t>県くらしの安心局（消費生活ｾﾝﾀｰ　100,000円　令和新時代創造県民運動　225,000円　中国ろうきん寄付システム　50,000円　</t>
    <rPh sb="0" eb="1">
      <t>ケン</t>
    </rPh>
    <rPh sb="5" eb="7">
      <t>アンシン</t>
    </rPh>
    <rPh sb="7" eb="8">
      <t>キョク</t>
    </rPh>
    <rPh sb="9" eb="11">
      <t>ショウヒ</t>
    </rPh>
    <rPh sb="11" eb="13">
      <t>セイカツ</t>
    </rPh>
    <rPh sb="25" eb="26">
      <t>エン</t>
    </rPh>
    <rPh sb="27" eb="28">
      <t>レイ</t>
    </rPh>
    <rPh sb="28" eb="29">
      <t>カズ</t>
    </rPh>
    <rPh sb="29" eb="30">
      <t>シン</t>
    </rPh>
    <rPh sb="30" eb="32">
      <t>ジダイ</t>
    </rPh>
    <rPh sb="32" eb="34">
      <t>ソウゾウ</t>
    </rPh>
    <rPh sb="34" eb="36">
      <t>ケンミン</t>
    </rPh>
    <rPh sb="36" eb="38">
      <t>ウンドウ</t>
    </rPh>
    <rPh sb="46" eb="47">
      <t>エン</t>
    </rPh>
    <rPh sb="48" eb="50">
      <t>チュウゴク</t>
    </rPh>
    <rPh sb="54" eb="56">
      <t>キフ</t>
    </rPh>
    <rPh sb="67" eb="68">
      <t>エン</t>
    </rPh>
    <phoneticPr fontId="2"/>
  </si>
  <si>
    <t>令和５年度　収支予算（案）</t>
    <rPh sb="0" eb="2">
      <t>レイワ</t>
    </rPh>
    <rPh sb="3" eb="5">
      <t>ネンド</t>
    </rPh>
    <rPh sb="6" eb="8">
      <t>シュウシ</t>
    </rPh>
    <rPh sb="8" eb="10">
      <t>ヨサン</t>
    </rPh>
    <rPh sb="11" eb="12">
      <t>アン</t>
    </rPh>
    <phoneticPr fontId="2"/>
  </si>
  <si>
    <t>団体　4件　個人45件</t>
    <phoneticPr fontId="2"/>
  </si>
  <si>
    <t>寄付など</t>
    <rPh sb="0" eb="2">
      <t>キフ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</si>
</sst>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明朝B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8"/>
      <name val="HGS明朝B"/>
      <family val="1"/>
      <charset val="128"/>
    </font>
    <font>
      <sz val="36"/>
      <name val="HGS明朝B"/>
      <family val="1"/>
      <charset val="128"/>
    </font>
    <font>
      <sz val="11"/>
      <name val="HGS明朝B"/>
      <family val="1"/>
      <charset val="128"/>
    </font>
    <font>
      <sz val="18"/>
      <name val="HGS明朝B"/>
      <family val="1"/>
      <charset val="128"/>
    </font>
    <font>
      <sz val="16"/>
      <name val="HGS明朝B"/>
      <family val="1"/>
      <charset val="128"/>
    </font>
    <font>
      <sz val="48"/>
      <name val="HGS明朝B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17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20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13" xfId="0" applyFont="1" applyFill="1" applyBorder="1">
      <alignment vertical="center"/>
    </xf>
    <xf numFmtId="38" fontId="4" fillId="2" borderId="0" xfId="0" applyNumberFormat="1" applyFont="1" applyFill="1">
      <alignment vertical="center"/>
    </xf>
    <xf numFmtId="0" fontId="7" fillId="2" borderId="2" xfId="0" applyFont="1" applyFill="1" applyBorder="1" applyAlignment="1">
      <alignment horizontal="right" vertical="center"/>
    </xf>
    <xf numFmtId="38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4" xfId="0" applyFont="1" applyFill="1" applyBorder="1" applyAlignment="1">
      <alignment vertical="center" shrinkToFit="1"/>
    </xf>
    <xf numFmtId="0" fontId="7" fillId="2" borderId="26" xfId="0" applyFont="1" applyFill="1" applyBorder="1">
      <alignment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/>
    <xf numFmtId="0" fontId="7" fillId="2" borderId="19" xfId="0" applyFont="1" applyFill="1" applyBorder="1">
      <alignment vertical="center"/>
    </xf>
    <xf numFmtId="0" fontId="8" fillId="2" borderId="27" xfId="0" applyFont="1" applyFill="1" applyBorder="1">
      <alignment vertical="center"/>
    </xf>
    <xf numFmtId="3" fontId="4" fillId="2" borderId="0" xfId="1" applyNumberFormat="1" applyFont="1" applyFill="1">
      <alignment vertical="center"/>
    </xf>
    <xf numFmtId="3" fontId="4" fillId="2" borderId="0" xfId="1" applyNumberFormat="1" applyFont="1" applyFill="1" applyBorder="1">
      <alignment vertical="center"/>
    </xf>
    <xf numFmtId="3" fontId="7" fillId="2" borderId="3" xfId="1" applyNumberFormat="1" applyFont="1" applyFill="1" applyBorder="1" applyAlignment="1">
      <alignment horizontal="center" vertical="center"/>
    </xf>
    <xf numFmtId="3" fontId="7" fillId="2" borderId="21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>
      <alignment vertical="center"/>
    </xf>
    <xf numFmtId="3" fontId="7" fillId="2" borderId="11" xfId="1" applyNumberFormat="1" applyFont="1" applyFill="1" applyBorder="1" applyAlignment="1">
      <alignment horizontal="right" vertical="center"/>
    </xf>
    <xf numFmtId="3" fontId="7" fillId="2" borderId="11" xfId="1" applyNumberFormat="1" applyFont="1" applyFill="1" applyBorder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>
      <alignment vertical="center"/>
    </xf>
    <xf numFmtId="3" fontId="7" fillId="2" borderId="2" xfId="1" applyNumberFormat="1" applyFont="1" applyFill="1" applyBorder="1" applyAlignment="1">
      <alignment horizontal="center" vertical="center"/>
    </xf>
    <xf numFmtId="3" fontId="4" fillId="0" borderId="0" xfId="1" applyNumberFormat="1" applyFont="1">
      <alignment vertical="center"/>
    </xf>
    <xf numFmtId="3" fontId="7" fillId="2" borderId="27" xfId="1" applyNumberFormat="1" applyFont="1" applyFill="1" applyBorder="1" applyAlignment="1">
      <alignment horizontal="center" vertical="center"/>
    </xf>
    <xf numFmtId="3" fontId="7" fillId="2" borderId="12" xfId="1" applyNumberFormat="1" applyFont="1" applyFill="1" applyBorder="1" applyAlignment="1">
      <alignment horizontal="left" vertical="center" indent="1"/>
    </xf>
    <xf numFmtId="3" fontId="7" fillId="2" borderId="13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left" vertical="center" indent="1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17" xfId="1" applyNumberFormat="1" applyFont="1" applyFill="1" applyBorder="1" applyAlignment="1">
      <alignment vertical="center"/>
    </xf>
    <xf numFmtId="3" fontId="7" fillId="2" borderId="22" xfId="1" applyNumberFormat="1" applyFont="1" applyFill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0" fontId="8" fillId="2" borderId="18" xfId="0" applyFont="1" applyFill="1" applyBorder="1">
      <alignment vertical="center"/>
    </xf>
    <xf numFmtId="3" fontId="7" fillId="2" borderId="3" xfId="1" applyNumberFormat="1" applyFont="1" applyFill="1" applyBorder="1" applyAlignment="1">
      <alignment vertical="center"/>
    </xf>
    <xf numFmtId="0" fontId="8" fillId="2" borderId="2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7" fillId="2" borderId="30" xfId="0" applyFont="1" applyFill="1" applyBorder="1">
      <alignment vertical="center"/>
    </xf>
    <xf numFmtId="3" fontId="7" fillId="2" borderId="31" xfId="1" applyNumberFormat="1" applyFont="1" applyFill="1" applyBorder="1" applyAlignment="1">
      <alignment horizontal="right" vertical="center"/>
    </xf>
    <xf numFmtId="0" fontId="8" fillId="2" borderId="32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8" fillId="2" borderId="34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3" fontId="7" fillId="2" borderId="21" xfId="1" applyNumberFormat="1" applyFont="1" applyFill="1" applyBorder="1" applyAlignment="1">
      <alignment vertical="center"/>
    </xf>
    <xf numFmtId="0" fontId="8" fillId="2" borderId="29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7" fillId="2" borderId="0" xfId="0" applyFont="1" applyFill="1">
      <alignment vertical="center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8" fontId="7" fillId="2" borderId="0" xfId="0" applyNumberFormat="1" applyFont="1" applyFill="1" applyAlignment="1">
      <alignment horizontal="right" vertical="center"/>
    </xf>
    <xf numFmtId="0" fontId="3" fillId="2" borderId="36" xfId="0" applyFont="1" applyFill="1" applyBorder="1">
      <alignment vertical="center"/>
    </xf>
    <xf numFmtId="3" fontId="4" fillId="0" borderId="0" xfId="1" applyNumberFormat="1" applyFont="1" applyBorder="1">
      <alignment vertical="center"/>
    </xf>
    <xf numFmtId="38" fontId="7" fillId="2" borderId="0" xfId="1" applyFont="1" applyFill="1" applyBorder="1" applyAlignment="1">
      <alignment vertical="center"/>
    </xf>
    <xf numFmtId="0" fontId="7" fillId="2" borderId="37" xfId="0" applyFont="1" applyFill="1" applyBorder="1">
      <alignment vertical="center"/>
    </xf>
    <xf numFmtId="38" fontId="7" fillId="2" borderId="0" xfId="0" applyNumberFormat="1" applyFont="1" applyFill="1">
      <alignment vertical="center"/>
    </xf>
    <xf numFmtId="0" fontId="9" fillId="2" borderId="15" xfId="0" applyFont="1" applyFill="1" applyBorder="1">
      <alignment vertical="center"/>
    </xf>
    <xf numFmtId="3" fontId="4" fillId="2" borderId="17" xfId="1" applyNumberFormat="1" applyFont="1" applyFill="1" applyBorder="1">
      <alignment vertical="center"/>
    </xf>
    <xf numFmtId="38" fontId="4" fillId="2" borderId="17" xfId="0" applyNumberFormat="1" applyFont="1" applyFill="1" applyBorder="1">
      <alignment vertical="center"/>
    </xf>
    <xf numFmtId="38" fontId="7" fillId="2" borderId="17" xfId="0" applyNumberFormat="1" applyFont="1" applyFill="1" applyBorder="1">
      <alignment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8" xfId="0" applyFont="1" applyFill="1" applyBorder="1">
      <alignment vertical="center"/>
    </xf>
    <xf numFmtId="3" fontId="7" fillId="2" borderId="22" xfId="1" applyNumberFormat="1" applyFont="1" applyFill="1" applyBorder="1">
      <alignment vertical="center"/>
    </xf>
    <xf numFmtId="3" fontId="7" fillId="2" borderId="22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38" fontId="7" fillId="2" borderId="22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vertical="center"/>
    </xf>
    <xf numFmtId="3" fontId="7" fillId="2" borderId="0" xfId="0" applyNumberFormat="1" applyFont="1" applyFill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20" xfId="0" applyFont="1" applyFill="1" applyBorder="1" applyAlignment="1">
      <alignment horizontal="left" vertical="center" indent="1"/>
    </xf>
    <xf numFmtId="0" fontId="7" fillId="2" borderId="22" xfId="0" applyFont="1" applyFill="1" applyBorder="1" applyAlignment="1">
      <alignment horizontal="left" vertical="center" indent="1"/>
    </xf>
    <xf numFmtId="3" fontId="7" fillId="2" borderId="33" xfId="1" applyNumberFormat="1" applyFont="1" applyFill="1" applyBorder="1" applyAlignment="1">
      <alignment horizontal="right" vertical="center"/>
    </xf>
    <xf numFmtId="3" fontId="7" fillId="2" borderId="32" xfId="1" applyNumberFormat="1" applyFont="1" applyFill="1" applyBorder="1" applyAlignment="1">
      <alignment horizontal="left" vertical="center" indent="1"/>
    </xf>
    <xf numFmtId="3" fontId="7" fillId="2" borderId="27" xfId="1" applyNumberFormat="1" applyFont="1" applyFill="1" applyBorder="1" applyAlignment="1">
      <alignment horizontal="left" vertical="center" indent="1"/>
    </xf>
    <xf numFmtId="3" fontId="7" fillId="2" borderId="28" xfId="1" applyNumberFormat="1" applyFont="1" applyFill="1" applyBorder="1" applyAlignment="1">
      <alignment horizontal="left" vertical="center" indent="1"/>
    </xf>
    <xf numFmtId="3" fontId="18" fillId="2" borderId="7" xfId="1" applyNumberFormat="1" applyFont="1" applyFill="1" applyBorder="1" applyAlignment="1">
      <alignment horizontal="left" vertical="center" indent="1"/>
    </xf>
    <xf numFmtId="14" fontId="4" fillId="2" borderId="0" xfId="1" quotePrefix="1" applyNumberFormat="1" applyFont="1" applyFill="1">
      <alignment vertical="center"/>
    </xf>
    <xf numFmtId="0" fontId="7" fillId="2" borderId="38" xfId="0" applyFont="1" applyFill="1" applyBorder="1">
      <alignment vertical="center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3" fontId="18" fillId="2" borderId="7" xfId="1" applyNumberFormat="1" applyFont="1" applyFill="1" applyBorder="1" applyAlignment="1">
      <alignment horizontal="left" vertical="center" wrapText="1" indent="1"/>
    </xf>
    <xf numFmtId="3" fontId="18" fillId="2" borderId="8" xfId="1" applyNumberFormat="1" applyFont="1" applyFill="1" applyBorder="1" applyAlignment="1">
      <alignment horizontal="left" vertical="center" wrapText="1" indent="1"/>
    </xf>
    <xf numFmtId="3" fontId="18" fillId="2" borderId="9" xfId="1" applyNumberFormat="1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C159-087C-4EE7-A4A3-958C36A1A6FE}">
  <sheetPr>
    <tabColor rgb="FFFFC000"/>
  </sheetPr>
  <dimension ref="A1:L43"/>
  <sheetViews>
    <sheetView workbookViewId="0">
      <selection activeCell="I46" sqref="I46"/>
    </sheetView>
  </sheetViews>
  <sheetFormatPr defaultColWidth="9" defaultRowHeight="13.2" x14ac:dyDescent="0.2"/>
  <cols>
    <col min="1" max="1" width="0.77734375" customWidth="1"/>
    <col min="2" max="2" width="2.88671875" style="27" customWidth="1"/>
    <col min="3" max="3" width="9.6640625" style="28" customWidth="1"/>
    <col min="4" max="5" width="8.21875" style="50" customWidth="1"/>
    <col min="6" max="6" width="9.44140625" style="50" customWidth="1"/>
    <col min="7" max="7" width="7.33203125" style="28" customWidth="1"/>
    <col min="8" max="11" width="8.21875" style="28" customWidth="1"/>
    <col min="12" max="12" width="7" style="28" customWidth="1"/>
    <col min="13" max="16384" width="9" style="33"/>
  </cols>
  <sheetData>
    <row r="1" spans="1:12" ht="20.25" customHeight="1" x14ac:dyDescent="0.2">
      <c r="B1" s="34" t="s">
        <v>51</v>
      </c>
      <c r="C1" s="1"/>
      <c r="D1" s="38"/>
      <c r="E1" s="38"/>
      <c r="F1" s="38"/>
      <c r="G1" s="1"/>
      <c r="H1" s="1"/>
      <c r="I1" s="1"/>
      <c r="J1" s="1"/>
      <c r="K1" s="1"/>
      <c r="L1" s="1"/>
    </row>
    <row r="2" spans="1:12" ht="7.5" customHeight="1" x14ac:dyDescent="0.2">
      <c r="B2" s="34"/>
      <c r="C2" s="1"/>
      <c r="D2" s="38"/>
      <c r="E2" s="38"/>
      <c r="F2" s="38"/>
      <c r="G2" s="1"/>
      <c r="H2" s="1"/>
      <c r="I2" s="1"/>
      <c r="J2" s="1"/>
      <c r="K2" s="1"/>
      <c r="L2" s="1"/>
    </row>
    <row r="3" spans="1:12" ht="21" customHeight="1" x14ac:dyDescent="0.2">
      <c r="B3" s="2"/>
      <c r="C3" s="35" t="s">
        <v>19</v>
      </c>
      <c r="D3" s="16"/>
      <c r="E3" s="16"/>
      <c r="F3" s="16"/>
      <c r="G3" s="16"/>
      <c r="H3" s="16"/>
      <c r="I3" s="16"/>
      <c r="J3" s="16"/>
      <c r="K3" s="33"/>
      <c r="L3" s="33"/>
    </row>
    <row r="4" spans="1:12" ht="21" customHeight="1" x14ac:dyDescent="0.2">
      <c r="A4" s="3"/>
      <c r="B4" s="4"/>
      <c r="C4" s="25" t="s">
        <v>44</v>
      </c>
      <c r="D4" s="40" t="s">
        <v>0</v>
      </c>
      <c r="E4" s="40" t="s">
        <v>1</v>
      </c>
      <c r="F4" s="40" t="s">
        <v>2</v>
      </c>
      <c r="G4" s="5"/>
      <c r="H4" s="5" t="s">
        <v>3</v>
      </c>
      <c r="I4" s="5"/>
      <c r="J4" s="5"/>
      <c r="K4" s="5"/>
      <c r="L4" s="6"/>
    </row>
    <row r="5" spans="1:12" ht="21" customHeight="1" x14ac:dyDescent="0.2">
      <c r="B5" s="19"/>
      <c r="C5" s="30" t="s">
        <v>4</v>
      </c>
      <c r="D5" s="77">
        <v>0</v>
      </c>
      <c r="E5" s="41">
        <v>0</v>
      </c>
      <c r="F5" s="41">
        <f t="shared" ref="F5:F9" si="0">E5-D5</f>
        <v>0</v>
      </c>
      <c r="G5" s="78"/>
      <c r="H5" s="79"/>
      <c r="I5" s="79"/>
      <c r="J5" s="79"/>
      <c r="K5" s="79"/>
      <c r="L5" s="80"/>
    </row>
    <row r="6" spans="1:12" ht="21" customHeight="1" x14ac:dyDescent="0.2">
      <c r="B6" s="7">
        <v>9</v>
      </c>
      <c r="C6" s="29" t="s">
        <v>5</v>
      </c>
      <c r="D6" s="42">
        <v>150000</v>
      </c>
      <c r="E6" s="42">
        <v>136000</v>
      </c>
      <c r="F6" s="42">
        <f t="shared" si="0"/>
        <v>-14000</v>
      </c>
      <c r="G6" s="8" t="s">
        <v>55</v>
      </c>
      <c r="H6" s="20"/>
      <c r="I6" s="20"/>
      <c r="J6" s="20"/>
      <c r="K6" s="20"/>
      <c r="L6" s="58"/>
    </row>
    <row r="7" spans="1:12" ht="21" customHeight="1" x14ac:dyDescent="0.2">
      <c r="B7" s="7">
        <v>10</v>
      </c>
      <c r="C7" s="29" t="s">
        <v>6</v>
      </c>
      <c r="D7" s="42">
        <v>0</v>
      </c>
      <c r="E7" s="42">
        <v>52000</v>
      </c>
      <c r="F7" s="42">
        <f t="shared" si="0"/>
        <v>52000</v>
      </c>
      <c r="G7" s="8" t="s">
        <v>52</v>
      </c>
      <c r="H7" s="20"/>
      <c r="I7" s="20"/>
      <c r="J7" s="20"/>
      <c r="K7" s="20"/>
      <c r="L7" s="58"/>
    </row>
    <row r="8" spans="1:12" ht="21" customHeight="1" x14ac:dyDescent="0.2">
      <c r="B8" s="7">
        <v>11</v>
      </c>
      <c r="C8" s="29" t="s">
        <v>7</v>
      </c>
      <c r="D8" s="42">
        <v>450000</v>
      </c>
      <c r="E8" s="42">
        <v>375000</v>
      </c>
      <c r="F8" s="42">
        <f t="shared" si="0"/>
        <v>-75000</v>
      </c>
      <c r="G8" s="116" t="s">
        <v>56</v>
      </c>
      <c r="H8" s="117"/>
      <c r="I8" s="117"/>
      <c r="J8" s="117"/>
      <c r="K8" s="117"/>
      <c r="L8" s="118"/>
    </row>
    <row r="9" spans="1:12" ht="21" customHeight="1" x14ac:dyDescent="0.2">
      <c r="B9" s="11"/>
      <c r="C9" s="63" t="s">
        <v>25</v>
      </c>
      <c r="D9" s="64">
        <v>0</v>
      </c>
      <c r="E9" s="64">
        <v>0</v>
      </c>
      <c r="F9" s="64">
        <f t="shared" si="0"/>
        <v>0</v>
      </c>
      <c r="G9" s="65"/>
      <c r="H9" s="66"/>
      <c r="I9" s="66"/>
      <c r="J9" s="66"/>
      <c r="K9" s="66"/>
      <c r="L9" s="67"/>
    </row>
    <row r="10" spans="1:12" ht="21" customHeight="1" x14ac:dyDescent="0.2">
      <c r="B10" s="4"/>
      <c r="C10" s="115" t="s">
        <v>8</v>
      </c>
      <c r="D10" s="60">
        <f>SUM(D6:D9)</f>
        <v>600000</v>
      </c>
      <c r="E10" s="60">
        <f t="shared" ref="E10:F10" si="1">SUM(E5:E9)</f>
        <v>563000</v>
      </c>
      <c r="F10" s="60">
        <f t="shared" si="1"/>
        <v>-37000</v>
      </c>
      <c r="G10" s="122"/>
      <c r="H10" s="123"/>
      <c r="I10" s="123"/>
      <c r="J10" s="123"/>
      <c r="K10" s="123"/>
      <c r="L10" s="124"/>
    </row>
    <row r="11" spans="1:12" ht="21" customHeight="1" x14ac:dyDescent="0.2">
      <c r="B11" s="2"/>
      <c r="C11" s="35" t="s">
        <v>20</v>
      </c>
      <c r="D11" s="39"/>
      <c r="E11" s="56"/>
      <c r="F11" s="56"/>
      <c r="G11" s="15"/>
      <c r="H11" s="15"/>
      <c r="I11" s="15"/>
      <c r="J11" s="15"/>
      <c r="K11" s="15"/>
      <c r="L11" s="15"/>
    </row>
    <row r="12" spans="1:12" ht="21" customHeight="1" x14ac:dyDescent="0.2">
      <c r="A12" s="3"/>
      <c r="B12" s="4"/>
      <c r="C12" s="25" t="s">
        <v>44</v>
      </c>
      <c r="D12" s="40" t="s">
        <v>0</v>
      </c>
      <c r="E12" s="40" t="s">
        <v>1</v>
      </c>
      <c r="F12" s="40" t="s">
        <v>2</v>
      </c>
      <c r="G12" s="5"/>
      <c r="H12" s="5" t="s">
        <v>3</v>
      </c>
      <c r="I12" s="5"/>
      <c r="J12" s="5"/>
      <c r="K12" s="5"/>
      <c r="L12" s="6"/>
    </row>
    <row r="13" spans="1:12" ht="21" customHeight="1" x14ac:dyDescent="0.2">
      <c r="B13" s="7">
        <v>1</v>
      </c>
      <c r="C13" s="29" t="s">
        <v>9</v>
      </c>
      <c r="D13" s="41">
        <v>450000</v>
      </c>
      <c r="E13" s="43">
        <v>483959</v>
      </c>
      <c r="F13" s="42">
        <f t="shared" ref="F13:F21" si="2">E13-D13</f>
        <v>33959</v>
      </c>
      <c r="G13" s="116" t="s">
        <v>54</v>
      </c>
      <c r="H13" s="117"/>
      <c r="I13" s="117"/>
      <c r="J13" s="117"/>
      <c r="K13" s="117"/>
      <c r="L13" s="118"/>
    </row>
    <row r="14" spans="1:12" ht="21" customHeight="1" x14ac:dyDescent="0.2">
      <c r="B14" s="7">
        <v>2</v>
      </c>
      <c r="C14" s="29" t="s">
        <v>10</v>
      </c>
      <c r="D14" s="42">
        <v>10000</v>
      </c>
      <c r="E14" s="43">
        <v>0</v>
      </c>
      <c r="F14" s="42">
        <f t="shared" si="2"/>
        <v>-10000</v>
      </c>
      <c r="G14" s="20"/>
      <c r="H14" s="9"/>
      <c r="I14" s="9"/>
      <c r="J14" s="9"/>
      <c r="K14" s="9"/>
      <c r="L14" s="10"/>
    </row>
    <row r="15" spans="1:12" ht="21" customHeight="1" x14ac:dyDescent="0.2">
      <c r="B15" s="7">
        <v>3</v>
      </c>
      <c r="C15" s="29" t="s">
        <v>11</v>
      </c>
      <c r="D15" s="42">
        <v>30000</v>
      </c>
      <c r="E15" s="43">
        <v>36605</v>
      </c>
      <c r="F15" s="42">
        <f t="shared" si="2"/>
        <v>6605</v>
      </c>
      <c r="G15" s="20" t="s">
        <v>12</v>
      </c>
      <c r="H15" s="9"/>
      <c r="I15" s="9"/>
      <c r="J15" s="9"/>
      <c r="K15" s="9"/>
      <c r="L15" s="10"/>
    </row>
    <row r="16" spans="1:12" ht="21" customHeight="1" x14ac:dyDescent="0.2">
      <c r="B16" s="7">
        <v>4</v>
      </c>
      <c r="C16" s="29" t="s">
        <v>13</v>
      </c>
      <c r="D16" s="42">
        <v>50000</v>
      </c>
      <c r="E16" s="43">
        <v>28003</v>
      </c>
      <c r="F16" s="42">
        <f t="shared" si="2"/>
        <v>-21997</v>
      </c>
      <c r="G16" s="20" t="s">
        <v>26</v>
      </c>
      <c r="H16" s="9"/>
      <c r="I16" s="9"/>
      <c r="J16" s="9"/>
      <c r="K16" s="9"/>
      <c r="L16" s="10"/>
    </row>
    <row r="17" spans="1:12" ht="21" customHeight="1" x14ac:dyDescent="0.2">
      <c r="B17" s="7">
        <v>5</v>
      </c>
      <c r="C17" s="29" t="s">
        <v>14</v>
      </c>
      <c r="D17" s="42">
        <v>50000</v>
      </c>
      <c r="E17" s="43">
        <v>42814</v>
      </c>
      <c r="F17" s="42">
        <f t="shared" si="2"/>
        <v>-7186</v>
      </c>
      <c r="G17" s="20" t="s">
        <v>46</v>
      </c>
      <c r="H17" s="9"/>
      <c r="I17" s="9"/>
      <c r="J17" s="9"/>
      <c r="K17" s="9"/>
      <c r="L17" s="10"/>
    </row>
    <row r="18" spans="1:12" ht="21" customHeight="1" x14ac:dyDescent="0.2">
      <c r="B18" s="7">
        <v>6</v>
      </c>
      <c r="C18" s="31" t="s">
        <v>15</v>
      </c>
      <c r="D18" s="42">
        <v>10000</v>
      </c>
      <c r="E18" s="43">
        <v>0</v>
      </c>
      <c r="F18" s="42">
        <f t="shared" si="2"/>
        <v>-10000</v>
      </c>
      <c r="G18" s="20"/>
      <c r="H18" s="9"/>
      <c r="I18" s="9"/>
      <c r="J18" s="9"/>
      <c r="K18" s="9"/>
      <c r="L18" s="10"/>
    </row>
    <row r="19" spans="1:12" ht="21" customHeight="1" x14ac:dyDescent="0.2">
      <c r="B19" s="7">
        <v>7</v>
      </c>
      <c r="C19" s="31" t="s">
        <v>16</v>
      </c>
      <c r="D19" s="42"/>
      <c r="E19" s="43">
        <v>0</v>
      </c>
      <c r="F19" s="42">
        <f t="shared" si="2"/>
        <v>0</v>
      </c>
      <c r="G19" s="20"/>
      <c r="H19" s="9"/>
      <c r="I19" s="9"/>
      <c r="J19" s="9"/>
      <c r="K19" s="9"/>
      <c r="L19" s="10"/>
    </row>
    <row r="20" spans="1:12" ht="21" customHeight="1" x14ac:dyDescent="0.2">
      <c r="B20" s="14">
        <v>8</v>
      </c>
      <c r="C20" s="32" t="s">
        <v>24</v>
      </c>
      <c r="D20" s="44">
        <v>0</v>
      </c>
      <c r="E20" s="45">
        <v>0</v>
      </c>
      <c r="F20" s="44">
        <f t="shared" si="2"/>
        <v>0</v>
      </c>
      <c r="G20" s="21"/>
      <c r="H20" s="12"/>
      <c r="I20" s="12"/>
      <c r="J20" s="12"/>
      <c r="K20" s="12"/>
      <c r="L20" s="13"/>
    </row>
    <row r="21" spans="1:12" ht="21" customHeight="1" x14ac:dyDescent="0.2">
      <c r="B21" s="14"/>
      <c r="C21" s="5" t="s">
        <v>17</v>
      </c>
      <c r="D21" s="47">
        <f>SUM(D13:D20)</f>
        <v>600000</v>
      </c>
      <c r="E21" s="60">
        <f>SUM(E13:E20)</f>
        <v>591381</v>
      </c>
      <c r="F21" s="60">
        <f t="shared" si="2"/>
        <v>-8619</v>
      </c>
      <c r="G21" s="37"/>
      <c r="H21" s="61"/>
      <c r="I21" s="61"/>
      <c r="J21" s="61"/>
      <c r="K21" s="61"/>
      <c r="L21" s="62"/>
    </row>
    <row r="22" spans="1:12" ht="21" customHeight="1" x14ac:dyDescent="0.2">
      <c r="B22" s="17"/>
      <c r="C22" s="81"/>
      <c r="D22" s="82"/>
      <c r="E22" s="46"/>
      <c r="F22" s="46"/>
      <c r="G22" s="18"/>
      <c r="H22" s="18"/>
      <c r="I22" s="18"/>
      <c r="J22" s="18"/>
      <c r="K22" s="104"/>
      <c r="L22" s="18"/>
    </row>
    <row r="23" spans="1:12" ht="21" customHeight="1" x14ac:dyDescent="0.2">
      <c r="A23" s="3"/>
      <c r="B23" s="105" t="s">
        <v>41</v>
      </c>
      <c r="C23" s="106"/>
      <c r="D23" s="102"/>
      <c r="E23" s="48"/>
      <c r="F23" s="49"/>
      <c r="G23" s="23"/>
      <c r="H23" s="24"/>
      <c r="I23" s="25"/>
      <c r="J23" s="23"/>
      <c r="K23" s="24">
        <f>E10</f>
        <v>563000</v>
      </c>
      <c r="L23" s="26" t="s">
        <v>18</v>
      </c>
    </row>
    <row r="24" spans="1:12" ht="21" customHeight="1" x14ac:dyDescent="0.2">
      <c r="A24" s="3"/>
      <c r="B24" s="105" t="s">
        <v>42</v>
      </c>
      <c r="C24" s="106"/>
      <c r="D24" s="102"/>
      <c r="E24" s="48"/>
      <c r="F24" s="49"/>
      <c r="G24" s="23"/>
      <c r="H24" s="24"/>
      <c r="I24" s="25"/>
      <c r="J24" s="23"/>
      <c r="K24" s="24">
        <f>E21</f>
        <v>591381</v>
      </c>
      <c r="L24" s="26" t="s">
        <v>18</v>
      </c>
    </row>
    <row r="25" spans="1:12" ht="21" customHeight="1" x14ac:dyDescent="0.2">
      <c r="A25" s="3"/>
      <c r="B25" s="105" t="s">
        <v>43</v>
      </c>
      <c r="C25" s="106"/>
      <c r="D25" s="102"/>
      <c r="E25" s="48"/>
      <c r="F25" s="49"/>
      <c r="G25" s="23"/>
      <c r="H25" s="24"/>
      <c r="I25" s="25"/>
      <c r="J25" s="23"/>
      <c r="K25" s="24">
        <f>K23-K24</f>
        <v>-28381</v>
      </c>
      <c r="L25" s="26" t="s">
        <v>18</v>
      </c>
    </row>
    <row r="26" spans="1:12" ht="21" customHeight="1" x14ac:dyDescent="0.2">
      <c r="B26" s="105" t="s">
        <v>38</v>
      </c>
      <c r="C26" s="106"/>
      <c r="D26" s="102"/>
      <c r="E26" s="48"/>
      <c r="F26" s="49"/>
      <c r="G26" s="23"/>
      <c r="H26" s="24"/>
      <c r="I26" s="25"/>
      <c r="J26" s="23"/>
      <c r="K26" s="24">
        <v>34422</v>
      </c>
      <c r="L26" s="26" t="s">
        <v>18</v>
      </c>
    </row>
    <row r="27" spans="1:12" ht="21" customHeight="1" x14ac:dyDescent="0.2">
      <c r="B27" s="107" t="s">
        <v>39</v>
      </c>
      <c r="C27" s="108"/>
      <c r="D27" s="57"/>
      <c r="E27" s="96"/>
      <c r="F27" s="97"/>
      <c r="G27" s="98"/>
      <c r="H27" s="99"/>
      <c r="I27" s="100"/>
      <c r="J27" s="98"/>
      <c r="K27" s="99">
        <f>SUM(K25:K26)</f>
        <v>6041</v>
      </c>
      <c r="L27" s="101" t="s">
        <v>18</v>
      </c>
    </row>
    <row r="28" spans="1:12" x14ac:dyDescent="0.2">
      <c r="B28" s="85"/>
      <c r="C28" s="1"/>
      <c r="D28" s="39"/>
      <c r="E28" s="86"/>
      <c r="F28" s="39"/>
      <c r="G28" s="22"/>
      <c r="H28" s="1" t="s">
        <v>40</v>
      </c>
      <c r="I28" s="84"/>
      <c r="J28" s="84" t="s">
        <v>29</v>
      </c>
      <c r="K28" s="87">
        <v>826</v>
      </c>
      <c r="L28" s="88" t="s">
        <v>23</v>
      </c>
    </row>
    <row r="29" spans="1:12" x14ac:dyDescent="0.2">
      <c r="B29" s="85"/>
      <c r="C29" s="1"/>
      <c r="D29" s="39"/>
      <c r="E29" s="86"/>
      <c r="F29" s="39"/>
      <c r="G29" s="22"/>
      <c r="H29" s="1"/>
      <c r="I29" s="89"/>
      <c r="J29" s="84" t="s">
        <v>21</v>
      </c>
      <c r="K29" s="87">
        <v>3850</v>
      </c>
      <c r="L29" s="88" t="s">
        <v>23</v>
      </c>
    </row>
    <row r="30" spans="1:12" x14ac:dyDescent="0.2">
      <c r="B30" s="85"/>
      <c r="C30" s="1"/>
      <c r="D30" s="39"/>
      <c r="E30" s="86"/>
      <c r="F30" s="39"/>
      <c r="G30" s="22"/>
      <c r="H30" s="1"/>
      <c r="I30" s="89"/>
      <c r="J30" s="84" t="s">
        <v>22</v>
      </c>
      <c r="K30" s="87">
        <v>780</v>
      </c>
      <c r="L30" s="88" t="s">
        <v>23</v>
      </c>
    </row>
    <row r="31" spans="1:12" x14ac:dyDescent="0.2">
      <c r="B31" s="85"/>
      <c r="C31" s="1"/>
      <c r="D31" s="39"/>
      <c r="E31" s="39"/>
      <c r="F31" s="39"/>
      <c r="G31" s="22"/>
      <c r="H31" s="1"/>
      <c r="I31" s="89"/>
      <c r="J31" s="83" t="s">
        <v>28</v>
      </c>
      <c r="K31" s="89">
        <v>0</v>
      </c>
      <c r="L31" s="88" t="s">
        <v>23</v>
      </c>
    </row>
    <row r="32" spans="1:12" ht="16.2" x14ac:dyDescent="0.2">
      <c r="B32" s="90"/>
      <c r="C32" s="16"/>
      <c r="D32" s="91"/>
      <c r="E32" s="91"/>
      <c r="F32" s="91"/>
      <c r="G32" s="92"/>
      <c r="H32" s="16"/>
      <c r="I32" s="93"/>
      <c r="J32" s="94" t="s">
        <v>31</v>
      </c>
      <c r="K32" s="93">
        <v>585</v>
      </c>
      <c r="L32" s="95" t="s">
        <v>23</v>
      </c>
    </row>
    <row r="33" spans="1:12" x14ac:dyDescent="0.2">
      <c r="B33" s="2"/>
      <c r="C33" s="1"/>
      <c r="D33" s="38"/>
      <c r="E33" s="38"/>
      <c r="F33" s="38"/>
      <c r="G33" s="22"/>
      <c r="H33" s="1"/>
      <c r="I33" s="22"/>
      <c r="J33" s="1"/>
      <c r="K33" s="22"/>
      <c r="L33" s="1"/>
    </row>
    <row r="34" spans="1:12" ht="14.4" customHeight="1" x14ac:dyDescent="0.2">
      <c r="B34" s="2"/>
      <c r="C34" s="1" t="s">
        <v>47</v>
      </c>
      <c r="D34" s="38"/>
      <c r="E34" s="38"/>
      <c r="F34" s="38"/>
      <c r="G34" s="22"/>
      <c r="H34" s="1"/>
      <c r="I34" s="22"/>
      <c r="J34" s="1"/>
      <c r="K34" s="22"/>
      <c r="L34" s="1"/>
    </row>
    <row r="35" spans="1:12" ht="6.6" customHeight="1" x14ac:dyDescent="0.2">
      <c r="A35" s="33"/>
      <c r="B35" s="2"/>
      <c r="C35" s="1"/>
      <c r="D35" s="38"/>
      <c r="E35" s="38"/>
      <c r="F35" s="38"/>
      <c r="G35" s="22"/>
      <c r="H35" s="1"/>
      <c r="I35" s="22"/>
      <c r="J35" s="1"/>
      <c r="K35" s="22"/>
      <c r="L35" s="1"/>
    </row>
    <row r="36" spans="1:12" x14ac:dyDescent="0.2">
      <c r="A36" s="33"/>
      <c r="B36" s="2"/>
      <c r="C36" s="1"/>
      <c r="D36" s="114" t="s">
        <v>53</v>
      </c>
      <c r="E36" s="38"/>
      <c r="F36" s="38"/>
      <c r="G36" s="22"/>
      <c r="H36" s="1"/>
      <c r="I36" s="22"/>
      <c r="J36" s="1"/>
      <c r="K36" s="1"/>
      <c r="L36" s="1"/>
    </row>
    <row r="37" spans="1:12" x14ac:dyDescent="0.2">
      <c r="A37" s="33"/>
      <c r="B37" s="2"/>
      <c r="C37" s="1"/>
      <c r="D37" s="38"/>
      <c r="E37" s="38"/>
      <c r="F37" s="38"/>
      <c r="G37" s="22"/>
      <c r="H37" s="1"/>
      <c r="I37" s="22"/>
      <c r="J37" s="1"/>
      <c r="K37" s="1"/>
      <c r="L37" s="1"/>
    </row>
    <row r="38" spans="1:12" x14ac:dyDescent="0.2">
      <c r="A38" s="33"/>
      <c r="B38" s="2"/>
      <c r="C38" s="1"/>
      <c r="D38" s="38"/>
      <c r="E38" s="38"/>
      <c r="F38" s="38" t="s">
        <v>48</v>
      </c>
      <c r="G38" s="22"/>
      <c r="H38" s="1"/>
      <c r="I38" s="22"/>
      <c r="J38" s="1"/>
      <c r="K38" s="1"/>
      <c r="L38" s="1"/>
    </row>
    <row r="39" spans="1:12" ht="5.4" customHeight="1" x14ac:dyDescent="0.2">
      <c r="A39" s="33"/>
      <c r="B39" s="2"/>
      <c r="C39" s="1"/>
      <c r="D39" s="38"/>
      <c r="E39" s="38"/>
      <c r="F39" s="38"/>
      <c r="G39" s="22"/>
      <c r="H39" s="1"/>
      <c r="I39" s="22"/>
      <c r="J39" s="1"/>
      <c r="K39" s="1"/>
      <c r="L39" s="1"/>
    </row>
    <row r="40" spans="1:12" x14ac:dyDescent="0.2">
      <c r="A40" s="33"/>
      <c r="B40" s="2"/>
      <c r="C40" s="1"/>
      <c r="D40" s="38"/>
      <c r="E40" s="38"/>
      <c r="F40" s="38"/>
      <c r="G40" s="22" t="s">
        <v>49</v>
      </c>
      <c r="H40" s="1"/>
      <c r="I40" s="22"/>
      <c r="J40" s="1"/>
      <c r="K40" s="1"/>
      <c r="L40" s="1"/>
    </row>
    <row r="41" spans="1:12" x14ac:dyDescent="0.2">
      <c r="A41" s="33"/>
      <c r="B41" s="2"/>
      <c r="C41" s="1"/>
      <c r="D41" s="38"/>
      <c r="E41" s="38"/>
      <c r="F41" s="38"/>
      <c r="G41" s="22"/>
      <c r="H41" s="1"/>
      <c r="I41" s="22"/>
      <c r="J41" s="1"/>
      <c r="K41" s="1"/>
      <c r="L41" s="1"/>
    </row>
    <row r="42" spans="1:12" x14ac:dyDescent="0.2">
      <c r="A42" s="33"/>
      <c r="B42" s="2"/>
      <c r="C42" s="1"/>
      <c r="D42" s="38"/>
      <c r="E42" s="38"/>
      <c r="F42" s="38"/>
      <c r="G42" s="22"/>
      <c r="H42" s="1"/>
      <c r="I42" s="22"/>
      <c r="J42" s="1"/>
      <c r="K42" s="1"/>
      <c r="L42" s="1"/>
    </row>
    <row r="43" spans="1:12" x14ac:dyDescent="0.2">
      <c r="A43" s="33"/>
      <c r="B43" s="2"/>
      <c r="C43" s="1"/>
      <c r="D43" s="38"/>
      <c r="E43" s="38"/>
      <c r="F43" s="38"/>
      <c r="G43" s="22"/>
      <c r="H43" s="1"/>
      <c r="I43" s="22"/>
      <c r="J43" s="1"/>
      <c r="K43" s="1"/>
      <c r="L43" s="1"/>
    </row>
  </sheetData>
  <mergeCells count="3">
    <mergeCell ref="G8:L8"/>
    <mergeCell ref="G10:L10"/>
    <mergeCell ref="G13:L13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40"/>
  <sheetViews>
    <sheetView tabSelected="1" workbookViewId="0">
      <selection activeCell="Q17" sqref="Q17"/>
    </sheetView>
  </sheetViews>
  <sheetFormatPr defaultColWidth="9" defaultRowHeight="13.2" x14ac:dyDescent="0.2"/>
  <cols>
    <col min="1" max="1" width="0.77734375" customWidth="1"/>
    <col min="2" max="2" width="2.88671875" style="27" customWidth="1"/>
    <col min="3" max="3" width="9.6640625" style="28" customWidth="1"/>
    <col min="4" max="5" width="8.21875" style="50" customWidth="1"/>
    <col min="6" max="6" width="9.44140625" style="50" customWidth="1"/>
    <col min="7" max="7" width="7.33203125" style="28" customWidth="1"/>
    <col min="8" max="11" width="8.21875" style="28" customWidth="1"/>
    <col min="12" max="12" width="7" style="28" customWidth="1"/>
    <col min="13" max="16384" width="9" style="33"/>
  </cols>
  <sheetData>
    <row r="1" spans="1:12" x14ac:dyDescent="0.2">
      <c r="A1" s="33"/>
      <c r="B1" s="2"/>
      <c r="C1" s="1"/>
      <c r="D1" s="38"/>
      <c r="E1" s="38"/>
      <c r="F1" s="38"/>
      <c r="G1" s="22"/>
      <c r="H1" s="1"/>
      <c r="I1" s="22"/>
      <c r="J1" s="1"/>
      <c r="K1" s="1"/>
      <c r="L1" s="1"/>
    </row>
    <row r="2" spans="1:12" x14ac:dyDescent="0.2">
      <c r="A2" s="33"/>
      <c r="B2" s="2"/>
      <c r="C2" s="1"/>
      <c r="D2" s="38"/>
      <c r="E2" s="38"/>
      <c r="F2" s="38"/>
      <c r="G2" s="22"/>
      <c r="H2" s="1"/>
      <c r="I2" s="22"/>
      <c r="J2" s="1"/>
      <c r="K2" s="1"/>
      <c r="L2" s="1"/>
    </row>
    <row r="3" spans="1:12" x14ac:dyDescent="0.2">
      <c r="A3" s="33"/>
      <c r="B3" s="2"/>
      <c r="C3" s="1"/>
      <c r="D3" s="38"/>
      <c r="E3" s="38"/>
      <c r="F3" s="38"/>
      <c r="G3" s="22"/>
      <c r="H3" s="1"/>
      <c r="I3" s="22"/>
      <c r="J3" s="1"/>
      <c r="K3" s="1"/>
      <c r="L3" s="1"/>
    </row>
    <row r="4" spans="1:12" ht="16.2" x14ac:dyDescent="0.2">
      <c r="B4" s="34" t="s">
        <v>57</v>
      </c>
      <c r="C4" s="1"/>
      <c r="D4" s="38"/>
      <c r="E4" s="38"/>
      <c r="F4" s="38"/>
      <c r="G4" s="1"/>
      <c r="H4" s="1"/>
      <c r="I4" s="1"/>
      <c r="J4" s="1"/>
      <c r="K4" s="1"/>
      <c r="L4" s="1"/>
    </row>
    <row r="5" spans="1:12" ht="12" customHeight="1" x14ac:dyDescent="0.2">
      <c r="B5" s="1"/>
      <c r="C5" s="1"/>
      <c r="D5" s="38"/>
      <c r="E5" s="38"/>
      <c r="F5" s="38"/>
      <c r="G5" s="1"/>
      <c r="H5" s="1"/>
      <c r="I5" s="1"/>
      <c r="J5" s="1"/>
      <c r="K5" s="1"/>
      <c r="L5" s="1"/>
    </row>
    <row r="6" spans="1:12" ht="21" customHeight="1" x14ac:dyDescent="0.2">
      <c r="B6" s="2"/>
      <c r="C6" s="35" t="s">
        <v>19</v>
      </c>
      <c r="D6" s="16"/>
      <c r="E6" s="16"/>
      <c r="F6" s="16"/>
      <c r="G6" s="16"/>
      <c r="H6" s="16"/>
      <c r="I6" s="16"/>
      <c r="J6" s="16"/>
      <c r="K6" s="33"/>
      <c r="L6" s="33"/>
    </row>
    <row r="7" spans="1:12" ht="21" customHeight="1" x14ac:dyDescent="0.2">
      <c r="A7" s="3"/>
      <c r="B7" s="4"/>
      <c r="C7" s="25" t="s">
        <v>44</v>
      </c>
      <c r="D7" s="40" t="s">
        <v>0</v>
      </c>
      <c r="E7" s="51"/>
      <c r="F7" s="49" t="s">
        <v>3</v>
      </c>
      <c r="G7" s="5"/>
      <c r="H7" s="5"/>
      <c r="I7" s="5"/>
      <c r="J7" s="5"/>
      <c r="K7" s="5"/>
      <c r="L7" s="6"/>
    </row>
    <row r="8" spans="1:12" ht="21" customHeight="1" x14ac:dyDescent="0.2">
      <c r="B8" s="7">
        <v>9</v>
      </c>
      <c r="C8" s="29" t="s">
        <v>5</v>
      </c>
      <c r="D8" s="42">
        <v>130000</v>
      </c>
      <c r="E8" s="113" t="s">
        <v>58</v>
      </c>
      <c r="F8" s="55"/>
      <c r="G8" s="20"/>
      <c r="H8" s="20"/>
      <c r="I8" s="20"/>
      <c r="J8" s="20"/>
      <c r="K8" s="20"/>
      <c r="L8" s="58"/>
    </row>
    <row r="9" spans="1:12" ht="21" customHeight="1" x14ac:dyDescent="0.2">
      <c r="B9" s="7">
        <v>10</v>
      </c>
      <c r="C9" s="29" t="s">
        <v>6</v>
      </c>
      <c r="D9" s="42">
        <v>50000</v>
      </c>
      <c r="E9" s="113" t="s">
        <v>59</v>
      </c>
      <c r="F9" s="55"/>
      <c r="G9" s="20"/>
      <c r="H9" s="20"/>
      <c r="I9" s="20"/>
      <c r="J9" s="20"/>
      <c r="K9" s="20"/>
      <c r="L9" s="58"/>
    </row>
    <row r="10" spans="1:12" ht="21" customHeight="1" x14ac:dyDescent="0.2">
      <c r="B10" s="7">
        <v>11</v>
      </c>
      <c r="C10" s="29" t="s">
        <v>7</v>
      </c>
      <c r="D10" s="42">
        <v>450000</v>
      </c>
      <c r="E10" s="119" t="s">
        <v>50</v>
      </c>
      <c r="F10" s="120"/>
      <c r="G10" s="120"/>
      <c r="H10" s="120"/>
      <c r="I10" s="120"/>
      <c r="J10" s="120"/>
      <c r="K10" s="120"/>
      <c r="L10" s="121"/>
    </row>
    <row r="11" spans="1:12" ht="21" customHeight="1" x14ac:dyDescent="0.2">
      <c r="B11" s="11"/>
      <c r="C11" s="63" t="s">
        <v>25</v>
      </c>
      <c r="D11" s="64">
        <v>0</v>
      </c>
      <c r="E11" s="110"/>
      <c r="F11" s="109"/>
      <c r="G11" s="66"/>
      <c r="H11" s="66"/>
      <c r="I11" s="66"/>
      <c r="J11" s="66"/>
      <c r="K11" s="66"/>
      <c r="L11" s="67"/>
    </row>
    <row r="12" spans="1:12" ht="21" customHeight="1" x14ac:dyDescent="0.2">
      <c r="B12" s="4"/>
      <c r="C12" s="36" t="s">
        <v>8</v>
      </c>
      <c r="D12" s="60">
        <f>SUM(D8:D11)</f>
        <v>630000</v>
      </c>
      <c r="E12" s="111"/>
      <c r="F12" s="103"/>
      <c r="G12" s="61"/>
      <c r="H12" s="61"/>
      <c r="I12" s="61"/>
      <c r="J12" s="61"/>
      <c r="K12" s="61"/>
      <c r="L12" s="62"/>
    </row>
    <row r="13" spans="1:12" ht="21" customHeight="1" x14ac:dyDescent="0.2">
      <c r="B13" s="2"/>
      <c r="C13" s="35" t="s">
        <v>20</v>
      </c>
      <c r="D13" s="39"/>
      <c r="E13" s="112"/>
      <c r="F13" s="56"/>
      <c r="G13" s="15"/>
      <c r="H13" s="15"/>
      <c r="I13" s="15"/>
      <c r="J13" s="15"/>
      <c r="K13" s="15"/>
      <c r="L13" s="59"/>
    </row>
    <row r="14" spans="1:12" ht="21" customHeight="1" x14ac:dyDescent="0.2">
      <c r="A14" s="3"/>
      <c r="B14" s="4"/>
      <c r="C14" s="25" t="s">
        <v>44</v>
      </c>
      <c r="D14" s="40" t="s">
        <v>0</v>
      </c>
      <c r="E14" s="111"/>
      <c r="F14" s="49" t="s">
        <v>3</v>
      </c>
      <c r="G14" s="5"/>
      <c r="H14" s="5"/>
      <c r="I14" s="5"/>
      <c r="J14" s="5"/>
      <c r="K14" s="5"/>
      <c r="L14" s="6"/>
    </row>
    <row r="15" spans="1:12" ht="21" customHeight="1" x14ac:dyDescent="0.2">
      <c r="B15" s="7">
        <v>1</v>
      </c>
      <c r="C15" s="29" t="s">
        <v>9</v>
      </c>
      <c r="D15" s="41">
        <v>500000</v>
      </c>
      <c r="E15" s="113" t="s">
        <v>45</v>
      </c>
      <c r="F15" s="55"/>
      <c r="G15" s="75"/>
      <c r="H15" s="75"/>
      <c r="I15" s="75"/>
      <c r="J15" s="75"/>
      <c r="K15" s="75"/>
      <c r="L15" s="76"/>
    </row>
    <row r="16" spans="1:12" ht="21" customHeight="1" x14ac:dyDescent="0.2">
      <c r="B16" s="7">
        <v>2</v>
      </c>
      <c r="C16" s="29" t="s">
        <v>10</v>
      </c>
      <c r="D16" s="42">
        <v>10000</v>
      </c>
      <c r="E16" s="113" t="s">
        <v>30</v>
      </c>
      <c r="F16" s="55"/>
      <c r="G16" s="20"/>
      <c r="H16" s="9"/>
      <c r="I16" s="9"/>
      <c r="J16" s="9"/>
      <c r="K16" s="9"/>
      <c r="L16" s="10"/>
    </row>
    <row r="17" spans="1:12" ht="21" customHeight="1" x14ac:dyDescent="0.2">
      <c r="B17" s="7">
        <v>3</v>
      </c>
      <c r="C17" s="29" t="s">
        <v>11</v>
      </c>
      <c r="D17" s="42">
        <v>30000</v>
      </c>
      <c r="E17" s="113" t="s">
        <v>12</v>
      </c>
      <c r="F17" s="55"/>
      <c r="G17" s="20"/>
      <c r="H17" s="9"/>
      <c r="I17" s="9"/>
      <c r="J17" s="9"/>
      <c r="K17" s="9"/>
      <c r="L17" s="10"/>
    </row>
    <row r="18" spans="1:12" ht="21" customHeight="1" x14ac:dyDescent="0.2">
      <c r="B18" s="7">
        <v>4</v>
      </c>
      <c r="C18" s="29" t="s">
        <v>13</v>
      </c>
      <c r="D18" s="42">
        <v>30000</v>
      </c>
      <c r="E18" s="113" t="s">
        <v>26</v>
      </c>
      <c r="F18" s="55"/>
      <c r="G18" s="20"/>
      <c r="H18" s="9"/>
      <c r="I18" s="9"/>
      <c r="J18" s="9"/>
      <c r="K18" s="9"/>
      <c r="L18" s="10"/>
    </row>
    <row r="19" spans="1:12" ht="21" customHeight="1" x14ac:dyDescent="0.2">
      <c r="B19" s="7">
        <v>5</v>
      </c>
      <c r="C19" s="29" t="s">
        <v>14</v>
      </c>
      <c r="D19" s="42">
        <v>40000</v>
      </c>
      <c r="E19" s="113" t="s">
        <v>27</v>
      </c>
      <c r="F19" s="55"/>
      <c r="G19" s="20"/>
      <c r="H19" s="9"/>
      <c r="I19" s="9"/>
      <c r="J19" s="9"/>
      <c r="K19" s="9"/>
      <c r="L19" s="10"/>
    </row>
    <row r="20" spans="1:12" ht="21" customHeight="1" x14ac:dyDescent="0.2">
      <c r="B20" s="7">
        <v>6</v>
      </c>
      <c r="C20" s="31" t="s">
        <v>15</v>
      </c>
      <c r="D20" s="42">
        <v>0</v>
      </c>
      <c r="E20" s="113" t="s">
        <v>37</v>
      </c>
      <c r="F20" s="55"/>
      <c r="G20" s="20"/>
      <c r="H20" s="9"/>
      <c r="I20" s="9"/>
      <c r="J20" s="9"/>
      <c r="K20" s="9"/>
      <c r="L20" s="10"/>
    </row>
    <row r="21" spans="1:12" ht="21" customHeight="1" x14ac:dyDescent="0.2">
      <c r="B21" s="7">
        <v>7</v>
      </c>
      <c r="C21" s="31" t="s">
        <v>16</v>
      </c>
      <c r="D21" s="42"/>
      <c r="E21" s="54"/>
      <c r="F21" s="55"/>
      <c r="G21" s="20"/>
      <c r="H21" s="9"/>
      <c r="I21" s="9"/>
      <c r="J21" s="9"/>
      <c r="K21" s="9"/>
      <c r="L21" s="10"/>
    </row>
    <row r="22" spans="1:12" ht="21" customHeight="1" x14ac:dyDescent="0.2">
      <c r="B22" s="14">
        <v>8</v>
      </c>
      <c r="C22" s="32" t="s">
        <v>24</v>
      </c>
      <c r="D22" s="44">
        <v>0</v>
      </c>
      <c r="E22" s="52"/>
      <c r="F22" s="53"/>
      <c r="G22" s="21"/>
      <c r="H22" s="12"/>
      <c r="I22" s="12"/>
      <c r="J22" s="12"/>
      <c r="K22" s="12"/>
      <c r="L22" s="13"/>
    </row>
    <row r="23" spans="1:12" ht="21" customHeight="1" x14ac:dyDescent="0.2">
      <c r="B23" s="14"/>
      <c r="C23" s="5" t="s">
        <v>17</v>
      </c>
      <c r="D23" s="47">
        <f>SUM(D15:D22)</f>
        <v>610000</v>
      </c>
      <c r="E23" s="111"/>
      <c r="F23" s="103"/>
      <c r="G23" s="61"/>
      <c r="H23" s="61"/>
      <c r="I23" s="61"/>
      <c r="J23" s="61"/>
      <c r="K23" s="61"/>
      <c r="L23" s="62"/>
    </row>
    <row r="24" spans="1:12" ht="21" customHeight="1" x14ac:dyDescent="0.2">
      <c r="B24" s="17"/>
      <c r="C24" s="81"/>
      <c r="D24" s="82"/>
      <c r="E24" s="46"/>
      <c r="F24" s="46"/>
      <c r="G24" s="18"/>
      <c r="H24" s="18"/>
      <c r="I24" s="18"/>
      <c r="J24" s="18"/>
      <c r="K24" s="104"/>
      <c r="L24" s="18"/>
    </row>
    <row r="25" spans="1:12" ht="21" customHeight="1" x14ac:dyDescent="0.2">
      <c r="A25" s="3"/>
      <c r="B25" s="105" t="s">
        <v>41</v>
      </c>
      <c r="C25" s="106"/>
      <c r="D25" s="102"/>
      <c r="E25" s="48"/>
      <c r="F25" s="49"/>
      <c r="G25" s="23"/>
      <c r="H25" s="24"/>
      <c r="I25" s="25"/>
      <c r="J25" s="23"/>
      <c r="K25" s="24">
        <f>D12</f>
        <v>630000</v>
      </c>
      <c r="L25" s="26" t="s">
        <v>18</v>
      </c>
    </row>
    <row r="26" spans="1:12" ht="21" customHeight="1" x14ac:dyDescent="0.2">
      <c r="A26" s="3"/>
      <c r="B26" s="105" t="s">
        <v>42</v>
      </c>
      <c r="C26" s="106"/>
      <c r="D26" s="102"/>
      <c r="E26" s="48"/>
      <c r="F26" s="49"/>
      <c r="G26" s="23"/>
      <c r="H26" s="24"/>
      <c r="I26" s="25"/>
      <c r="J26" s="23"/>
      <c r="K26" s="24">
        <f>D23</f>
        <v>610000</v>
      </c>
      <c r="L26" s="26" t="s">
        <v>18</v>
      </c>
    </row>
    <row r="27" spans="1:12" ht="21" customHeight="1" x14ac:dyDescent="0.2">
      <c r="A27" s="3"/>
      <c r="B27" s="105" t="s">
        <v>43</v>
      </c>
      <c r="C27" s="106"/>
      <c r="D27" s="102"/>
      <c r="E27" s="48"/>
      <c r="F27" s="49"/>
      <c r="G27" s="23"/>
      <c r="H27" s="24"/>
      <c r="I27" s="25"/>
      <c r="J27" s="23"/>
      <c r="K27" s="24">
        <f>K25-K26</f>
        <v>20000</v>
      </c>
      <c r="L27" s="26" t="s">
        <v>18</v>
      </c>
    </row>
    <row r="28" spans="1:12" ht="21" customHeight="1" x14ac:dyDescent="0.2">
      <c r="B28" s="105" t="s">
        <v>38</v>
      </c>
      <c r="C28" s="106"/>
      <c r="D28" s="102"/>
      <c r="E28" s="48"/>
      <c r="F28" s="49"/>
      <c r="G28" s="23"/>
      <c r="H28" s="24"/>
      <c r="I28" s="25"/>
      <c r="J28" s="23"/>
      <c r="K28" s="24" t="e">
        <f>#REF!</f>
        <v>#REF!</v>
      </c>
      <c r="L28" s="26" t="s">
        <v>18</v>
      </c>
    </row>
    <row r="29" spans="1:12" ht="21" customHeight="1" x14ac:dyDescent="0.2">
      <c r="B29" s="105" t="s">
        <v>39</v>
      </c>
      <c r="C29" s="106"/>
      <c r="D29" s="102"/>
      <c r="E29" s="48"/>
      <c r="F29" s="49"/>
      <c r="G29" s="23"/>
      <c r="H29" s="24"/>
      <c r="I29" s="25"/>
      <c r="J29" s="23"/>
      <c r="K29" s="24" t="e">
        <f>+K27+K28</f>
        <v>#REF!</v>
      </c>
      <c r="L29" s="26" t="s">
        <v>18</v>
      </c>
    </row>
    <row r="30" spans="1:12" x14ac:dyDescent="0.2">
      <c r="B30" s="2"/>
      <c r="C30" s="1"/>
      <c r="D30" s="38"/>
      <c r="E30" s="38"/>
      <c r="F30" s="38"/>
      <c r="G30" s="22"/>
      <c r="H30" s="1"/>
      <c r="I30" s="22"/>
      <c r="J30" s="1"/>
      <c r="K30" s="22"/>
      <c r="L30" s="1"/>
    </row>
    <row r="31" spans="1:12" ht="14.4" customHeight="1" x14ac:dyDescent="0.2">
      <c r="B31" s="2"/>
      <c r="C31" s="1" t="s">
        <v>47</v>
      </c>
      <c r="D31" s="38"/>
      <c r="E31" s="38"/>
      <c r="F31" s="38"/>
      <c r="G31" s="22"/>
      <c r="H31" s="1"/>
      <c r="I31" s="22"/>
      <c r="J31" s="1"/>
      <c r="K31" s="22"/>
      <c r="L31" s="1"/>
    </row>
    <row r="32" spans="1:12" ht="6.6" customHeight="1" x14ac:dyDescent="0.2">
      <c r="A32" s="33"/>
      <c r="B32" s="2"/>
      <c r="C32" s="1"/>
      <c r="D32" s="38"/>
      <c r="E32" s="38"/>
      <c r="F32" s="38"/>
      <c r="G32" s="22"/>
      <c r="H32" s="1"/>
      <c r="I32" s="22"/>
      <c r="J32" s="1"/>
      <c r="K32" s="22"/>
      <c r="L32" s="1"/>
    </row>
    <row r="33" spans="1:12" x14ac:dyDescent="0.2">
      <c r="A33" s="33"/>
      <c r="B33" s="2"/>
      <c r="C33" s="1"/>
      <c r="D33" s="114" t="s">
        <v>53</v>
      </c>
      <c r="E33" s="38"/>
      <c r="F33" s="38"/>
      <c r="G33" s="22"/>
      <c r="H33" s="1"/>
      <c r="I33" s="22"/>
      <c r="J33" s="1"/>
      <c r="K33" s="1"/>
      <c r="L33" s="1"/>
    </row>
    <row r="34" spans="1:12" x14ac:dyDescent="0.2">
      <c r="A34" s="33"/>
      <c r="B34" s="2"/>
      <c r="C34" s="1"/>
      <c r="D34" s="38"/>
      <c r="E34" s="38"/>
      <c r="F34" s="38"/>
      <c r="G34" s="22"/>
      <c r="H34" s="1"/>
      <c r="I34" s="22"/>
      <c r="J34" s="1"/>
      <c r="K34" s="1"/>
      <c r="L34" s="1"/>
    </row>
    <row r="35" spans="1:12" x14ac:dyDescent="0.2">
      <c r="A35" s="33"/>
      <c r="B35" s="2"/>
      <c r="C35" s="1"/>
      <c r="D35" s="38"/>
      <c r="E35" s="38"/>
      <c r="F35" s="38" t="s">
        <v>48</v>
      </c>
      <c r="G35" s="22"/>
      <c r="H35" s="1"/>
      <c r="I35" s="22"/>
      <c r="J35" s="1"/>
      <c r="K35" s="1"/>
      <c r="L35" s="1"/>
    </row>
    <row r="36" spans="1:12" ht="5.4" customHeight="1" x14ac:dyDescent="0.2">
      <c r="A36" s="33"/>
      <c r="B36" s="2"/>
      <c r="C36" s="1"/>
      <c r="D36" s="38"/>
      <c r="E36" s="38"/>
      <c r="F36" s="38"/>
      <c r="G36" s="22"/>
      <c r="H36" s="1"/>
      <c r="I36" s="22"/>
      <c r="J36" s="1"/>
      <c r="K36" s="1"/>
      <c r="L36" s="1"/>
    </row>
    <row r="37" spans="1:12" x14ac:dyDescent="0.2">
      <c r="A37" s="33"/>
      <c r="B37" s="2"/>
      <c r="C37" s="1"/>
      <c r="D37" s="38"/>
      <c r="E37" s="38"/>
      <c r="F37" s="38"/>
      <c r="G37" s="22" t="s">
        <v>49</v>
      </c>
      <c r="H37" s="1"/>
      <c r="I37" s="22"/>
      <c r="J37" s="1"/>
      <c r="K37" s="1"/>
      <c r="L37" s="1"/>
    </row>
    <row r="38" spans="1:12" x14ac:dyDescent="0.2">
      <c r="A38" s="33"/>
      <c r="B38" s="2"/>
      <c r="C38" s="1"/>
      <c r="D38" s="38"/>
      <c r="E38" s="38"/>
      <c r="F38" s="38"/>
      <c r="G38" s="22"/>
      <c r="H38" s="1"/>
      <c r="I38" s="22"/>
      <c r="J38" s="1"/>
      <c r="K38" s="1"/>
      <c r="L38" s="1"/>
    </row>
    <row r="39" spans="1:12" x14ac:dyDescent="0.2">
      <c r="A39" s="33"/>
      <c r="B39" s="2"/>
      <c r="C39" s="1"/>
      <c r="D39" s="38"/>
      <c r="E39" s="38"/>
      <c r="F39" s="38"/>
      <c r="G39" s="22"/>
      <c r="H39" s="1"/>
      <c r="I39" s="22"/>
      <c r="J39" s="1"/>
      <c r="K39" s="1"/>
      <c r="L39" s="1"/>
    </row>
    <row r="40" spans="1:12" x14ac:dyDescent="0.2">
      <c r="A40" s="33"/>
      <c r="B40" s="2"/>
      <c r="C40" s="1"/>
      <c r="D40" s="38"/>
      <c r="E40" s="38"/>
      <c r="F40" s="38"/>
      <c r="G40" s="22"/>
      <c r="H40" s="1"/>
      <c r="I40" s="22"/>
      <c r="J40" s="1"/>
      <c r="K40" s="1"/>
      <c r="L40" s="1"/>
    </row>
  </sheetData>
  <mergeCells count="1">
    <mergeCell ref="E10:L10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30"/>
  <sheetViews>
    <sheetView topLeftCell="A7" workbookViewId="0">
      <selection activeCell="F12" sqref="F12:F30"/>
    </sheetView>
  </sheetViews>
  <sheetFormatPr defaultColWidth="9" defaultRowHeight="13.2" x14ac:dyDescent="0.2"/>
  <cols>
    <col min="1" max="3" width="9" style="70"/>
    <col min="4" max="4" width="26.88671875" style="70" customWidth="1"/>
    <col min="5" max="16384" width="9" style="70"/>
  </cols>
  <sheetData>
    <row r="3" spans="1:7" x14ac:dyDescent="0.2">
      <c r="A3" s="73"/>
      <c r="G3" s="73"/>
    </row>
    <row r="4" spans="1:7" s="69" customFormat="1" ht="12" customHeight="1" x14ac:dyDescent="0.2">
      <c r="A4" s="74"/>
      <c r="G4" s="74"/>
    </row>
    <row r="5" spans="1:7" s="69" customFormat="1" ht="41.4" x14ac:dyDescent="0.2">
      <c r="A5" s="74"/>
      <c r="D5" s="68" t="s">
        <v>32</v>
      </c>
      <c r="G5" s="74"/>
    </row>
    <row r="6" spans="1:7" s="69" customFormat="1" ht="67.5" customHeight="1" x14ac:dyDescent="0.2">
      <c r="A6" s="74"/>
      <c r="D6" s="72" t="s">
        <v>35</v>
      </c>
      <c r="G6" s="74"/>
    </row>
    <row r="7" spans="1:7" x14ac:dyDescent="0.2">
      <c r="A7" s="73"/>
      <c r="G7" s="73"/>
    </row>
    <row r="8" spans="1:7" ht="24" customHeight="1" x14ac:dyDescent="0.2">
      <c r="A8" s="73"/>
      <c r="D8" s="71" t="s">
        <v>33</v>
      </c>
      <c r="G8" s="73"/>
    </row>
    <row r="9" spans="1:7" ht="24" customHeight="1" x14ac:dyDescent="0.2">
      <c r="A9" s="73"/>
      <c r="D9" s="71" t="s">
        <v>34</v>
      </c>
      <c r="G9" s="73"/>
    </row>
    <row r="10" spans="1:7" x14ac:dyDescent="0.2">
      <c r="A10" s="73"/>
      <c r="G10" s="73"/>
    </row>
    <row r="11" spans="1:7" x14ac:dyDescent="0.2">
      <c r="A11" s="73"/>
      <c r="G11" s="73"/>
    </row>
    <row r="12" spans="1:7" x14ac:dyDescent="0.2">
      <c r="F12" s="125" t="s">
        <v>36</v>
      </c>
    </row>
    <row r="13" spans="1:7" x14ac:dyDescent="0.2">
      <c r="F13" s="125"/>
    </row>
    <row r="14" spans="1:7" x14ac:dyDescent="0.2">
      <c r="F14" s="125"/>
    </row>
    <row r="15" spans="1:7" x14ac:dyDescent="0.2">
      <c r="F15" s="125"/>
    </row>
    <row r="16" spans="1:7" x14ac:dyDescent="0.2">
      <c r="F16" s="125"/>
    </row>
    <row r="17" spans="6:6" x14ac:dyDescent="0.2">
      <c r="F17" s="125"/>
    </row>
    <row r="18" spans="6:6" x14ac:dyDescent="0.2">
      <c r="F18" s="125"/>
    </row>
    <row r="19" spans="6:6" x14ac:dyDescent="0.2">
      <c r="F19" s="125"/>
    </row>
    <row r="20" spans="6:6" x14ac:dyDescent="0.2">
      <c r="F20" s="125"/>
    </row>
    <row r="21" spans="6:6" x14ac:dyDescent="0.2">
      <c r="F21" s="125"/>
    </row>
    <row r="22" spans="6:6" x14ac:dyDescent="0.2">
      <c r="F22" s="125"/>
    </row>
    <row r="23" spans="6:6" x14ac:dyDescent="0.2">
      <c r="F23" s="125"/>
    </row>
    <row r="24" spans="6:6" x14ac:dyDescent="0.2">
      <c r="F24" s="125"/>
    </row>
    <row r="25" spans="6:6" x14ac:dyDescent="0.2">
      <c r="F25" s="125"/>
    </row>
    <row r="26" spans="6:6" x14ac:dyDescent="0.2">
      <c r="F26" s="125"/>
    </row>
    <row r="27" spans="6:6" x14ac:dyDescent="0.2">
      <c r="F27" s="125"/>
    </row>
    <row r="28" spans="6:6" x14ac:dyDescent="0.2">
      <c r="F28" s="125"/>
    </row>
    <row r="29" spans="6:6" x14ac:dyDescent="0.2">
      <c r="F29" s="125"/>
    </row>
    <row r="30" spans="6:6" x14ac:dyDescent="0.2">
      <c r="F30" s="125"/>
    </row>
  </sheetData>
  <mergeCells count="1">
    <mergeCell ref="F12:F30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令和４年度決算書</vt:lpstr>
      <vt:lpstr>令和５年度予算</vt:lpstr>
      <vt:lpstr>Sheet1</vt:lpstr>
    </vt:vector>
  </TitlesOfParts>
  <Company>sistem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tsubo</dc:creator>
  <cp:lastModifiedBy>椿善裕</cp:lastModifiedBy>
  <cp:lastPrinted>2023-05-08T04:18:21Z</cp:lastPrinted>
  <dcterms:created xsi:type="dcterms:W3CDTF">2012-04-02T09:34:11Z</dcterms:created>
  <dcterms:modified xsi:type="dcterms:W3CDTF">2023-05-26T07:45:21Z</dcterms:modified>
</cp:coreProperties>
</file>