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yureewow/Downloads/"/>
    </mc:Choice>
  </mc:AlternateContent>
  <xr:revisionPtr revIDLastSave="0" documentId="13_ncr:1_{F87FF107-4223-F840-B9D8-432B45396AB2}" xr6:coauthVersionLast="47" xr6:coauthVersionMax="47" xr10:uidLastSave="{00000000-0000-0000-0000-000000000000}"/>
  <bookViews>
    <workbookView xWindow="0" yWindow="500" windowWidth="23260" windowHeight="12460" activeTab="1" xr2:uid="{00000000-000D-0000-FFFF-FFFF00000000}"/>
  </bookViews>
  <sheets>
    <sheet name="活動計算書" sheetId="1" r:id="rId1"/>
    <sheet name="貸借対照表" sheetId="4" r:id="rId2"/>
    <sheet name="財産目録" sheetId="5" r:id="rId3"/>
  </sheets>
  <definedNames>
    <definedName name="_xlnm.Print_Titles" localSheetId="0">活動計算書!$1:$1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C11" i="5"/>
  <c r="C8" i="1"/>
  <c r="B34" i="1" l="1"/>
  <c r="B18" i="1" l="1"/>
  <c r="C27" i="1" s="1"/>
  <c r="C6" i="1"/>
  <c r="D13" i="1" s="1"/>
  <c r="D14" i="5"/>
  <c r="C19" i="5"/>
  <c r="D22" i="5" s="1"/>
  <c r="C13" i="4"/>
  <c r="D16" i="4"/>
  <c r="C6" i="4"/>
  <c r="D9" i="4" s="1"/>
  <c r="D20" i="4" l="1"/>
  <c r="D21" i="4" s="1"/>
  <c r="C35" i="1"/>
  <c r="D23" i="5"/>
  <c r="D36" i="1" l="1"/>
  <c r="D37" i="1" s="1"/>
  <c r="D39" i="1" s="1"/>
</calcChain>
</file>

<file path=xl/sharedStrings.xml><?xml version="1.0" encoding="utf-8"?>
<sst xmlns="http://schemas.openxmlformats.org/spreadsheetml/2006/main" count="97" uniqueCount="77">
  <si>
    <t>科目</t>
    <rPh sb="0" eb="2">
      <t>カモク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</si>
  <si>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</si>
  <si>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</si>
  <si>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Ⅰ　経常収益</t>
    <rPh sb="2" eb="4">
      <t>ケイジョウ</t>
    </rPh>
    <rPh sb="4" eb="6">
      <t>シュウエキ</t>
    </rPh>
    <phoneticPr fontId="1"/>
  </si>
  <si>
    <t>　　　１.受取会費</t>
    <rPh sb="5" eb="7">
      <t>ウケトリ</t>
    </rPh>
    <rPh sb="7" eb="9">
      <t>カイヒ</t>
    </rPh>
    <phoneticPr fontId="1"/>
  </si>
  <si>
    <t>　　　　　正会員受取会費</t>
    <rPh sb="5" eb="8">
      <t>セイカイイン</t>
    </rPh>
    <rPh sb="8" eb="10">
      <t>ウケトリ</t>
    </rPh>
    <rPh sb="10" eb="12">
      <t>カイヒ</t>
    </rPh>
    <phoneticPr fontId="1"/>
  </si>
  <si>
    <t>　　　２.受取寄付金</t>
    <rPh sb="5" eb="7">
      <t>ウケトリ</t>
    </rPh>
    <rPh sb="7" eb="10">
      <t>キフキン</t>
    </rPh>
    <phoneticPr fontId="1"/>
  </si>
  <si>
    <t>　　　　　受取寄付金</t>
    <rPh sb="5" eb="7">
      <t>ウケトリ</t>
    </rPh>
    <rPh sb="7" eb="10">
      <t>キフキン</t>
    </rPh>
    <phoneticPr fontId="1"/>
  </si>
  <si>
    <t>　　　　　子育て支援事業収益</t>
    <rPh sb="5" eb="7">
      <t>コソダ</t>
    </rPh>
    <rPh sb="8" eb="10">
      <t>シエン</t>
    </rPh>
    <rPh sb="10" eb="12">
      <t>ジギョウ</t>
    </rPh>
    <rPh sb="12" eb="14">
      <t>シュウエキ</t>
    </rPh>
    <phoneticPr fontId="1"/>
  </si>
  <si>
    <t>Ⅱ　経常費用</t>
    <rPh sb="2" eb="4">
      <t>ケイジョウ</t>
    </rPh>
    <rPh sb="4" eb="6">
      <t>ヒヨウ</t>
    </rPh>
    <phoneticPr fontId="1"/>
  </si>
  <si>
    <t>　　 経常収益計</t>
    <rPh sb="3" eb="5">
      <t>ケイジョウ</t>
    </rPh>
    <rPh sb="5" eb="7">
      <t>シュウエキ</t>
    </rPh>
    <rPh sb="7" eb="8">
      <t>ケイ</t>
    </rPh>
    <phoneticPr fontId="1"/>
  </si>
  <si>
    <t>　　　(1)人件費</t>
    <rPh sb="6" eb="9">
      <t>ジンケンヒ</t>
    </rPh>
    <phoneticPr fontId="1"/>
  </si>
  <si>
    <t>　　　　　給与手当</t>
    <rPh sb="5" eb="7">
      <t>キュウヨ</t>
    </rPh>
    <rPh sb="7" eb="9">
      <t>テアテ</t>
    </rPh>
    <phoneticPr fontId="1"/>
  </si>
  <si>
    <t>　　　　　　人件費計</t>
    <rPh sb="6" eb="9">
      <t>ジンケンヒ</t>
    </rPh>
    <rPh sb="9" eb="10">
      <t>ケイ</t>
    </rPh>
    <phoneticPr fontId="1"/>
  </si>
  <si>
    <t>　　　(2)その他経費</t>
    <rPh sb="8" eb="9">
      <t>タ</t>
    </rPh>
    <rPh sb="9" eb="11">
      <t>ケイヒ</t>
    </rPh>
    <phoneticPr fontId="1"/>
  </si>
  <si>
    <t>　　　　　消耗品費</t>
    <rPh sb="5" eb="7">
      <t>ショウモウ</t>
    </rPh>
    <rPh sb="7" eb="8">
      <t>ヒン</t>
    </rPh>
    <rPh sb="8" eb="9">
      <t>ヒ</t>
    </rPh>
    <phoneticPr fontId="1"/>
  </si>
  <si>
    <t>　　　　　通信運搬費</t>
    <rPh sb="5" eb="7">
      <t>ツウシン</t>
    </rPh>
    <rPh sb="7" eb="9">
      <t>ウンパン</t>
    </rPh>
    <rPh sb="9" eb="10">
      <t>ヒ</t>
    </rPh>
    <phoneticPr fontId="1"/>
  </si>
  <si>
    <t>　　　　　旅費</t>
    <rPh sb="5" eb="7">
      <t>リョヒ</t>
    </rPh>
    <phoneticPr fontId="1"/>
  </si>
  <si>
    <t>　　　　　印刷製本費</t>
    <rPh sb="5" eb="7">
      <t>インサツ</t>
    </rPh>
    <rPh sb="7" eb="9">
      <t>セイホン</t>
    </rPh>
    <rPh sb="9" eb="10">
      <t>ヒ</t>
    </rPh>
    <phoneticPr fontId="1"/>
  </si>
  <si>
    <t>　　　　　謝金</t>
    <rPh sb="5" eb="7">
      <t>シャキン</t>
    </rPh>
    <phoneticPr fontId="1"/>
  </si>
  <si>
    <t>　　　　　　その他経費計</t>
    <rPh sb="8" eb="9">
      <t>タ</t>
    </rPh>
    <rPh sb="9" eb="11">
      <t>ケイヒ</t>
    </rPh>
    <rPh sb="11" eb="12">
      <t>ケイ</t>
    </rPh>
    <phoneticPr fontId="1"/>
  </si>
  <si>
    <t>　　　１.事業費</t>
    <rPh sb="5" eb="8">
      <t>ジギョウヒ</t>
    </rPh>
    <phoneticPr fontId="1"/>
  </si>
  <si>
    <t>　　　２.管理費</t>
    <rPh sb="5" eb="8">
      <t>カンリヒ</t>
    </rPh>
    <phoneticPr fontId="1"/>
  </si>
  <si>
    <t>　　経常費用計</t>
    <rPh sb="2" eb="4">
      <t>ケイジョウ</t>
    </rPh>
    <rPh sb="4" eb="6">
      <t>ヒヨウ</t>
    </rPh>
    <rPh sb="6" eb="7">
      <t>ケイ</t>
    </rPh>
    <phoneticPr fontId="1"/>
  </si>
  <si>
    <t>　　　当期正味財産増減額</t>
    <rPh sb="3" eb="5">
      <t>トウキ</t>
    </rPh>
    <rPh sb="5" eb="7">
      <t>ショウミ</t>
    </rPh>
    <rPh sb="7" eb="9">
      <t>ザイサン</t>
    </rPh>
    <rPh sb="9" eb="12">
      <t>ゾウゲンガク</t>
    </rPh>
    <phoneticPr fontId="1"/>
  </si>
  <si>
    <t>　　　前期繰越正味財産額</t>
    <rPh sb="3" eb="5">
      <t>ゼンキ</t>
    </rPh>
    <rPh sb="5" eb="7">
      <t>クリコシ</t>
    </rPh>
    <rPh sb="7" eb="9">
      <t>ショウミ</t>
    </rPh>
    <rPh sb="9" eb="11">
      <t>ザイサン</t>
    </rPh>
    <rPh sb="11" eb="12">
      <t>ガク</t>
    </rPh>
    <phoneticPr fontId="1"/>
  </si>
  <si>
    <t>　　　次期繰越正味財産額</t>
    <rPh sb="3" eb="5">
      <t>ジキ</t>
    </rPh>
    <rPh sb="5" eb="7">
      <t>クリコシ</t>
    </rPh>
    <rPh sb="7" eb="9">
      <t>ショウミ</t>
    </rPh>
    <rPh sb="9" eb="11">
      <t>ザイサン</t>
    </rPh>
    <rPh sb="11" eb="12">
      <t>ガク</t>
    </rPh>
    <phoneticPr fontId="1"/>
  </si>
  <si>
    <t>　　　　　管理費計</t>
    <rPh sb="5" eb="8">
      <t>カンリヒ</t>
    </rPh>
    <rPh sb="8" eb="9">
      <t>ケイ</t>
    </rPh>
    <phoneticPr fontId="1"/>
  </si>
  <si>
    <t>　　　　　事業費計</t>
    <rPh sb="5" eb="8">
      <t>ジギョウヒ</t>
    </rPh>
    <rPh sb="8" eb="9">
      <t>ケイ</t>
    </rPh>
    <phoneticPr fontId="1"/>
  </si>
  <si>
    <t>Ⅰ　資産の部</t>
    <rPh sb="2" eb="4">
      <t>シサン</t>
    </rPh>
    <rPh sb="5" eb="6">
      <t>ブ</t>
    </rPh>
    <phoneticPr fontId="1"/>
  </si>
  <si>
    <t>　　　現金預金</t>
    <rPh sb="3" eb="5">
      <t>ゲンキン</t>
    </rPh>
    <rPh sb="5" eb="7">
      <t>ヨキン</t>
    </rPh>
    <phoneticPr fontId="1"/>
  </si>
  <si>
    <t>　　　未収金</t>
    <rPh sb="3" eb="6">
      <t>ミシュウキン</t>
    </rPh>
    <phoneticPr fontId="1"/>
  </si>
  <si>
    <t>　　　　流動資産合計</t>
    <rPh sb="4" eb="6">
      <t>リュウドウ</t>
    </rPh>
    <rPh sb="6" eb="8">
      <t>シサン</t>
    </rPh>
    <rPh sb="8" eb="10">
      <t>ゴウケイ</t>
    </rPh>
    <phoneticPr fontId="1"/>
  </si>
  <si>
    <t>　２.固定資産</t>
    <rPh sb="3" eb="5">
      <t>コテイ</t>
    </rPh>
    <rPh sb="5" eb="7">
      <t>シサン</t>
    </rPh>
    <phoneticPr fontId="1"/>
  </si>
  <si>
    <t>　　　　固定資産合計</t>
    <rPh sb="4" eb="6">
      <t>コテイ</t>
    </rPh>
    <rPh sb="6" eb="8">
      <t>シサン</t>
    </rPh>
    <rPh sb="8" eb="10">
      <t>ゴウケイ</t>
    </rPh>
    <phoneticPr fontId="1"/>
  </si>
  <si>
    <t>　１.流動資金</t>
    <rPh sb="3" eb="5">
      <t>リュウドウ</t>
    </rPh>
    <rPh sb="5" eb="7">
      <t>シキン</t>
    </rPh>
    <phoneticPr fontId="1"/>
  </si>
  <si>
    <t>　資産合計</t>
    <rPh sb="1" eb="3">
      <t>シサン</t>
    </rPh>
    <rPh sb="3" eb="5">
      <t>ゴウケイ</t>
    </rPh>
    <phoneticPr fontId="1"/>
  </si>
  <si>
    <t>Ⅱ　負債の部</t>
    <rPh sb="2" eb="4">
      <t>フサイ</t>
    </rPh>
    <rPh sb="5" eb="6">
      <t>ブ</t>
    </rPh>
    <phoneticPr fontId="1"/>
  </si>
  <si>
    <t>　１.流動負債</t>
    <rPh sb="3" eb="5">
      <t>リュウドウ</t>
    </rPh>
    <rPh sb="5" eb="7">
      <t>フサイ</t>
    </rPh>
    <phoneticPr fontId="1"/>
  </si>
  <si>
    <t>　　　前受助成金</t>
    <rPh sb="3" eb="5">
      <t>マエウケ</t>
    </rPh>
    <rPh sb="5" eb="8">
      <t>ジョセイキン</t>
    </rPh>
    <phoneticPr fontId="1"/>
  </si>
  <si>
    <t>　　　　流動負債合計</t>
    <rPh sb="4" eb="6">
      <t>リュウドウ</t>
    </rPh>
    <rPh sb="6" eb="8">
      <t>フサイ</t>
    </rPh>
    <rPh sb="8" eb="10">
      <t>ゴウケイ</t>
    </rPh>
    <phoneticPr fontId="1"/>
  </si>
  <si>
    <t>　２.固定負債</t>
    <rPh sb="3" eb="5">
      <t>コテイ</t>
    </rPh>
    <rPh sb="5" eb="7">
      <t>フサイ</t>
    </rPh>
    <phoneticPr fontId="1"/>
  </si>
  <si>
    <t>　　　　固定負債合計</t>
    <rPh sb="4" eb="6">
      <t>コテイ</t>
    </rPh>
    <rPh sb="6" eb="8">
      <t>フサイ</t>
    </rPh>
    <rPh sb="8" eb="10">
      <t>ゴウケイ</t>
    </rPh>
    <phoneticPr fontId="1"/>
  </si>
  <si>
    <t>Ⅲ　正味財産の部</t>
    <rPh sb="2" eb="4">
      <t>ショウミ</t>
    </rPh>
    <rPh sb="4" eb="6">
      <t>ザイサン</t>
    </rPh>
    <rPh sb="7" eb="8">
      <t>ブ</t>
    </rPh>
    <phoneticPr fontId="1"/>
  </si>
  <si>
    <t>　　前期繰越正味財産</t>
    <rPh sb="2" eb="4">
      <t>ゼンキ</t>
    </rPh>
    <rPh sb="4" eb="6">
      <t>クリコシ</t>
    </rPh>
    <rPh sb="6" eb="8">
      <t>ショウミ</t>
    </rPh>
    <rPh sb="8" eb="10">
      <t>ザイサン</t>
    </rPh>
    <phoneticPr fontId="1"/>
  </si>
  <si>
    <t>　　当期正味財産増減額</t>
    <rPh sb="2" eb="4">
      <t>トウキ</t>
    </rPh>
    <rPh sb="4" eb="6">
      <t>ショウミ</t>
    </rPh>
    <rPh sb="6" eb="8">
      <t>ザイサン</t>
    </rPh>
    <rPh sb="8" eb="11">
      <t>ゾウゲンガク</t>
    </rPh>
    <phoneticPr fontId="1"/>
  </si>
  <si>
    <t>　正味財産合計</t>
    <rPh sb="1" eb="3">
      <t>ショウミ</t>
    </rPh>
    <rPh sb="3" eb="5">
      <t>ザイサン</t>
    </rPh>
    <rPh sb="5" eb="7">
      <t>ゴウケイ</t>
    </rPh>
    <phoneticPr fontId="1"/>
  </si>
  <si>
    <t>　負債及び正味財産合計</t>
    <rPh sb="1" eb="3">
      <t>フサイ</t>
    </rPh>
    <rPh sb="3" eb="4">
      <t>オヨ</t>
    </rPh>
    <rPh sb="5" eb="7">
      <t>ショウミ</t>
    </rPh>
    <rPh sb="7" eb="9">
      <t>ザイサン</t>
    </rPh>
    <rPh sb="9" eb="11">
      <t>ゴウケイ</t>
    </rPh>
    <phoneticPr fontId="1"/>
  </si>
  <si>
    <t>　負債合計</t>
    <rPh sb="1" eb="3">
      <t>フサイ</t>
    </rPh>
    <rPh sb="3" eb="5">
      <t>ゴウケイ</t>
    </rPh>
    <phoneticPr fontId="1"/>
  </si>
  <si>
    <t>　１.流動資産</t>
    <rPh sb="3" eb="5">
      <t>リュウドウ</t>
    </rPh>
    <rPh sb="5" eb="7">
      <t>シサン</t>
    </rPh>
    <phoneticPr fontId="1"/>
  </si>
  <si>
    <t>　　現金預金</t>
    <rPh sb="2" eb="4">
      <t>ゲンキン</t>
    </rPh>
    <rPh sb="4" eb="6">
      <t>ヨキン</t>
    </rPh>
    <phoneticPr fontId="1"/>
  </si>
  <si>
    <t>　　　手持現金</t>
    <rPh sb="3" eb="5">
      <t>テモチ</t>
    </rPh>
    <rPh sb="5" eb="7">
      <t>ゲンキン</t>
    </rPh>
    <phoneticPr fontId="1"/>
  </si>
  <si>
    <t>　　　静岡銀行</t>
    <rPh sb="3" eb="5">
      <t>シズオカ</t>
    </rPh>
    <rPh sb="5" eb="7">
      <t>ギンコウ</t>
    </rPh>
    <phoneticPr fontId="1"/>
  </si>
  <si>
    <t>　　　静清信用金庫</t>
    <rPh sb="3" eb="4">
      <t>シズ</t>
    </rPh>
    <rPh sb="4" eb="5">
      <t>セイ</t>
    </rPh>
    <rPh sb="5" eb="7">
      <t>シンヨウ</t>
    </rPh>
    <rPh sb="7" eb="9">
      <t>キンコ</t>
    </rPh>
    <phoneticPr fontId="1"/>
  </si>
  <si>
    <t>　　未収金</t>
    <rPh sb="2" eb="5">
      <t>ミシュウキン</t>
    </rPh>
    <phoneticPr fontId="1"/>
  </si>
  <si>
    <t>　　前受助成金</t>
    <rPh sb="2" eb="4">
      <t>マエウケ</t>
    </rPh>
    <rPh sb="4" eb="7">
      <t>ジョセイキン</t>
    </rPh>
    <phoneticPr fontId="1"/>
  </si>
  <si>
    <t>　　　固定負債合計</t>
    <rPh sb="3" eb="5">
      <t>コテイ</t>
    </rPh>
    <rPh sb="5" eb="7">
      <t>フサイ</t>
    </rPh>
    <rPh sb="7" eb="9">
      <t>ゴウケイ</t>
    </rPh>
    <phoneticPr fontId="1"/>
  </si>
  <si>
    <t>　正味財産</t>
    <rPh sb="1" eb="3">
      <t>ショウミ</t>
    </rPh>
    <rPh sb="3" eb="5">
      <t>ザイサン</t>
    </rPh>
    <phoneticPr fontId="1"/>
  </si>
  <si>
    <t>　　　三井住友銀行</t>
    <rPh sb="3" eb="5">
      <t>ミツイ</t>
    </rPh>
    <rPh sb="5" eb="7">
      <t>スミトモ</t>
    </rPh>
    <rPh sb="7" eb="9">
      <t>ギンコウ</t>
    </rPh>
    <phoneticPr fontId="1"/>
  </si>
  <si>
    <t>　　　　　雑収入</t>
    <rPh sb="5" eb="8">
      <t>ザッシュウニュウ</t>
    </rPh>
    <phoneticPr fontId="1"/>
  </si>
  <si>
    <t>ファシリテーター他</t>
    <rPh sb="8" eb="9">
      <t>ホカ</t>
    </rPh>
    <phoneticPr fontId="1"/>
  </si>
  <si>
    <t>ＮＰ、音楽ひろば、県大共催</t>
    <rPh sb="3" eb="5">
      <t>オンガク</t>
    </rPh>
    <rPh sb="9" eb="11">
      <t>ケンダイ</t>
    </rPh>
    <rPh sb="11" eb="13">
      <t>キョウサイ</t>
    </rPh>
    <phoneticPr fontId="1"/>
  </si>
  <si>
    <t>切手代　ＨＰ更新料</t>
    <rPh sb="0" eb="2">
      <t>キッテ</t>
    </rPh>
    <rPh sb="2" eb="3">
      <t>ダイ</t>
    </rPh>
    <rPh sb="6" eb="9">
      <t>コウシンリョウ</t>
    </rPh>
    <phoneticPr fontId="1"/>
  </si>
  <si>
    <t>　　　３.事業収益</t>
    <rPh sb="5" eb="7">
      <t>ジギョウ</t>
    </rPh>
    <rPh sb="7" eb="9">
      <t>シュウエキ</t>
    </rPh>
    <phoneticPr fontId="1"/>
  </si>
  <si>
    <t>ＮＰ、共感セ、ｐｏｐルームなど文具他</t>
    <rPh sb="3" eb="5">
      <t>キョウカン</t>
    </rPh>
    <rPh sb="15" eb="17">
      <t>ブング</t>
    </rPh>
    <rPh sb="17" eb="18">
      <t>ホカ</t>
    </rPh>
    <phoneticPr fontId="1"/>
  </si>
  <si>
    <t>ＮＰ、共感セなど旅費</t>
    <rPh sb="3" eb="5">
      <t>キョウカン</t>
    </rPh>
    <rPh sb="8" eb="10">
      <t>リョヒ</t>
    </rPh>
    <phoneticPr fontId="1"/>
  </si>
  <si>
    <t>ＮＰ共感セなどチラシ、コピー代</t>
    <rPh sb="2" eb="4">
      <t>キョウカン</t>
    </rPh>
    <rPh sb="14" eb="15">
      <t>ダイ</t>
    </rPh>
    <phoneticPr fontId="1"/>
  </si>
  <si>
    <t>ＮＰ、音楽ひろば、共感セ等講師謝金</t>
    <rPh sb="3" eb="5">
      <t>オンガク</t>
    </rPh>
    <rPh sb="9" eb="11">
      <t>キョウカン</t>
    </rPh>
    <rPh sb="12" eb="13">
      <t>トウ</t>
    </rPh>
    <rPh sb="13" eb="15">
      <t>コウシ</t>
    </rPh>
    <rPh sb="15" eb="17">
      <t>シャキン</t>
    </rPh>
    <phoneticPr fontId="1"/>
  </si>
  <si>
    <t>会計処理</t>
    <rPh sb="0" eb="2">
      <t>カイケイ</t>
    </rPh>
    <rPh sb="2" eb="4">
      <t>ショリ</t>
    </rPh>
    <phoneticPr fontId="1"/>
  </si>
  <si>
    <t>　13名</t>
    <rPh sb="3" eb="4">
      <t>メイ</t>
    </rPh>
    <phoneticPr fontId="1"/>
  </si>
  <si>
    <t>　　　５.その他収益</t>
    <rPh sb="7" eb="8">
      <t>タ</t>
    </rPh>
    <rPh sb="8" eb="10">
      <t>シュウエキ</t>
    </rPh>
    <phoneticPr fontId="1"/>
  </si>
  <si>
    <t xml:space="preserve"> 　　  ４．補助金収益</t>
    <rPh sb="7" eb="10">
      <t>ホジョキン</t>
    </rPh>
    <rPh sb="10" eb="12">
      <t>シュウエキ</t>
    </rPh>
    <phoneticPr fontId="1"/>
  </si>
  <si>
    <t>　　　　　静岡市</t>
    <rPh sb="5" eb="8">
      <t>シズオカシ</t>
    </rPh>
    <phoneticPr fontId="1"/>
  </si>
  <si>
    <t>　　　　　役務費</t>
    <rPh sb="5" eb="8">
      <t>エキムヒ</t>
    </rPh>
    <phoneticPr fontId="1"/>
  </si>
  <si>
    <t>音楽ひろば、一時保育、ＰＯＰルーム</t>
    <rPh sb="0" eb="2">
      <t>オンガク</t>
    </rPh>
    <rPh sb="6" eb="10">
      <t>イチジホイク</t>
    </rPh>
    <phoneticPr fontId="1"/>
  </si>
  <si>
    <t>　　　　　使用料</t>
    <rPh sb="5" eb="8">
      <t>シヨウリョウ</t>
    </rPh>
    <phoneticPr fontId="1"/>
  </si>
  <si>
    <t>会場代</t>
    <rPh sb="0" eb="3">
      <t>カイジョウダイ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</si>
</sst>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" xfId="0" applyBorder="1" applyAlignment="1">
      <alignment horizontal="distributed" vertical="center" justifyLastLine="1"/>
    </xf>
    <xf numFmtId="0" fontId="0" fillId="0" borderId="4" xfId="0" applyBorder="1">
      <alignment vertical="center"/>
    </xf>
    <xf numFmtId="176" fontId="0" fillId="0" borderId="4" xfId="0" applyNumberFormat="1" applyBorder="1">
      <alignment vertical="center"/>
    </xf>
    <xf numFmtId="0" fontId="0" fillId="0" borderId="5" xfId="0" applyBorder="1">
      <alignment vertical="center"/>
    </xf>
    <xf numFmtId="176" fontId="0" fillId="0" borderId="5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2" fillId="0" borderId="4" xfId="0" applyNumberFormat="1" applyFont="1" applyBorder="1">
      <alignment vertical="center"/>
    </xf>
    <xf numFmtId="0" fontId="0" fillId="0" borderId="4" xfId="0" applyBorder="1" applyAlignment="1">
      <alignment horizontal="left" vertical="top"/>
    </xf>
    <xf numFmtId="176" fontId="0" fillId="0" borderId="8" xfId="0" applyNumberFormat="1" applyBorder="1">
      <alignment vertical="center"/>
    </xf>
    <xf numFmtId="0" fontId="0" fillId="0" borderId="1" xfId="0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9"/>
  <sheetViews>
    <sheetView view="pageLayout" zoomScaleNormal="100" workbookViewId="0">
      <selection activeCell="H26" sqref="H26"/>
    </sheetView>
  </sheetViews>
  <sheetFormatPr baseColWidth="10" defaultColWidth="8.83203125" defaultRowHeight="14"/>
  <cols>
    <col min="1" max="1" width="32.1640625" customWidth="1"/>
    <col min="2" max="4" width="12.6640625" customWidth="1"/>
    <col min="5" max="5" width="34.83203125" customWidth="1"/>
  </cols>
  <sheetData>
    <row r="1" spans="1:5" ht="16.5" customHeight="1" thickBot="1">
      <c r="A1" s="3" t="s">
        <v>0</v>
      </c>
      <c r="B1" s="14" t="s">
        <v>1</v>
      </c>
      <c r="C1" s="14"/>
      <c r="D1" s="14"/>
      <c r="E1" s="3" t="s">
        <v>2</v>
      </c>
    </row>
    <row r="2" spans="1:5" ht="16.5" customHeight="1">
      <c r="A2" s="4" t="s">
        <v>3</v>
      </c>
      <c r="B2" s="5"/>
      <c r="C2" s="5"/>
      <c r="D2" s="5"/>
      <c r="E2" s="4"/>
    </row>
    <row r="3" spans="1:5" ht="16.5" customHeight="1">
      <c r="A3" s="4" t="s">
        <v>4</v>
      </c>
      <c r="B3" s="5"/>
      <c r="C3" s="5"/>
      <c r="D3" s="5"/>
      <c r="E3" s="4"/>
    </row>
    <row r="4" spans="1:5" ht="16.5" customHeight="1">
      <c r="A4" s="4" t="s">
        <v>5</v>
      </c>
      <c r="B4" s="5">
        <v>37000</v>
      </c>
      <c r="C4" s="5">
        <v>37000</v>
      </c>
      <c r="D4" s="5"/>
      <c r="E4" s="4" t="s">
        <v>69</v>
      </c>
    </row>
    <row r="5" spans="1:5" ht="16.5" customHeight="1">
      <c r="A5" s="4" t="s">
        <v>6</v>
      </c>
      <c r="B5" s="5"/>
      <c r="C5" s="5"/>
      <c r="D5" s="5"/>
      <c r="E5" s="4"/>
    </row>
    <row r="6" spans="1:5" ht="16.5" customHeight="1" thickBot="1">
      <c r="A6" s="4" t="s">
        <v>7</v>
      </c>
      <c r="B6" s="7">
        <v>8000</v>
      </c>
      <c r="C6" s="5">
        <f>SUM(B6)</f>
        <v>8000</v>
      </c>
      <c r="D6" s="5"/>
      <c r="E6" s="4" t="s">
        <v>60</v>
      </c>
    </row>
    <row r="7" spans="1:5" ht="16.5" customHeight="1">
      <c r="A7" s="4" t="s">
        <v>63</v>
      </c>
      <c r="B7" s="5"/>
      <c r="C7" s="5"/>
      <c r="D7" s="5"/>
      <c r="E7" s="4"/>
    </row>
    <row r="8" spans="1:5" ht="16.5" customHeight="1" thickBot="1">
      <c r="A8" s="4" t="s">
        <v>8</v>
      </c>
      <c r="B8" s="7">
        <v>367000</v>
      </c>
      <c r="C8" s="5">
        <f>B8</f>
        <v>367000</v>
      </c>
      <c r="D8" s="5"/>
      <c r="E8" s="4" t="s">
        <v>61</v>
      </c>
    </row>
    <row r="9" spans="1:5" ht="16.5" customHeight="1">
      <c r="A9" s="4" t="s">
        <v>71</v>
      </c>
      <c r="B9" s="5"/>
      <c r="C9" s="5"/>
      <c r="D9" s="5"/>
      <c r="E9" s="4"/>
    </row>
    <row r="10" spans="1:5" ht="16.5" customHeight="1" thickBot="1">
      <c r="A10" s="4" t="s">
        <v>72</v>
      </c>
      <c r="B10" s="7">
        <v>30000</v>
      </c>
      <c r="C10" s="5">
        <v>30000</v>
      </c>
      <c r="D10" s="5"/>
      <c r="E10" s="4"/>
    </row>
    <row r="11" spans="1:5" ht="16.5" customHeight="1">
      <c r="A11" s="4" t="s">
        <v>70</v>
      </c>
      <c r="B11" s="5"/>
      <c r="C11" s="5"/>
      <c r="D11" s="5"/>
      <c r="E11" s="4"/>
    </row>
    <row r="12" spans="1:5" ht="16.5" customHeight="1" thickBot="1">
      <c r="A12" s="4" t="s">
        <v>59</v>
      </c>
      <c r="B12" s="5">
        <v>260</v>
      </c>
      <c r="C12" s="5">
        <v>260</v>
      </c>
      <c r="D12" s="5"/>
      <c r="E12" s="4"/>
    </row>
    <row r="13" spans="1:5" ht="16.5" customHeight="1" thickBot="1">
      <c r="A13" s="4" t="s">
        <v>10</v>
      </c>
      <c r="B13" s="13"/>
      <c r="C13" s="5"/>
      <c r="D13" s="7">
        <f>C4+C6+C8+C10+C12</f>
        <v>442260</v>
      </c>
      <c r="E13" s="4"/>
    </row>
    <row r="14" spans="1:5" ht="16.5" customHeight="1">
      <c r="A14" s="4" t="s">
        <v>9</v>
      </c>
      <c r="B14" s="5"/>
      <c r="C14" s="5"/>
      <c r="D14" s="5"/>
      <c r="E14" s="4"/>
    </row>
    <row r="15" spans="1:5" ht="16.5" customHeight="1">
      <c r="A15" s="4" t="s">
        <v>21</v>
      </c>
      <c r="B15" s="5"/>
      <c r="C15" s="5"/>
      <c r="D15" s="5"/>
      <c r="E15" s="4"/>
    </row>
    <row r="16" spans="1:5" ht="16.5" customHeight="1">
      <c r="A16" s="4" t="s">
        <v>11</v>
      </c>
      <c r="B16" s="5"/>
      <c r="C16" s="5"/>
      <c r="D16" s="5"/>
      <c r="E16" s="4"/>
    </row>
    <row r="17" spans="1:5" ht="16.5" customHeight="1" thickBot="1">
      <c r="A17" s="4" t="s">
        <v>12</v>
      </c>
      <c r="B17" s="5"/>
      <c r="C17" s="5"/>
      <c r="D17" s="5"/>
      <c r="E17" s="4"/>
    </row>
    <row r="18" spans="1:5" ht="16.5" customHeight="1" thickBot="1">
      <c r="A18" s="4" t="s">
        <v>13</v>
      </c>
      <c r="B18" s="8">
        <f>SUM(B17)</f>
        <v>0</v>
      </c>
      <c r="C18" s="5"/>
      <c r="D18" s="5"/>
      <c r="E18" s="4"/>
    </row>
    <row r="19" spans="1:5" ht="16.5" customHeight="1">
      <c r="A19" s="4" t="s">
        <v>14</v>
      </c>
      <c r="B19" s="5"/>
      <c r="C19" s="5"/>
      <c r="D19" s="5"/>
      <c r="E19" s="4"/>
    </row>
    <row r="20" spans="1:5" ht="16.5" customHeight="1">
      <c r="A20" s="12" t="s">
        <v>73</v>
      </c>
      <c r="B20" s="5">
        <v>130000</v>
      </c>
      <c r="C20" s="5"/>
      <c r="D20" s="5"/>
      <c r="E20" s="4" t="s">
        <v>74</v>
      </c>
    </row>
    <row r="21" spans="1:5" ht="16.5" customHeight="1">
      <c r="A21" s="4" t="s">
        <v>15</v>
      </c>
      <c r="B21" s="5">
        <v>58904</v>
      </c>
      <c r="C21" s="5"/>
      <c r="D21" s="5"/>
      <c r="E21" s="4" t="s">
        <v>64</v>
      </c>
    </row>
    <row r="22" spans="1:5" ht="16.5" customHeight="1">
      <c r="A22" s="4" t="s">
        <v>75</v>
      </c>
      <c r="B22" s="5">
        <v>880</v>
      </c>
      <c r="C22" s="5"/>
      <c r="D22" s="5"/>
      <c r="E22" s="4" t="s">
        <v>76</v>
      </c>
    </row>
    <row r="23" spans="1:5" ht="16.5" customHeight="1">
      <c r="A23" s="4" t="s">
        <v>17</v>
      </c>
      <c r="B23" s="5">
        <v>33560</v>
      </c>
      <c r="C23" s="5"/>
      <c r="D23" s="5"/>
      <c r="E23" s="4" t="s">
        <v>65</v>
      </c>
    </row>
    <row r="24" spans="1:5" ht="16.5" customHeight="1">
      <c r="A24" s="4" t="s">
        <v>18</v>
      </c>
      <c r="B24" s="5">
        <v>6300</v>
      </c>
      <c r="C24" s="5"/>
      <c r="D24" s="5"/>
      <c r="E24" s="4" t="s">
        <v>66</v>
      </c>
    </row>
    <row r="25" spans="1:5" ht="16.5" customHeight="1" thickBot="1">
      <c r="A25" s="4" t="s">
        <v>19</v>
      </c>
      <c r="B25" s="5">
        <v>216000</v>
      </c>
      <c r="C25" s="5"/>
      <c r="D25" s="5"/>
      <c r="E25" s="4" t="s">
        <v>67</v>
      </c>
    </row>
    <row r="26" spans="1:5" ht="16.5" customHeight="1" thickBot="1">
      <c r="A26" s="4"/>
      <c r="B26" s="8">
        <f>SUM(B20:B25)</f>
        <v>445644</v>
      </c>
      <c r="C26" s="5"/>
      <c r="D26" s="5"/>
      <c r="E26" s="4"/>
    </row>
    <row r="27" spans="1:5" ht="16.5" customHeight="1" thickBot="1">
      <c r="A27" s="4" t="s">
        <v>28</v>
      </c>
      <c r="B27" s="5"/>
      <c r="C27" s="7">
        <f>B18+B26</f>
        <v>445644</v>
      </c>
      <c r="D27" s="5"/>
      <c r="E27" s="4"/>
    </row>
    <row r="28" spans="1:5" ht="16.5" customHeight="1">
      <c r="A28" s="4" t="s">
        <v>22</v>
      </c>
      <c r="B28" s="5"/>
      <c r="C28" s="5"/>
      <c r="D28" s="5"/>
      <c r="E28" s="4"/>
    </row>
    <row r="29" spans="1:5" ht="16.5" customHeight="1">
      <c r="A29" s="4" t="s">
        <v>11</v>
      </c>
      <c r="B29" s="5"/>
      <c r="C29" s="5"/>
      <c r="D29" s="5"/>
      <c r="E29" s="4"/>
    </row>
    <row r="30" spans="1:5" ht="16.5" customHeight="1" thickBot="1">
      <c r="A30" s="4" t="s">
        <v>12</v>
      </c>
      <c r="B30" s="5">
        <v>51500</v>
      </c>
      <c r="C30" s="5"/>
      <c r="D30" s="5"/>
      <c r="E30" s="4" t="s">
        <v>68</v>
      </c>
    </row>
    <row r="31" spans="1:5" ht="16.5" customHeight="1" thickBot="1">
      <c r="A31" s="4" t="s">
        <v>13</v>
      </c>
      <c r="B31" s="8">
        <v>51500</v>
      </c>
      <c r="C31" s="5"/>
      <c r="D31" s="5"/>
      <c r="E31" s="4"/>
    </row>
    <row r="32" spans="1:5" ht="16.5" customHeight="1">
      <c r="A32" s="4" t="s">
        <v>14</v>
      </c>
      <c r="B32" s="5"/>
      <c r="C32" s="5"/>
      <c r="D32" s="5"/>
      <c r="E32" s="4"/>
    </row>
    <row r="33" spans="1:5" ht="16.5" customHeight="1" thickBot="1">
      <c r="A33" s="4" t="s">
        <v>16</v>
      </c>
      <c r="B33" s="5">
        <v>4252</v>
      </c>
      <c r="C33" s="5"/>
      <c r="D33" s="5"/>
      <c r="E33" s="4" t="s">
        <v>62</v>
      </c>
    </row>
    <row r="34" spans="1:5" ht="16.5" customHeight="1" thickBot="1">
      <c r="A34" s="4" t="s">
        <v>20</v>
      </c>
      <c r="B34" s="8">
        <f>SUM(B33:B33)</f>
        <v>4252</v>
      </c>
      <c r="C34" s="5"/>
      <c r="D34" s="5"/>
      <c r="E34" s="4"/>
    </row>
    <row r="35" spans="1:5" ht="16.5" customHeight="1" thickBot="1">
      <c r="A35" s="4" t="s">
        <v>27</v>
      </c>
      <c r="B35" s="9"/>
      <c r="C35" s="7">
        <f>+B31+B34</f>
        <v>55752</v>
      </c>
      <c r="D35" s="5"/>
      <c r="E35" s="4"/>
    </row>
    <row r="36" spans="1:5" ht="16.5" customHeight="1" thickBot="1">
      <c r="A36" s="4" t="s">
        <v>23</v>
      </c>
      <c r="B36" s="5"/>
      <c r="C36" s="5"/>
      <c r="D36" s="7">
        <f>+C27+C35</f>
        <v>501396</v>
      </c>
      <c r="E36" s="4"/>
    </row>
    <row r="37" spans="1:5" ht="16.5" customHeight="1">
      <c r="A37" s="4" t="s">
        <v>24</v>
      </c>
      <c r="B37" s="5"/>
      <c r="C37" s="5"/>
      <c r="D37" s="5">
        <f>+D13-D36</f>
        <v>-59136</v>
      </c>
      <c r="E37" s="4"/>
    </row>
    <row r="38" spans="1:5" ht="16.5" customHeight="1" thickBot="1">
      <c r="A38" s="4" t="s">
        <v>25</v>
      </c>
      <c r="B38" s="5"/>
      <c r="C38" s="5"/>
      <c r="D38" s="5">
        <v>359772</v>
      </c>
      <c r="E38" s="4"/>
    </row>
    <row r="39" spans="1:5" ht="16.5" customHeight="1" thickBot="1">
      <c r="A39" s="6" t="s">
        <v>26</v>
      </c>
      <c r="B39" s="7"/>
      <c r="C39" s="7"/>
      <c r="D39" s="8">
        <f>+D38+D37</f>
        <v>300636</v>
      </c>
      <c r="E39" s="6"/>
    </row>
  </sheetData>
  <mergeCells count="1">
    <mergeCell ref="B1:D1"/>
  </mergeCells>
  <phoneticPr fontId="1"/>
  <printOptions horizontalCentered="1"/>
  <pageMargins left="0.51181102362204722" right="0.31496062992125984" top="1.8897637795275593" bottom="0.74803149606299213" header="0.47244094488188981" footer="0.31496062992125984"/>
  <pageSetup paperSize="9" scale="85" orientation="portrait" horizontalDpi="4294967293" verticalDpi="0" r:id="rId1"/>
  <headerFooter>
    <oddHeader>&amp;C&amp;16
活動計算書
&amp;12令和７年４月１日から令和８年３月３１日まで
　　　　　　　　　　　　　　　　　　　　　　　　　　　　　　　　　　　　　　　　　　&amp;10特定非営利活動法人&amp;12　place　ｏｆ　ｐｅａｃｅ
　　　　　　　　　　　　　　　　　　　　　　　　　　　　　　　　　　　　　　　　　　　　　　　　　　　　　　　　　　　　　　　　　&amp;10（単位：円）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1"/>
  <sheetViews>
    <sheetView tabSelected="1" view="pageLayout" zoomScaleNormal="100" workbookViewId="0">
      <selection activeCell="C20" sqref="C20"/>
    </sheetView>
  </sheetViews>
  <sheetFormatPr baseColWidth="10" defaultColWidth="8.83203125" defaultRowHeight="14"/>
  <cols>
    <col min="1" max="1" width="25.6640625" customWidth="1"/>
    <col min="2" max="4" width="18.6640625" customWidth="1"/>
  </cols>
  <sheetData>
    <row r="1" spans="1:4" ht="24" customHeight="1" thickBot="1">
      <c r="A1" s="3" t="s">
        <v>0</v>
      </c>
      <c r="B1" s="14" t="s">
        <v>1</v>
      </c>
      <c r="C1" s="14"/>
      <c r="D1" s="14"/>
    </row>
    <row r="2" spans="1:4" ht="24" customHeight="1">
      <c r="A2" s="1" t="s">
        <v>29</v>
      </c>
      <c r="B2" s="9"/>
      <c r="C2" s="9"/>
      <c r="D2" s="9"/>
    </row>
    <row r="3" spans="1:4" ht="24" customHeight="1" thickBot="1">
      <c r="A3" s="1" t="s">
        <v>35</v>
      </c>
      <c r="B3" s="5"/>
      <c r="C3" s="5"/>
      <c r="D3" s="5"/>
    </row>
    <row r="4" spans="1:4" ht="24" customHeight="1" thickBot="1">
      <c r="A4" s="1" t="s">
        <v>30</v>
      </c>
      <c r="B4" s="8">
        <v>300636</v>
      </c>
      <c r="C4" s="5"/>
      <c r="D4" s="5"/>
    </row>
    <row r="5" spans="1:4" ht="24" customHeight="1" thickBot="1">
      <c r="A5" s="1" t="s">
        <v>31</v>
      </c>
      <c r="B5" s="7"/>
      <c r="C5" s="5"/>
      <c r="D5" s="5"/>
    </row>
    <row r="6" spans="1:4" ht="24" customHeight="1">
      <c r="A6" s="1" t="s">
        <v>32</v>
      </c>
      <c r="B6" s="5"/>
      <c r="C6" s="5">
        <f>SUM(B4:B5)</f>
        <v>300636</v>
      </c>
      <c r="D6" s="5"/>
    </row>
    <row r="7" spans="1:4" ht="24" customHeight="1">
      <c r="A7" s="1" t="s">
        <v>33</v>
      </c>
      <c r="B7" s="5"/>
      <c r="C7" s="5"/>
      <c r="D7" s="5"/>
    </row>
    <row r="8" spans="1:4" ht="24" customHeight="1" thickBot="1">
      <c r="A8" s="1" t="s">
        <v>34</v>
      </c>
      <c r="B8" s="5">
        <v>0</v>
      </c>
      <c r="C8" s="7"/>
      <c r="D8" s="5"/>
    </row>
    <row r="9" spans="1:4" ht="24" customHeight="1" thickBot="1">
      <c r="A9" s="1" t="s">
        <v>36</v>
      </c>
      <c r="B9" s="5"/>
      <c r="C9" s="5"/>
      <c r="D9" s="10">
        <f>+C6</f>
        <v>300636</v>
      </c>
    </row>
    <row r="10" spans="1:4" ht="24" customHeight="1" thickTop="1">
      <c r="A10" s="1" t="s">
        <v>37</v>
      </c>
      <c r="B10" s="5"/>
      <c r="C10" s="5"/>
      <c r="D10" s="5"/>
    </row>
    <row r="11" spans="1:4" ht="24" customHeight="1">
      <c r="A11" s="1" t="s">
        <v>38</v>
      </c>
      <c r="B11" s="5"/>
      <c r="C11" s="5"/>
      <c r="D11" s="5"/>
    </row>
    <row r="12" spans="1:4" ht="24" customHeight="1" thickBot="1">
      <c r="A12" s="1" t="s">
        <v>39</v>
      </c>
      <c r="B12" s="7">
        <v>0</v>
      </c>
      <c r="C12" s="5"/>
      <c r="D12" s="5"/>
    </row>
    <row r="13" spans="1:4" ht="24" customHeight="1">
      <c r="A13" s="1" t="s">
        <v>40</v>
      </c>
      <c r="B13" s="5"/>
      <c r="C13" s="5">
        <f>+B12</f>
        <v>0</v>
      </c>
      <c r="D13" s="5"/>
    </row>
    <row r="14" spans="1:4" ht="24" customHeight="1">
      <c r="A14" s="1" t="s">
        <v>41</v>
      </c>
      <c r="B14" s="5"/>
      <c r="C14" s="5"/>
      <c r="D14" s="5"/>
    </row>
    <row r="15" spans="1:4" ht="24" customHeight="1" thickBot="1">
      <c r="A15" s="1" t="s">
        <v>42</v>
      </c>
      <c r="B15" s="5">
        <v>0</v>
      </c>
      <c r="C15" s="7"/>
      <c r="D15" s="5"/>
    </row>
    <row r="16" spans="1:4" ht="24" customHeight="1">
      <c r="A16" s="1" t="s">
        <v>48</v>
      </c>
      <c r="B16" s="5"/>
      <c r="C16" s="5"/>
      <c r="D16" s="5">
        <f>+B12</f>
        <v>0</v>
      </c>
    </row>
    <row r="17" spans="1:4" ht="24" customHeight="1">
      <c r="A17" s="1" t="s">
        <v>43</v>
      </c>
      <c r="B17" s="5"/>
      <c r="C17" s="5"/>
      <c r="D17" s="5"/>
    </row>
    <row r="18" spans="1:4" ht="24" customHeight="1">
      <c r="A18" s="1" t="s">
        <v>44</v>
      </c>
      <c r="B18" s="5"/>
      <c r="C18" s="5">
        <v>359772</v>
      </c>
      <c r="D18" s="5"/>
    </row>
    <row r="19" spans="1:4" ht="24" customHeight="1">
      <c r="A19" s="1" t="s">
        <v>45</v>
      </c>
      <c r="B19" s="5"/>
      <c r="C19" s="5">
        <v>-59136</v>
      </c>
      <c r="D19" s="5"/>
    </row>
    <row r="20" spans="1:4" ht="24" customHeight="1" thickBot="1">
      <c r="A20" s="1" t="s">
        <v>46</v>
      </c>
      <c r="B20" s="5"/>
      <c r="C20" s="5"/>
      <c r="D20" s="7">
        <f>+C18+C19</f>
        <v>300636</v>
      </c>
    </row>
    <row r="21" spans="1:4" ht="24" customHeight="1" thickBot="1">
      <c r="A21" s="2" t="s">
        <v>47</v>
      </c>
      <c r="B21" s="7"/>
      <c r="C21" s="7"/>
      <c r="D21" s="7">
        <f>+D16+D20</f>
        <v>300636</v>
      </c>
    </row>
  </sheetData>
  <mergeCells count="1">
    <mergeCell ref="B1:D1"/>
  </mergeCells>
  <phoneticPr fontId="1"/>
  <printOptions horizontalCentered="1"/>
  <pageMargins left="0.9055118110236221" right="0.9055118110236221" top="1.7322834645669292" bottom="0.74803149606299213" header="0.9055118110236221" footer="0.31496062992125984"/>
  <pageSetup paperSize="9" scale="94" orientation="portrait" horizontalDpi="4294967293" verticalDpi="0" r:id="rId1"/>
  <headerFooter>
    <oddHeader>&amp;C&amp;16&amp;U貸借対照表
&amp;12令和８年３月３１日現在&amp;R
（単位：円）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3"/>
  <sheetViews>
    <sheetView view="pageLayout" topLeftCell="A5" zoomScaleNormal="100" workbookViewId="0">
      <selection activeCell="D7" sqref="D7"/>
    </sheetView>
  </sheetViews>
  <sheetFormatPr baseColWidth="10" defaultColWidth="8.83203125" defaultRowHeight="14"/>
  <cols>
    <col min="1" max="1" width="25.6640625" customWidth="1"/>
    <col min="2" max="4" width="18.6640625" customWidth="1"/>
  </cols>
  <sheetData>
    <row r="1" spans="1:4" ht="18" customHeight="1" thickBot="1">
      <c r="A1" s="3" t="s">
        <v>0</v>
      </c>
      <c r="B1" s="14" t="s">
        <v>1</v>
      </c>
      <c r="C1" s="14"/>
      <c r="D1" s="14"/>
    </row>
    <row r="2" spans="1:4" ht="18" customHeight="1">
      <c r="A2" s="1" t="s">
        <v>29</v>
      </c>
      <c r="B2" s="9"/>
      <c r="C2" s="9"/>
      <c r="D2" s="9"/>
    </row>
    <row r="3" spans="1:4" ht="18" customHeight="1">
      <c r="A3" s="1" t="s">
        <v>49</v>
      </c>
      <c r="B3" s="5"/>
      <c r="C3" s="11"/>
      <c r="D3" s="5"/>
    </row>
    <row r="4" spans="1:4" ht="18" customHeight="1">
      <c r="A4" s="1" t="s">
        <v>50</v>
      </c>
      <c r="B4" s="5"/>
      <c r="C4" s="5"/>
      <c r="D4" s="5"/>
    </row>
    <row r="5" spans="1:4" ht="18" customHeight="1">
      <c r="A5" s="1" t="s">
        <v>51</v>
      </c>
      <c r="B5" s="5">
        <v>300636</v>
      </c>
      <c r="C5" s="5"/>
      <c r="D5" s="5"/>
    </row>
    <row r="6" spans="1:4" ht="18" customHeight="1">
      <c r="A6" s="1" t="s">
        <v>52</v>
      </c>
      <c r="B6" s="5"/>
      <c r="C6" s="5"/>
      <c r="D6" s="5"/>
    </row>
    <row r="7" spans="1:4" ht="18" customHeight="1">
      <c r="A7" s="1" t="s">
        <v>53</v>
      </c>
      <c r="B7" s="5"/>
      <c r="C7" s="5"/>
      <c r="D7" s="5"/>
    </row>
    <row r="8" spans="1:4" ht="18" customHeight="1">
      <c r="A8" s="1" t="s">
        <v>58</v>
      </c>
      <c r="B8" s="5"/>
      <c r="C8" s="5"/>
      <c r="D8" s="5"/>
    </row>
    <row r="9" spans="1:4" ht="18" customHeight="1">
      <c r="A9" s="1" t="s">
        <v>54</v>
      </c>
      <c r="B9" s="5"/>
      <c r="C9" s="5"/>
      <c r="D9" s="5"/>
    </row>
    <row r="10" spans="1:4" ht="18" customHeight="1" thickBot="1">
      <c r="A10" s="1" t="s">
        <v>31</v>
      </c>
      <c r="B10" s="7"/>
      <c r="C10" s="5"/>
      <c r="D10" s="5"/>
    </row>
    <row r="11" spans="1:4" ht="18" customHeight="1">
      <c r="A11" s="1" t="s">
        <v>32</v>
      </c>
      <c r="B11" s="5"/>
      <c r="C11" s="5">
        <f>+B5+B6+B7+B8+B10</f>
        <v>300636</v>
      </c>
      <c r="D11" s="5"/>
    </row>
    <row r="12" spans="1:4" ht="18" customHeight="1">
      <c r="A12" s="1" t="s">
        <v>33</v>
      </c>
      <c r="B12" s="5"/>
      <c r="C12" s="5"/>
      <c r="D12" s="5"/>
    </row>
    <row r="13" spans="1:4" ht="18" customHeight="1" thickBot="1">
      <c r="A13" s="1" t="s">
        <v>34</v>
      </c>
      <c r="B13" s="5"/>
      <c r="C13" s="7">
        <v>0</v>
      </c>
      <c r="D13" s="5"/>
    </row>
    <row r="14" spans="1:4" ht="18" customHeight="1">
      <c r="A14" s="1" t="s">
        <v>36</v>
      </c>
      <c r="B14" s="5"/>
      <c r="C14" s="5"/>
      <c r="D14" s="5">
        <f>+C11+C13</f>
        <v>300636</v>
      </c>
    </row>
    <row r="15" spans="1:4" ht="18" customHeight="1">
      <c r="A15" s="1" t="s">
        <v>37</v>
      </c>
      <c r="B15" s="5"/>
      <c r="C15" s="5"/>
      <c r="D15" s="5"/>
    </row>
    <row r="16" spans="1:4" ht="18" customHeight="1">
      <c r="A16" s="1" t="s">
        <v>38</v>
      </c>
      <c r="B16" s="5"/>
      <c r="C16" s="5"/>
      <c r="D16" s="5"/>
    </row>
    <row r="17" spans="1:4" ht="18" customHeight="1">
      <c r="A17" s="1" t="s">
        <v>55</v>
      </c>
      <c r="B17" s="5"/>
      <c r="C17" s="5"/>
      <c r="D17" s="5"/>
    </row>
    <row r="18" spans="1:4" ht="18" customHeight="1" thickBot="1">
      <c r="A18" s="1" t="s">
        <v>39</v>
      </c>
      <c r="B18" s="7"/>
      <c r="C18" s="5"/>
      <c r="D18" s="5"/>
    </row>
    <row r="19" spans="1:4" ht="18" customHeight="1">
      <c r="A19" s="1" t="s">
        <v>40</v>
      </c>
      <c r="B19" s="5"/>
      <c r="C19" s="5">
        <f>+B18</f>
        <v>0</v>
      </c>
      <c r="D19" s="5"/>
    </row>
    <row r="20" spans="1:4" ht="18" customHeight="1">
      <c r="A20" s="1" t="s">
        <v>41</v>
      </c>
      <c r="B20" s="5"/>
      <c r="C20" s="5"/>
      <c r="D20" s="5"/>
    </row>
    <row r="21" spans="1:4" ht="18" customHeight="1" thickBot="1">
      <c r="A21" s="1" t="s">
        <v>56</v>
      </c>
      <c r="B21" s="5"/>
      <c r="C21" s="7">
        <v>0</v>
      </c>
      <c r="D21" s="5"/>
    </row>
    <row r="22" spans="1:4" ht="18" customHeight="1" thickBot="1">
      <c r="A22" s="1" t="s">
        <v>48</v>
      </c>
      <c r="B22" s="5"/>
      <c r="C22" s="5"/>
      <c r="D22" s="7">
        <f>+C19+C21</f>
        <v>0</v>
      </c>
    </row>
    <row r="23" spans="1:4" ht="18" customHeight="1" thickBot="1">
      <c r="A23" s="2" t="s">
        <v>57</v>
      </c>
      <c r="B23" s="7"/>
      <c r="C23" s="7"/>
      <c r="D23" s="7">
        <f>+D14-D22</f>
        <v>300636</v>
      </c>
    </row>
  </sheetData>
  <mergeCells count="1">
    <mergeCell ref="B1:D1"/>
  </mergeCells>
  <phoneticPr fontId="1"/>
  <printOptions horizontalCentered="1"/>
  <pageMargins left="0.9055118110236221" right="0.9055118110236221" top="1.9291338582677167" bottom="0.74803149606299213" header="0.98425196850393704" footer="0.31496062992125984"/>
  <pageSetup paperSize="9" orientation="portrait" horizontalDpi="4294967293" verticalDpi="0" r:id="rId1"/>
  <headerFooter>
    <oddHeader>&amp;C&amp;16財産目録
&amp;12令和８年３月３１日現在&amp;R
（単位：円）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活動計算書</vt:lpstr>
      <vt:lpstr>貸借対照表</vt:lpstr>
      <vt:lpstr>財産目録</vt:lpstr>
      <vt:lpstr>活動計算書!Print_Titles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takeshita</dc:creator>
  <cp:lastModifiedBy>Microsoft Office User</cp:lastModifiedBy>
  <cp:lastPrinted>2026-06-19T13:09:03Z</cp:lastPrinted>
  <dcterms:created xsi:type="dcterms:W3CDTF">2014-05-12T06:51:39Z</dcterms:created>
  <dcterms:modified xsi:type="dcterms:W3CDTF">2026-06-19T13:10:53Z</dcterms:modified>
</cp:coreProperties>
</file>