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総会\"/>
    </mc:Choice>
  </mc:AlternateContent>
  <xr:revisionPtr revIDLastSave="0" documentId="13_ncr:1_{86A19171-470D-4BA3-9B40-B3E435EB4E19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☆2020年度活動予算書 (20210519)  " sheetId="107" r:id="rId1"/>
    <sheet name="Sheet4" sheetId="36" r:id="rId2"/>
  </sheets>
  <definedNames>
    <definedName name="_xlnm.Print_Area" localSheetId="0">'☆2020年度活動予算書 (20210519)  '!$A$1:$J$95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07" l="1"/>
  <c r="J46" i="107"/>
  <c r="J45" i="107"/>
  <c r="J43" i="107"/>
  <c r="J55" i="107"/>
  <c r="H93" i="107" l="1"/>
  <c r="J92" i="107" s="1"/>
  <c r="I79" i="107"/>
  <c r="H79" i="107"/>
  <c r="G79" i="107"/>
  <c r="J78" i="107"/>
  <c r="J76" i="107"/>
  <c r="J75" i="107"/>
  <c r="J74" i="107"/>
  <c r="J73" i="107"/>
  <c r="J72" i="107"/>
  <c r="J71" i="107"/>
  <c r="J70" i="107"/>
  <c r="J68" i="107"/>
  <c r="I64" i="107"/>
  <c r="H64" i="107"/>
  <c r="H80" i="107" s="1"/>
  <c r="G64" i="107"/>
  <c r="J61" i="107"/>
  <c r="I57" i="107"/>
  <c r="H57" i="107"/>
  <c r="G57" i="107"/>
  <c r="J56" i="107"/>
  <c r="J54" i="107"/>
  <c r="J53" i="107"/>
  <c r="J52" i="107"/>
  <c r="J51" i="107"/>
  <c r="J50" i="107"/>
  <c r="J49" i="107"/>
  <c r="J48" i="107"/>
  <c r="J47" i="107"/>
  <c r="J44" i="107"/>
  <c r="J42" i="107"/>
  <c r="J41" i="107"/>
  <c r="J39" i="107"/>
  <c r="J37" i="107"/>
  <c r="I35" i="107"/>
  <c r="H35" i="107"/>
  <c r="G35" i="107"/>
  <c r="G58" i="107" s="1"/>
  <c r="J34" i="107"/>
  <c r="J33" i="107"/>
  <c r="J32" i="107"/>
  <c r="J31" i="107"/>
  <c r="J30" i="107"/>
  <c r="I26" i="107"/>
  <c r="H26" i="107"/>
  <c r="G26" i="107"/>
  <c r="J25" i="107"/>
  <c r="J20" i="107"/>
  <c r="J14" i="107"/>
  <c r="J12" i="107"/>
  <c r="J11" i="107"/>
  <c r="J35" i="107" l="1"/>
  <c r="J79" i="107"/>
  <c r="G80" i="107"/>
  <c r="I80" i="107"/>
  <c r="J80" i="107" s="1"/>
  <c r="H58" i="107"/>
  <c r="H81" i="107" s="1"/>
  <c r="H82" i="107" s="1"/>
  <c r="H90" i="107" s="1"/>
  <c r="H94" i="107" s="1"/>
  <c r="I93" i="107" s="1"/>
  <c r="J57" i="107"/>
  <c r="G81" i="107"/>
  <c r="G82" i="107" s="1"/>
  <c r="G92" i="107" s="1"/>
  <c r="G94" i="107" s="1"/>
  <c r="J26" i="107"/>
  <c r="I58" i="107"/>
  <c r="J64" i="107"/>
  <c r="I81" i="107" l="1"/>
  <c r="J58" i="107"/>
  <c r="J81" i="107" l="1"/>
  <c r="I82" i="107"/>
  <c r="I90" i="107" l="1"/>
  <c r="I92" i="107" s="1"/>
  <c r="J82" i="107"/>
  <c r="J93" i="107" l="1"/>
  <c r="I94" i="107"/>
  <c r="J94" i="107" s="1"/>
</calcChain>
</file>

<file path=xl/sharedStrings.xml><?xml version="1.0" encoding="utf-8"?>
<sst xmlns="http://schemas.openxmlformats.org/spreadsheetml/2006/main" count="112" uniqueCount="98">
  <si>
    <t>受取利息</t>
    <rPh sb="0" eb="2">
      <t>ウケトリ</t>
    </rPh>
    <rPh sb="2" eb="4">
      <t>リソク</t>
    </rPh>
    <phoneticPr fontId="2"/>
  </si>
  <si>
    <t>雑収入</t>
    <rPh sb="0" eb="3">
      <t>ザツシュウニュウ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</si>
  <si>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</si>
  <si>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経常費用</t>
    <rPh sb="0" eb="2">
      <t>ケイジョウ</t>
    </rPh>
    <rPh sb="2" eb="4">
      <t>ヒヨウ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</si>
  <si>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</si>
  <si>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</si>
  <si>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</si>
  <si>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事業収益</t>
    <rPh sb="0" eb="2">
      <t>ジギョウ</t>
    </rPh>
    <rPh sb="2" eb="4">
      <t>シュウエキ</t>
    </rPh>
    <phoneticPr fontId="2"/>
  </si>
  <si>
    <t>旅費交通費　　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</si>
  <si>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</si>
  <si>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</si>
  <si>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保険料　（車・火災・家財・事故）</t>
    <rPh sb="0" eb="3">
      <t>ホケンリョウ</t>
    </rPh>
    <rPh sb="5" eb="6">
      <t>クルマ</t>
    </rPh>
    <rPh sb="7" eb="9">
      <t>カサイ</t>
    </rPh>
    <rPh sb="10" eb="12">
      <t>カザイ</t>
    </rPh>
    <rPh sb="13" eb="15">
      <t>ジコ</t>
    </rPh>
    <phoneticPr fontId="2"/>
  </si>
  <si>
    <t>会議費</t>
    <rPh sb="0" eb="3">
      <t>カイギヒ</t>
    </rPh>
    <phoneticPr fontId="2"/>
  </si>
  <si>
    <t>諸会費</t>
    <rPh sb="0" eb="1">
      <t>ショ</t>
    </rPh>
    <rPh sb="1" eb="3">
      <t>カイヒ</t>
    </rPh>
    <phoneticPr fontId="2"/>
  </si>
  <si>
    <t>修繕費</t>
    <rPh sb="0" eb="3">
      <t>シュウゼンヒ</t>
    </rPh>
    <phoneticPr fontId="2"/>
  </si>
  <si>
    <t>車両費</t>
    <rPh sb="0" eb="2">
      <t>シャリョウ</t>
    </rPh>
    <rPh sb="2" eb="3">
      <t>ヒ</t>
    </rPh>
    <phoneticPr fontId="2"/>
  </si>
  <si>
    <t>新聞図書費</t>
    <rPh sb="0" eb="2">
      <t>シンブン</t>
    </rPh>
    <rPh sb="2" eb="5">
      <t>トショヒ</t>
    </rPh>
    <phoneticPr fontId="2"/>
  </si>
  <si>
    <t>研修費</t>
    <rPh sb="0" eb="3">
      <t>ケンシュウヒ</t>
    </rPh>
    <phoneticPr fontId="2"/>
  </si>
  <si>
    <t>教材費</t>
    <rPh sb="0" eb="3">
      <t>キョウザイヒ</t>
    </rPh>
    <phoneticPr fontId="2"/>
  </si>
  <si>
    <t>賄い費</t>
    <rPh sb="0" eb="1">
      <t>マカナ</t>
    </rPh>
    <rPh sb="2" eb="3">
      <t>ヒ</t>
    </rPh>
    <phoneticPr fontId="2"/>
  </si>
  <si>
    <t>雑費</t>
    <rPh sb="0" eb="2">
      <t>ザッピ</t>
    </rPh>
    <phoneticPr fontId="2"/>
  </si>
  <si>
    <t>給料手当　　</t>
    <rPh sb="0" eb="2">
      <t>キュウリョウ</t>
    </rPh>
    <rPh sb="2" eb="4">
      <t>テア</t>
    </rPh>
    <phoneticPr fontId="2"/>
  </si>
  <si>
    <t>福利厚生費</t>
    <rPh sb="0" eb="2">
      <t>フクリ</t>
    </rPh>
    <rPh sb="2" eb="5">
      <t>コウセイヒ</t>
    </rPh>
    <phoneticPr fontId="2"/>
  </si>
  <si>
    <t>備品費</t>
    <rPh sb="0" eb="3">
      <t>ビヒンヒ</t>
    </rPh>
    <phoneticPr fontId="2"/>
  </si>
  <si>
    <t>通信運搬費</t>
    <rPh sb="0" eb="2">
      <t>ツウシン</t>
    </rPh>
    <rPh sb="2" eb="5">
      <t>ウンパンヒ</t>
    </rPh>
    <phoneticPr fontId="2"/>
  </si>
  <si>
    <t>租税公課</t>
    <rPh sb="0" eb="2">
      <t>ソゼイ</t>
    </rPh>
    <rPh sb="2" eb="4">
      <t>コウカ</t>
    </rPh>
    <phoneticPr fontId="2"/>
  </si>
  <si>
    <t>地代家賃</t>
    <rPh sb="0" eb="2">
      <t>チダイ</t>
    </rPh>
    <rPh sb="2" eb="4">
      <t>ヤチン</t>
    </rPh>
    <phoneticPr fontId="2"/>
  </si>
  <si>
    <t>（法第１０条第１項関係様式例）</t>
    <phoneticPr fontId="2"/>
  </si>
  <si>
    <t>（NPO法人　ちぽりーの           ）</t>
    <rPh sb="4" eb="6">
      <t>ホウジン</t>
    </rPh>
    <phoneticPr fontId="2"/>
  </si>
  <si>
    <t>科目</t>
    <rPh sb="0" eb="2">
      <t>カモク</t>
    </rPh>
    <phoneticPr fontId="2"/>
  </si>
  <si>
    <r>
      <t>金　額　</t>
    </r>
    <r>
      <rPr>
        <sz val="10"/>
        <rFont val="ＭＳ 明朝"/>
        <family val="1"/>
        <charset val="128"/>
      </rPr>
      <t>（単位：円）</t>
    </r>
    <rPh sb="0" eb="1">
      <t>キン</t>
    </rPh>
    <rPh sb="2" eb="3">
      <t>ガク</t>
    </rPh>
    <rPh sb="5" eb="7">
      <t>タンイ</t>
    </rPh>
    <rPh sb="8" eb="9">
      <t>エン</t>
    </rPh>
    <phoneticPr fontId="2"/>
  </si>
  <si>
    <t>経常収益</t>
    <rPh sb="0" eb="2">
      <t>ケイジョウ</t>
    </rPh>
    <rPh sb="2" eb="4">
      <t>シュウエキ</t>
    </rPh>
    <phoneticPr fontId="2"/>
  </si>
  <si>
    <t>受取会費　</t>
    <rPh sb="0" eb="2">
      <t>ウケト</t>
    </rPh>
    <rPh sb="2" eb="4">
      <t>カイヒ</t>
    </rPh>
    <phoneticPr fontId="2"/>
  </si>
  <si>
    <t>受取寄附金</t>
    <rPh sb="0" eb="2">
      <t>ウケト</t>
    </rPh>
    <rPh sb="2" eb="5">
      <t>キフキン</t>
    </rPh>
    <phoneticPr fontId="2"/>
  </si>
  <si>
    <t>施設等受入評価益</t>
    <rPh sb="0" eb="3">
      <t>シセツトウ</t>
    </rPh>
    <rPh sb="3" eb="5">
      <t>ウケイ</t>
    </rPh>
    <rPh sb="5" eb="7">
      <t>ヒョウカ</t>
    </rPh>
    <rPh sb="7" eb="8">
      <t>エキ</t>
    </rPh>
    <phoneticPr fontId="2"/>
  </si>
  <si>
    <t>受取助成金等</t>
    <rPh sb="0" eb="1">
      <t>ウ</t>
    </rPh>
    <rPh sb="1" eb="2">
      <t>ト</t>
    </rPh>
    <rPh sb="2" eb="6">
      <t>ジョセイキントウ</t>
    </rPh>
    <phoneticPr fontId="2"/>
  </si>
  <si>
    <t>受取民間助成金</t>
    <rPh sb="0" eb="1">
      <t>ウ</t>
    </rPh>
    <rPh sb="1" eb="2">
      <t>ト</t>
    </rPh>
    <rPh sb="2" eb="4">
      <t>ミンカン</t>
    </rPh>
    <rPh sb="4" eb="7">
      <t>ジョセイキン</t>
    </rPh>
    <phoneticPr fontId="2"/>
  </si>
  <si>
    <t>児童福祉法に基づく障害児通所支援事業収益</t>
    <rPh sb="0" eb="2">
      <t>ジドウ</t>
    </rPh>
    <rPh sb="2" eb="4">
      <t>フクシ</t>
    </rPh>
    <rPh sb="4" eb="5">
      <t>ホウ</t>
    </rPh>
    <rPh sb="6" eb="7">
      <t>モト</t>
    </rPh>
    <rPh sb="9" eb="12">
      <t>ショウガイジ</t>
    </rPh>
    <rPh sb="12" eb="14">
      <t>ツウショ</t>
    </rPh>
    <rPh sb="14" eb="16">
      <t>シエン</t>
    </rPh>
    <rPh sb="16" eb="18">
      <t>ジギョウ</t>
    </rPh>
    <rPh sb="18" eb="20">
      <t>シュウエキ</t>
    </rPh>
    <phoneticPr fontId="2"/>
  </si>
  <si>
    <t>障害者総合支援法に基づく障害福祉サービス事業収益</t>
    <rPh sb="0" eb="3">
      <t>ショウガイシャ</t>
    </rPh>
    <rPh sb="3" eb="5">
      <t>ソウゴウ</t>
    </rPh>
    <rPh sb="5" eb="7">
      <t>シエン</t>
    </rPh>
    <rPh sb="7" eb="8">
      <t>ホウ</t>
    </rPh>
    <rPh sb="9" eb="10">
      <t>モト</t>
    </rPh>
    <rPh sb="12" eb="14">
      <t>ショウガイ</t>
    </rPh>
    <rPh sb="14" eb="16">
      <t>フクシ</t>
    </rPh>
    <rPh sb="20" eb="22">
      <t>ジギョウ</t>
    </rPh>
    <rPh sb="22" eb="24">
      <t>シュウエキ</t>
    </rPh>
    <phoneticPr fontId="2"/>
  </si>
  <si>
    <t>その他収益</t>
    <rPh sb="2" eb="3">
      <t>タ</t>
    </rPh>
    <rPh sb="3" eb="5">
      <t>シュウエキ</t>
    </rPh>
    <phoneticPr fontId="2"/>
  </si>
  <si>
    <t>Ⅱ</t>
    <phoneticPr fontId="2"/>
  </si>
  <si>
    <t>事業費</t>
    <rPh sb="0" eb="3">
      <t>ジギョウヒ</t>
    </rPh>
    <phoneticPr fontId="2"/>
  </si>
  <si>
    <t>人件費</t>
  </si>
  <si>
    <t>給料手当</t>
    <rPh sb="0" eb="2">
      <t>キュウリョウ</t>
    </rPh>
    <rPh sb="2" eb="4">
      <t>テア</t>
    </rPh>
    <phoneticPr fontId="2"/>
  </si>
  <si>
    <t>賞与</t>
    <rPh sb="0" eb="2">
      <t>ショウヨ</t>
    </rPh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</si>
  <si>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</si>
  <si>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</si>
  <si>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3" eb="4">
      <t>ケイ</t>
    </rPh>
    <phoneticPr fontId="2"/>
  </si>
  <si>
    <t>その他経費</t>
    <rPh sb="2" eb="3">
      <t>タ</t>
    </rPh>
    <rPh sb="3" eb="5">
      <t>ケイヒ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</si>
  <si>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</si>
  <si>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</si>
  <si>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管理費</t>
    <rPh sb="0" eb="3">
      <t>カンリヒ</t>
    </rPh>
    <phoneticPr fontId="2"/>
  </si>
  <si>
    <t>旅費交通費   　ガソリン代60000円含む</t>
    <rPh sb="0" eb="2">
      <t>リョヒ</t>
    </rPh>
    <rPh sb="2" eb="5">
      <t>コウツウヒ</t>
    </rPh>
    <rPh sb="13" eb="14">
      <t>ダイ</t>
    </rPh>
    <rPh sb="19" eb="20">
      <t>エン</t>
    </rPh>
    <rPh sb="20" eb="21">
      <t>フク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</si>
  <si>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</si>
  <si>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</t>
    <phoneticPr fontId="2"/>
  </si>
  <si>
    <t>経常外収益</t>
    <rPh sb="0" eb="2">
      <t>ケイジョウ</t>
    </rPh>
    <rPh sb="2" eb="3">
      <t>ガイ</t>
    </rPh>
    <rPh sb="3" eb="5">
      <t>シュウエキ</t>
    </rPh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</si>
  <si>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</si>
  <si>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</si>
  <si>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</t>
    <phoneticPr fontId="2"/>
  </si>
  <si>
    <t>経常外費用</t>
    <rPh sb="0" eb="2">
      <t>ケイジョウ</t>
    </rPh>
    <rPh sb="2" eb="3">
      <t>ガイ</t>
    </rPh>
    <rPh sb="3" eb="5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</si>
  <si>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</si>
  <si>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当期正味財産増減額</t>
    <rPh sb="2" eb="4">
      <t>ショウミ</t>
    </rPh>
    <rPh sb="4" eb="6">
      <t>ザイサン</t>
    </rPh>
    <rPh sb="6" eb="8">
      <t>ゾウゲン</t>
    </rPh>
    <phoneticPr fontId="2"/>
  </si>
  <si>
    <t>前期繰越正味財産額</t>
    <rPh sb="4" eb="6">
      <t>ショウミ</t>
    </rPh>
    <rPh sb="6" eb="8">
      <t>ザイサン</t>
    </rPh>
    <phoneticPr fontId="2"/>
  </si>
  <si>
    <t>次期繰越正味財産額</t>
    <rPh sb="0" eb="1">
      <t>ジ</t>
    </rPh>
    <rPh sb="4" eb="6">
      <t>ショウミ</t>
    </rPh>
    <rPh sb="6" eb="8">
      <t>ザイサン</t>
    </rPh>
    <rPh sb="8" eb="9">
      <t>ガク</t>
    </rPh>
    <phoneticPr fontId="2"/>
  </si>
  <si>
    <t>光熱費</t>
    <rPh sb="0" eb="2">
      <t>コウネツ</t>
    </rPh>
    <phoneticPr fontId="2"/>
  </si>
  <si>
    <t>光熱費</t>
    <rPh sb="0" eb="2">
      <t>コウネツ</t>
    </rPh>
    <rPh sb="2" eb="3">
      <t>ヒ</t>
    </rPh>
    <phoneticPr fontId="2"/>
  </si>
  <si>
    <t>支払利息</t>
    <rPh sb="0" eb="4">
      <t>シハライリソク</t>
    </rPh>
    <phoneticPr fontId="2"/>
  </si>
  <si>
    <t>備品費（10万円以内でも数年持つもの）</t>
    <rPh sb="0" eb="2">
      <t>ビヒン</t>
    </rPh>
    <rPh sb="2" eb="3">
      <t>ヒ</t>
    </rPh>
    <rPh sb="6" eb="8">
      <t>マンエン</t>
    </rPh>
    <rPh sb="8" eb="10">
      <t>イナイ</t>
    </rPh>
    <rPh sb="12" eb="14">
      <t>スウネン</t>
    </rPh>
    <rPh sb="14" eb="15">
      <t>モ</t>
    </rPh>
    <phoneticPr fontId="2"/>
  </si>
  <si>
    <t>役員報酬</t>
    <rPh sb="0" eb="2">
      <t>ヤクイン</t>
    </rPh>
    <rPh sb="2" eb="4">
      <t>ホウシュウ</t>
    </rPh>
    <phoneticPr fontId="2"/>
  </si>
  <si>
    <t>リース料</t>
    <rPh sb="3" eb="4">
      <t>リョウ</t>
    </rPh>
    <phoneticPr fontId="2"/>
  </si>
  <si>
    <t>支払報酬　(税理士）</t>
    <rPh sb="0" eb="2">
      <t>シハライ</t>
    </rPh>
    <rPh sb="2" eb="4">
      <t>ホウシュウ</t>
    </rPh>
    <rPh sb="6" eb="9">
      <t>ゼイリシ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</si>
  <si>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</si>
  <si>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Ⅰ</t>
    <phoneticPr fontId="2"/>
  </si>
  <si>
    <t>１</t>
    <phoneticPr fontId="2"/>
  </si>
  <si>
    <t>賛助会員受取会費　　　3,000円×1名</t>
    <rPh sb="0" eb="2">
      <t>サンジョ</t>
    </rPh>
    <rPh sb="2" eb="4">
      <t>カイイン</t>
    </rPh>
    <rPh sb="4" eb="5">
      <t>ウ</t>
    </rPh>
    <rPh sb="5" eb="6">
      <t>ト</t>
    </rPh>
    <rPh sb="6" eb="8">
      <t>カイヒ</t>
    </rPh>
    <rPh sb="16" eb="17">
      <t>エン</t>
    </rPh>
    <rPh sb="19" eb="20">
      <t>メイ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</si>
  <si>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</si>
  <si>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</si>
  <si>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</si>
  <si>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</si>
  <si>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業務委託費(浄化槽・大牟田防災）</t>
    <rPh sb="0" eb="2">
      <t>ギョウム</t>
    </rPh>
    <rPh sb="2" eb="4">
      <t>イタク</t>
    </rPh>
    <rPh sb="4" eb="5">
      <t>ヒ</t>
    </rPh>
    <rPh sb="6" eb="9">
      <t>ジョウカソウ</t>
    </rPh>
    <rPh sb="10" eb="13">
      <t>オオムタ</t>
    </rPh>
    <rPh sb="13" eb="15">
      <t>ボウサイ</t>
    </rPh>
    <phoneticPr fontId="2"/>
  </si>
  <si>
    <t>地代家賃　　30000×11ヶ月（地代）</t>
    <rPh sb="0" eb="2">
      <t>チダイ</t>
    </rPh>
    <rPh sb="2" eb="4">
      <t>ヤチン</t>
    </rPh>
    <rPh sb="15" eb="16">
      <t>ゲツ</t>
    </rPh>
    <rPh sb="17" eb="19">
      <t>チダイ</t>
    </rPh>
    <phoneticPr fontId="2"/>
  </si>
  <si>
    <t>税引前当期正味財産増減額</t>
    <rPh sb="0" eb="1">
      <t>ゼイ</t>
    </rPh>
    <rPh sb="1" eb="2">
      <t>ヒ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</si>
  <si>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</si>
  <si>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（１）</t>
    <phoneticPr fontId="2"/>
  </si>
  <si>
    <t>（２）</t>
    <phoneticPr fontId="2"/>
  </si>
  <si>
    <t>過年度損益修正損</t>
    <rPh sb="0" eb="3">
      <t>カネンド</t>
    </rPh>
    <rPh sb="3" eb="4">
      <t>ソン</t>
    </rPh>
    <rPh sb="4" eb="5">
      <t>エキ</t>
    </rPh>
    <rPh sb="5" eb="7">
      <t>シュウセイ</t>
    </rPh>
    <rPh sb="7" eb="8">
      <t>ソン</t>
    </rPh>
    <phoneticPr fontId="2"/>
  </si>
  <si>
    <t>日中一時支援事業</t>
    <rPh sb="0" eb="8">
      <t>ニッチュウイチジシエンジギョウ</t>
    </rPh>
    <phoneticPr fontId="14"/>
  </si>
  <si>
    <t>正会員受取会費　　　　3,000円×12名</t>
    <rPh sb="0" eb="3">
      <t>セイカイイン</t>
    </rPh>
    <rPh sb="3" eb="4">
      <t>ウ</t>
    </rPh>
    <rPh sb="4" eb="5">
      <t>ト</t>
    </rPh>
    <rPh sb="5" eb="7">
      <t>カイヒ</t>
    </rPh>
    <rPh sb="16" eb="17">
      <t>エン</t>
    </rPh>
    <rPh sb="20" eb="21">
      <t>メイ</t>
    </rPh>
    <phoneticPr fontId="2"/>
  </si>
  <si>
    <t>執行率(③/②)</t>
    <rPh sb="0" eb="2">
      <t>シッコウ</t>
    </rPh>
    <rPh sb="2" eb="3">
      <t>リツ</t>
    </rPh>
    <phoneticPr fontId="7"/>
  </si>
  <si>
    <t>R2年度予算①</t>
    <rPh sb="2" eb="4">
      <t>ネンド</t>
    </rPh>
    <rPh sb="4" eb="6">
      <t>ヨサン</t>
    </rPh>
    <phoneticPr fontId="7"/>
  </si>
  <si>
    <t>R2年度実績②</t>
    <rPh sb="2" eb="4">
      <t>ネンド</t>
    </rPh>
    <rPh sb="4" eb="6">
      <t>ジッセキ</t>
    </rPh>
    <phoneticPr fontId="7"/>
  </si>
  <si>
    <t>R3年度予算③</t>
    <rPh sb="2" eb="4">
      <t>ネンド</t>
    </rPh>
    <rPh sb="4" eb="6">
      <t>ヨサン</t>
    </rPh>
    <phoneticPr fontId="7"/>
  </si>
  <si>
    <t>受取地方自治体補助金</t>
    <rPh sb="0" eb="1">
      <t>ウ</t>
    </rPh>
    <rPh sb="1" eb="2">
      <t>ト</t>
    </rPh>
    <rPh sb="2" eb="4">
      <t>チホウ</t>
    </rPh>
    <rPh sb="4" eb="7">
      <t>ジチタイ</t>
    </rPh>
    <rPh sb="7" eb="10">
      <t>ホジョキン</t>
    </rPh>
    <phoneticPr fontId="2"/>
  </si>
  <si>
    <t>印刷製本</t>
    <rPh sb="0" eb="2">
      <t>インサツ</t>
    </rPh>
    <rPh sb="2" eb="4">
      <t>セイホン</t>
    </rPh>
    <phoneticPr fontId="14"/>
  </si>
  <si>
    <t>広告宣伝費</t>
    <rPh sb="0" eb="5">
      <t>コウコクセンデンヒ</t>
    </rPh>
    <phoneticPr fontId="14"/>
  </si>
  <si>
    <t>印刷製本費</t>
    <rPh sb="0" eb="2">
      <t>インサツ</t>
    </rPh>
    <rPh sb="2" eb="4">
      <t>セイホン</t>
    </rPh>
    <rPh sb="4" eb="5">
      <t>ヒ</t>
    </rPh>
    <phoneticPr fontId="14"/>
  </si>
  <si>
    <t>令和　3年度　活動予算書</t>
    <rPh sb="0" eb="1">
      <t>レイ</t>
    </rPh>
    <rPh sb="1" eb="2">
      <t>ワ</t>
    </rPh>
    <rPh sb="4" eb="6">
      <t>ネンド</t>
    </rPh>
    <rPh sb="6" eb="8">
      <t>ヘイネンド</t>
    </rPh>
    <rPh sb="7" eb="9">
      <t>カツドウ</t>
    </rPh>
    <rPh sb="9" eb="12">
      <t>ヨサンショ</t>
    </rPh>
    <phoneticPr fontId="2"/>
  </si>
  <si>
    <t>令和　3年4月1日から令和 4年3月31日まで</t>
    <rPh sb="0" eb="1">
      <t>レイ</t>
    </rPh>
    <rPh sb="1" eb="2">
      <t>ワ</t>
    </rPh>
    <rPh sb="4" eb="5">
      <t>ネン</t>
    </rPh>
    <rPh sb="11" eb="12">
      <t>レイ</t>
    </rPh>
    <rPh sb="12" eb="13">
      <t>ワ</t>
    </rPh>
    <rPh sb="15" eb="16">
      <t>ネン</t>
    </rPh>
    <rPh sb="17" eb="18">
      <t>ガツ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</si>
</sst>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i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0">
      <alignment vertical="center"/>
    </xf>
    <xf numFmtId="0" fontId="6" fillId="0" borderId="0"/>
  </cellStyleXfs>
  <cellXfs count="110">
    <xf numFmtId="0" fontId="0" fillId="0" borderId="0" xfId="0">
      <alignment vertical="center"/>
    </xf>
    <xf numFmtId="49" fontId="5" fillId="0" borderId="0" xfId="5" applyNumberFormat="1" applyFont="1"/>
    <xf numFmtId="0" fontId="5" fillId="0" borderId="0" xfId="5" applyFont="1"/>
    <xf numFmtId="178" fontId="5" fillId="0" borderId="0" xfId="5" applyNumberFormat="1" applyFont="1"/>
    <xf numFmtId="49" fontId="9" fillId="0" borderId="0" xfId="5" applyNumberFormat="1" applyFont="1" applyAlignment="1">
      <alignment horizontal="center"/>
    </xf>
    <xf numFmtId="178" fontId="9" fillId="0" borderId="0" xfId="5" applyNumberFormat="1" applyFont="1" applyAlignment="1">
      <alignment horizontal="center"/>
    </xf>
    <xf numFmtId="178" fontId="5" fillId="0" borderId="0" xfId="5" applyNumberFormat="1" applyFont="1" applyAlignment="1">
      <alignment horizontal="right"/>
    </xf>
    <xf numFmtId="49" fontId="5" fillId="0" borderId="1" xfId="5" applyNumberFormat="1" applyFont="1" applyBorder="1"/>
    <xf numFmtId="49" fontId="5" fillId="0" borderId="0" xfId="5" applyNumberFormat="1" applyFont="1" applyBorder="1"/>
    <xf numFmtId="178" fontId="5" fillId="0" borderId="0" xfId="5" applyNumberFormat="1" applyFont="1" applyBorder="1" applyAlignment="1">
      <alignment horizontal="right"/>
    </xf>
    <xf numFmtId="178" fontId="5" fillId="0" borderId="2" xfId="5" applyNumberFormat="1" applyFont="1" applyFill="1" applyBorder="1" applyAlignment="1">
      <alignment horizontal="right"/>
    </xf>
    <xf numFmtId="178" fontId="5" fillId="0" borderId="3" xfId="5" applyNumberFormat="1" applyFont="1" applyFill="1" applyBorder="1" applyAlignment="1">
      <alignment horizontal="right"/>
    </xf>
    <xf numFmtId="178" fontId="5" fillId="0" borderId="0" xfId="5" applyNumberFormat="1" applyFont="1" applyFill="1" applyBorder="1" applyAlignment="1">
      <alignment horizontal="right"/>
    </xf>
    <xf numFmtId="49" fontId="13" fillId="3" borderId="0" xfId="5" applyNumberFormat="1" applyFont="1" applyFill="1" applyBorder="1"/>
    <xf numFmtId="178" fontId="13" fillId="3" borderId="0" xfId="5" applyNumberFormat="1" applyFont="1" applyFill="1" applyBorder="1" applyAlignment="1">
      <alignment horizontal="right"/>
    </xf>
    <xf numFmtId="178" fontId="13" fillId="3" borderId="3" xfId="5" applyNumberFormat="1" applyFont="1" applyFill="1" applyBorder="1" applyAlignment="1">
      <alignment horizontal="right"/>
    </xf>
    <xf numFmtId="0" fontId="13" fillId="3" borderId="0" xfId="5" applyFont="1" applyFill="1"/>
    <xf numFmtId="49" fontId="13" fillId="3" borderId="0" xfId="5" applyNumberFormat="1" applyFont="1" applyFill="1"/>
    <xf numFmtId="49" fontId="5" fillId="0" borderId="5" xfId="5" applyNumberFormat="1" applyFont="1" applyBorder="1"/>
    <xf numFmtId="49" fontId="5" fillId="0" borderId="6" xfId="5" applyNumberFormat="1" applyFont="1" applyBorder="1"/>
    <xf numFmtId="49" fontId="13" fillId="3" borderId="6" xfId="5" applyNumberFormat="1" applyFont="1" applyFill="1" applyBorder="1"/>
    <xf numFmtId="0" fontId="13" fillId="3" borderId="0" xfId="5" applyFont="1" applyFill="1" applyBorder="1" applyAlignment="1">
      <alignment horizontal="right"/>
    </xf>
    <xf numFmtId="0" fontId="5" fillId="0" borderId="0" xfId="5" applyFont="1" applyBorder="1" applyAlignment="1">
      <alignment horizontal="right"/>
    </xf>
    <xf numFmtId="0" fontId="5" fillId="2" borderId="3" xfId="5" applyFont="1" applyFill="1" applyBorder="1" applyAlignment="1">
      <alignment horizontal="center"/>
    </xf>
    <xf numFmtId="49" fontId="5" fillId="2" borderId="1" xfId="5" applyNumberFormat="1" applyFont="1" applyFill="1" applyBorder="1" applyAlignment="1">
      <alignment horizontal="center" vertical="center"/>
    </xf>
    <xf numFmtId="49" fontId="5" fillId="2" borderId="0" xfId="5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0" fontId="13" fillId="3" borderId="0" xfId="0" applyFont="1" applyFill="1" applyAlignment="1"/>
    <xf numFmtId="9" fontId="5" fillId="0" borderId="3" xfId="1" applyFont="1" applyFill="1" applyBorder="1" applyAlignment="1">
      <alignment horizontal="right"/>
    </xf>
    <xf numFmtId="49" fontId="5" fillId="0" borderId="0" xfId="0" applyNumberFormat="1" applyFont="1" applyBorder="1" applyAlignment="1"/>
    <xf numFmtId="178" fontId="13" fillId="3" borderId="8" xfId="5" applyNumberFormat="1" applyFont="1" applyFill="1" applyBorder="1" applyAlignment="1">
      <alignment horizontal="right"/>
    </xf>
    <xf numFmtId="49" fontId="13" fillId="3" borderId="0" xfId="0" applyNumberFormat="1" applyFont="1" applyFill="1" applyAlignment="1"/>
    <xf numFmtId="0" fontId="6" fillId="0" borderId="0" xfId="5" applyBorder="1" applyAlignment="1">
      <alignment vertical="center"/>
    </xf>
    <xf numFmtId="177" fontId="13" fillId="3" borderId="1" xfId="0" applyNumberFormat="1" applyFont="1" applyFill="1" applyBorder="1" applyAlignment="1"/>
    <xf numFmtId="177" fontId="13" fillId="3" borderId="1" xfId="5" applyNumberFormat="1" applyFont="1" applyFill="1" applyBorder="1"/>
    <xf numFmtId="178" fontId="5" fillId="0" borderId="12" xfId="5" applyNumberFormat="1" applyFont="1" applyFill="1" applyBorder="1" applyAlignment="1">
      <alignment horizontal="right"/>
    </xf>
    <xf numFmtId="178" fontId="13" fillId="3" borderId="12" xfId="5" applyNumberFormat="1" applyFont="1" applyFill="1" applyBorder="1" applyAlignment="1">
      <alignment horizontal="right"/>
    </xf>
    <xf numFmtId="178" fontId="13" fillId="3" borderId="1" xfId="5" applyNumberFormat="1" applyFont="1" applyFill="1" applyBorder="1" applyAlignment="1">
      <alignment horizontal="right"/>
    </xf>
    <xf numFmtId="9" fontId="5" fillId="0" borderId="11" xfId="1" applyFont="1" applyFill="1" applyBorder="1" applyAlignment="1">
      <alignment horizontal="right"/>
    </xf>
    <xf numFmtId="9" fontId="5" fillId="0" borderId="13" xfId="1" applyFont="1" applyFill="1" applyBorder="1" applyAlignment="1">
      <alignment horizontal="right"/>
    </xf>
    <xf numFmtId="178" fontId="5" fillId="0" borderId="14" xfId="5" applyNumberFormat="1" applyFont="1" applyBorder="1" applyAlignment="1">
      <alignment horizontal="right"/>
    </xf>
    <xf numFmtId="178" fontId="5" fillId="0" borderId="14" xfId="5" applyNumberFormat="1" applyFont="1" applyFill="1" applyBorder="1" applyAlignment="1">
      <alignment horizontal="right"/>
    </xf>
    <xf numFmtId="178" fontId="5" fillId="0" borderId="15" xfId="5" applyNumberFormat="1" applyFont="1" applyBorder="1" applyAlignment="1">
      <alignment horizontal="right"/>
    </xf>
    <xf numFmtId="9" fontId="5" fillId="0" borderId="14" xfId="1" applyFont="1" applyFill="1" applyBorder="1" applyAlignment="1">
      <alignment horizontal="right"/>
    </xf>
    <xf numFmtId="9" fontId="5" fillId="0" borderId="16" xfId="1" applyFont="1" applyFill="1" applyBorder="1" applyAlignment="1">
      <alignment horizontal="right"/>
    </xf>
    <xf numFmtId="178" fontId="5" fillId="0" borderId="17" xfId="5" applyNumberFormat="1" applyFont="1" applyFill="1" applyBorder="1" applyAlignment="1">
      <alignment horizontal="right"/>
    </xf>
    <xf numFmtId="9" fontId="5" fillId="0" borderId="17" xfId="1" applyFont="1" applyFill="1" applyBorder="1" applyAlignment="1">
      <alignment horizontal="right"/>
    </xf>
    <xf numFmtId="176" fontId="13" fillId="3" borderId="9" xfId="5" applyNumberFormat="1" applyFont="1" applyFill="1" applyBorder="1"/>
    <xf numFmtId="49" fontId="5" fillId="3" borderId="0" xfId="5" applyNumberFormat="1" applyFont="1" applyFill="1" applyBorder="1"/>
    <xf numFmtId="9" fontId="5" fillId="3" borderId="14" xfId="1" applyFont="1" applyFill="1" applyBorder="1" applyAlignment="1">
      <alignment horizontal="right"/>
    </xf>
    <xf numFmtId="49" fontId="5" fillId="3" borderId="0" xfId="0" applyNumberFormat="1" applyFont="1" applyFill="1" applyBorder="1" applyAlignment="1"/>
    <xf numFmtId="177" fontId="5" fillId="0" borderId="1" xfId="5" applyNumberFormat="1" applyFont="1" applyBorder="1" applyAlignment="1">
      <alignment horizontal="right"/>
    </xf>
    <xf numFmtId="178" fontId="5" fillId="0" borderId="1" xfId="5" applyNumberFormat="1" applyFont="1" applyFill="1" applyBorder="1" applyAlignment="1">
      <alignment horizontal="right"/>
    </xf>
    <xf numFmtId="178" fontId="5" fillId="0" borderId="8" xfId="5" applyNumberFormat="1" applyFont="1" applyFill="1" applyBorder="1" applyAlignment="1">
      <alignment horizontal="right"/>
    </xf>
    <xf numFmtId="178" fontId="13" fillId="3" borderId="13" xfId="5" applyNumberFormat="1" applyFont="1" applyFill="1" applyBorder="1" applyAlignment="1">
      <alignment horizontal="right"/>
    </xf>
    <xf numFmtId="178" fontId="13" fillId="0" borderId="2" xfId="5" applyNumberFormat="1" applyFont="1" applyFill="1" applyBorder="1" applyAlignment="1">
      <alignment horizontal="right"/>
    </xf>
    <xf numFmtId="178" fontId="13" fillId="0" borderId="4" xfId="5" applyNumberFormat="1" applyFont="1" applyFill="1" applyBorder="1" applyAlignment="1">
      <alignment horizontal="right"/>
    </xf>
    <xf numFmtId="177" fontId="13" fillId="3" borderId="10" xfId="5" applyNumberFormat="1" applyFont="1" applyFill="1" applyBorder="1" applyAlignment="1">
      <alignment horizontal="right"/>
    </xf>
    <xf numFmtId="177" fontId="13" fillId="3" borderId="12" xfId="5" applyNumberFormat="1" applyFont="1" applyFill="1" applyBorder="1"/>
    <xf numFmtId="178" fontId="13" fillId="3" borderId="9" xfId="5" applyNumberFormat="1" applyFont="1" applyFill="1" applyBorder="1" applyAlignment="1">
      <alignment horizontal="right"/>
    </xf>
    <xf numFmtId="49" fontId="5" fillId="0" borderId="0" xfId="5" applyNumberFormat="1" applyFont="1" applyAlignment="1">
      <alignment horizontal="right"/>
    </xf>
    <xf numFmtId="178" fontId="5" fillId="0" borderId="4" xfId="5" applyNumberFormat="1" applyFont="1" applyFill="1" applyBorder="1" applyAlignment="1">
      <alignment horizontal="right"/>
    </xf>
    <xf numFmtId="178" fontId="13" fillId="0" borderId="8" xfId="5" applyNumberFormat="1" applyFont="1" applyFill="1" applyBorder="1" applyAlignment="1">
      <alignment horizontal="right"/>
    </xf>
    <xf numFmtId="178" fontId="5" fillId="0" borderId="7" xfId="5" applyNumberFormat="1" applyFont="1" applyFill="1" applyBorder="1" applyAlignment="1">
      <alignment horizontal="right"/>
    </xf>
    <xf numFmtId="178" fontId="13" fillId="0" borderId="7" xfId="5" applyNumberFormat="1" applyFont="1" applyFill="1" applyBorder="1" applyAlignment="1">
      <alignment horizontal="right"/>
    </xf>
    <xf numFmtId="178" fontId="13" fillId="0" borderId="3" xfId="5" applyNumberFormat="1" applyFont="1" applyFill="1" applyBorder="1" applyAlignment="1">
      <alignment horizontal="right"/>
    </xf>
    <xf numFmtId="176" fontId="13" fillId="0" borderId="2" xfId="5" applyNumberFormat="1" applyFont="1" applyFill="1" applyBorder="1" applyAlignment="1">
      <alignment horizontal="right"/>
    </xf>
    <xf numFmtId="177" fontId="13" fillId="0" borderId="18" xfId="5" applyNumberFormat="1" applyFont="1" applyFill="1" applyBorder="1" applyAlignment="1">
      <alignment horizontal="right"/>
    </xf>
    <xf numFmtId="177" fontId="13" fillId="0" borderId="0" xfId="5" applyNumberFormat="1" applyFont="1" applyFill="1" applyBorder="1" applyAlignment="1">
      <alignment horizontal="right"/>
    </xf>
    <xf numFmtId="9" fontId="5" fillId="0" borderId="18" xfId="1" applyFont="1" applyFill="1" applyBorder="1" applyAlignment="1">
      <alignment horizontal="right"/>
    </xf>
    <xf numFmtId="178" fontId="5" fillId="0" borderId="13" xfId="5" applyNumberFormat="1" applyFont="1" applyFill="1" applyBorder="1" applyAlignment="1">
      <alignment horizontal="right"/>
    </xf>
    <xf numFmtId="178" fontId="15" fillId="0" borderId="12" xfId="5" applyNumberFormat="1" applyFont="1" applyFill="1" applyBorder="1" applyAlignment="1">
      <alignment horizontal="right"/>
    </xf>
    <xf numFmtId="177" fontId="5" fillId="0" borderId="9" xfId="5" applyNumberFormat="1" applyFont="1" applyFill="1" applyBorder="1" applyAlignment="1">
      <alignment horizontal="right"/>
    </xf>
    <xf numFmtId="177" fontId="5" fillId="0" borderId="1" xfId="5" applyNumberFormat="1" applyFont="1" applyFill="1" applyBorder="1" applyAlignment="1">
      <alignment horizontal="right"/>
    </xf>
    <xf numFmtId="177" fontId="5" fillId="0" borderId="7" xfId="5" applyNumberFormat="1" applyFont="1" applyBorder="1" applyAlignment="1">
      <alignment horizontal="right"/>
    </xf>
    <xf numFmtId="177" fontId="5" fillId="0" borderId="2" xfId="5" applyNumberFormat="1" applyFont="1" applyBorder="1" applyAlignment="1">
      <alignment horizontal="right"/>
    </xf>
    <xf numFmtId="178" fontId="5" fillId="0" borderId="2" xfId="5" applyNumberFormat="1" applyFont="1" applyBorder="1" applyAlignment="1">
      <alignment horizontal="right"/>
    </xf>
    <xf numFmtId="178" fontId="5" fillId="0" borderId="4" xfId="5" applyNumberFormat="1" applyFont="1" applyBorder="1" applyAlignment="1">
      <alignment horizontal="right"/>
    </xf>
    <xf numFmtId="178" fontId="13" fillId="0" borderId="6" xfId="5" applyNumberFormat="1" applyFont="1" applyFill="1" applyBorder="1" applyAlignment="1">
      <alignment horizontal="right"/>
    </xf>
    <xf numFmtId="9" fontId="5" fillId="0" borderId="19" xfId="1" applyFont="1" applyFill="1" applyBorder="1" applyAlignment="1">
      <alignment horizontal="right"/>
    </xf>
    <xf numFmtId="178" fontId="13" fillId="3" borderId="5" xfId="5" applyNumberFormat="1" applyFont="1" applyFill="1" applyBorder="1" applyAlignment="1">
      <alignment horizontal="right"/>
    </xf>
    <xf numFmtId="178" fontId="13" fillId="3" borderId="4" xfId="5" applyNumberFormat="1" applyFont="1" applyFill="1" applyBorder="1" applyAlignment="1">
      <alignment horizontal="right"/>
    </xf>
    <xf numFmtId="10" fontId="5" fillId="0" borderId="14" xfId="1" applyNumberFormat="1" applyFont="1" applyFill="1" applyBorder="1" applyAlignment="1">
      <alignment horizontal="right"/>
    </xf>
    <xf numFmtId="0" fontId="5" fillId="2" borderId="8" xfId="5" applyFont="1" applyFill="1" applyBorder="1" applyAlignment="1">
      <alignment horizontal="center"/>
    </xf>
    <xf numFmtId="49" fontId="10" fillId="0" borderId="0" xfId="5" applyNumberFormat="1" applyFont="1" applyBorder="1" applyAlignment="1"/>
    <xf numFmtId="0" fontId="11" fillId="0" borderId="0" xfId="5" applyFont="1" applyAlignment="1"/>
    <xf numFmtId="0" fontId="11" fillId="0" borderId="0" xfId="5" applyFont="1" applyBorder="1" applyAlignment="1"/>
    <xf numFmtId="0" fontId="5" fillId="0" borderId="1" xfId="5" applyFont="1" applyBorder="1" applyAlignment="1">
      <alignment horizontal="left"/>
    </xf>
    <xf numFmtId="0" fontId="5" fillId="0" borderId="0" xfId="5" applyFont="1" applyAlignment="1">
      <alignment horizontal="left"/>
    </xf>
    <xf numFmtId="178" fontId="5" fillId="3" borderId="11" xfId="5" applyNumberFormat="1" applyFont="1" applyFill="1" applyBorder="1" applyAlignment="1">
      <alignment horizontal="right"/>
    </xf>
    <xf numFmtId="178" fontId="13" fillId="3" borderId="11" xfId="5" applyNumberFormat="1" applyFont="1" applyFill="1" applyBorder="1" applyAlignment="1">
      <alignment horizontal="right"/>
    </xf>
    <xf numFmtId="0" fontId="5" fillId="0" borderId="1" xfId="5" applyFont="1" applyBorder="1" applyAlignment="1">
      <alignment horizontal="left"/>
    </xf>
    <xf numFmtId="0" fontId="5" fillId="0" borderId="0" xfId="5" applyFont="1" applyAlignment="1">
      <alignment horizontal="left"/>
    </xf>
    <xf numFmtId="49" fontId="5" fillId="0" borderId="0" xfId="5" applyNumberFormat="1" applyFont="1" applyBorder="1" applyAlignment="1"/>
    <xf numFmtId="0" fontId="6" fillId="0" borderId="0" xfId="5" applyAlignment="1"/>
    <xf numFmtId="0" fontId="6" fillId="0" borderId="0" xfId="5" applyBorder="1" applyAlignment="1"/>
    <xf numFmtId="49" fontId="10" fillId="0" borderId="0" xfId="5" applyNumberFormat="1" applyFont="1" applyBorder="1" applyAlignment="1"/>
    <xf numFmtId="0" fontId="11" fillId="0" borderId="0" xfId="5" applyFont="1" applyAlignment="1"/>
    <xf numFmtId="0" fontId="11" fillId="0" borderId="0" xfId="5" applyFont="1" applyBorder="1" applyAlignment="1"/>
    <xf numFmtId="0" fontId="5" fillId="0" borderId="1" xfId="5" applyFont="1" applyBorder="1" applyAlignment="1">
      <alignment horizontal="left" vertical="top" wrapText="1"/>
    </xf>
    <xf numFmtId="0" fontId="5" fillId="0" borderId="0" xfId="5" applyFont="1" applyBorder="1" applyAlignment="1">
      <alignment horizontal="left" vertical="top" wrapText="1"/>
    </xf>
    <xf numFmtId="0" fontId="5" fillId="0" borderId="1" xfId="5" applyFont="1" applyBorder="1" applyAlignment="1">
      <alignment vertical="center"/>
    </xf>
    <xf numFmtId="0" fontId="5" fillId="0" borderId="0" xfId="5" applyFont="1" applyAlignment="1">
      <alignment vertical="center"/>
    </xf>
    <xf numFmtId="49" fontId="8" fillId="0" borderId="0" xfId="5" applyNumberFormat="1" applyFont="1" applyAlignment="1">
      <alignment horizontal="center"/>
    </xf>
    <xf numFmtId="49" fontId="5" fillId="0" borderId="0" xfId="5" applyNumberFormat="1" applyFont="1" applyAlignment="1">
      <alignment horizontal="center"/>
    </xf>
    <xf numFmtId="49" fontId="5" fillId="2" borderId="12" xfId="5" applyNumberFormat="1" applyFont="1" applyFill="1" applyBorder="1" applyAlignment="1">
      <alignment horizontal="center" vertical="center"/>
    </xf>
    <xf numFmtId="49" fontId="5" fillId="2" borderId="8" xfId="5" applyNumberFormat="1" applyFont="1" applyFill="1" applyBorder="1" applyAlignment="1">
      <alignment horizontal="center" vertical="center"/>
    </xf>
    <xf numFmtId="0" fontId="5" fillId="2" borderId="12" xfId="5" applyFont="1" applyFill="1" applyBorder="1" applyAlignment="1">
      <alignment horizontal="center"/>
    </xf>
    <xf numFmtId="0" fontId="5" fillId="2" borderId="8" xfId="5" applyFont="1" applyFill="1" applyBorder="1" applyAlignment="1">
      <alignment horizontal="center"/>
    </xf>
    <xf numFmtId="0" fontId="5" fillId="2" borderId="13" xfId="5" applyFont="1" applyFill="1" applyBorder="1" applyAlignment="1">
      <alignment horizontal="center"/>
    </xf>
  </cellXfs>
  <cellStyles count="6">
    <cellStyle name="パーセント" xfId="1" builtinId="5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97"/>
  <sheetViews>
    <sheetView tabSelected="1" view="pageBreakPreview" topLeftCell="B4" zoomScaleNormal="100" zoomScaleSheetLayoutView="100" workbookViewId="0">
      <selection activeCell="N62" sqref="N62"/>
    </sheetView>
  </sheetViews>
  <sheetFormatPr defaultRowHeight="13.5" x14ac:dyDescent="0.15"/>
  <cols>
    <col min="1" max="2" width="2.625" style="1" customWidth="1"/>
    <col min="3" max="5" width="2.125" style="1" customWidth="1"/>
    <col min="6" max="6" width="37.5" style="1" customWidth="1"/>
    <col min="7" max="7" width="16.875" style="1" customWidth="1"/>
    <col min="8" max="9" width="16.625" style="2" customWidth="1"/>
    <col min="10" max="10" width="17.25" style="3" customWidth="1"/>
    <col min="11" max="12" width="9" style="2"/>
    <col min="13" max="13" width="15.5" style="2" customWidth="1"/>
    <col min="14" max="16384" width="9" style="2"/>
  </cols>
  <sheetData>
    <row r="1" spans="1:10" x14ac:dyDescent="0.15">
      <c r="A1" s="1" t="s">
        <v>27</v>
      </c>
    </row>
    <row r="3" spans="1:10" ht="17.25" x14ac:dyDescent="0.2">
      <c r="A3" s="103" t="s">
        <v>96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4.25" x14ac:dyDescent="0.15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x14ac:dyDescent="0.15">
      <c r="A5" s="104" t="s">
        <v>97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x14ac:dyDescent="0.15">
      <c r="F6" s="60"/>
      <c r="G6" s="60"/>
      <c r="J6" s="6" t="s">
        <v>28</v>
      </c>
    </row>
    <row r="7" spans="1:10" x14ac:dyDescent="0.15">
      <c r="A7" s="105" t="s">
        <v>29</v>
      </c>
      <c r="B7" s="106"/>
      <c r="C7" s="106"/>
      <c r="D7" s="106"/>
      <c r="E7" s="106"/>
      <c r="F7" s="106"/>
      <c r="G7" s="107" t="s">
        <v>30</v>
      </c>
      <c r="H7" s="108"/>
      <c r="I7" s="108"/>
      <c r="J7" s="109"/>
    </row>
    <row r="8" spans="1:10" x14ac:dyDescent="0.15">
      <c r="A8" s="24"/>
      <c r="B8" s="25"/>
      <c r="C8" s="25"/>
      <c r="D8" s="25"/>
      <c r="E8" s="25"/>
      <c r="F8" s="25"/>
      <c r="G8" s="23" t="s">
        <v>89</v>
      </c>
      <c r="H8" s="83" t="s">
        <v>90</v>
      </c>
      <c r="I8" s="23" t="s">
        <v>91</v>
      </c>
      <c r="J8" s="23" t="s">
        <v>88</v>
      </c>
    </row>
    <row r="9" spans="1:10" x14ac:dyDescent="0.15">
      <c r="A9" s="7" t="s">
        <v>72</v>
      </c>
      <c r="B9" s="8" t="s">
        <v>31</v>
      </c>
      <c r="C9" s="8"/>
      <c r="D9" s="8"/>
      <c r="E9" s="8"/>
      <c r="F9" s="8"/>
      <c r="G9" s="51"/>
      <c r="H9" s="72"/>
      <c r="I9" s="74"/>
      <c r="J9" s="42"/>
    </row>
    <row r="10" spans="1:10" x14ac:dyDescent="0.15">
      <c r="A10" s="7"/>
      <c r="B10" s="8" t="s">
        <v>73</v>
      </c>
      <c r="C10" s="8" t="s">
        <v>32</v>
      </c>
      <c r="D10" s="8"/>
      <c r="E10" s="8"/>
      <c r="F10" s="8"/>
      <c r="G10" s="51"/>
      <c r="H10" s="73"/>
      <c r="I10" s="75"/>
      <c r="J10" s="40"/>
    </row>
    <row r="11" spans="1:10" x14ac:dyDescent="0.15">
      <c r="A11" s="7"/>
      <c r="B11" s="8"/>
      <c r="C11" s="93" t="s">
        <v>87</v>
      </c>
      <c r="D11" s="94"/>
      <c r="E11" s="94"/>
      <c r="F11" s="95"/>
      <c r="G11" s="10">
        <v>39000</v>
      </c>
      <c r="H11" s="9">
        <v>36000</v>
      </c>
      <c r="I11" s="76">
        <v>36000</v>
      </c>
      <c r="J11" s="43">
        <f>I11/H11</f>
        <v>1</v>
      </c>
    </row>
    <row r="12" spans="1:10" x14ac:dyDescent="0.15">
      <c r="A12" s="7"/>
      <c r="B12" s="8"/>
      <c r="C12" s="93" t="s">
        <v>74</v>
      </c>
      <c r="D12" s="94"/>
      <c r="E12" s="94"/>
      <c r="F12" s="95"/>
      <c r="G12" s="10">
        <v>12000</v>
      </c>
      <c r="H12" s="9">
        <v>3000</v>
      </c>
      <c r="I12" s="76">
        <v>3000</v>
      </c>
      <c r="J12" s="43">
        <f>I12/H12</f>
        <v>1</v>
      </c>
    </row>
    <row r="13" spans="1:10" x14ac:dyDescent="0.15">
      <c r="A13" s="7"/>
      <c r="B13" s="8" t="s">
        <v>75</v>
      </c>
      <c r="C13" s="8" t="s">
        <v>33</v>
      </c>
      <c r="D13" s="8"/>
      <c r="E13" s="8"/>
      <c r="F13" s="8"/>
      <c r="G13" s="10"/>
      <c r="H13" s="9"/>
      <c r="I13" s="76"/>
      <c r="J13" s="43"/>
    </row>
    <row r="14" spans="1:10" x14ac:dyDescent="0.15">
      <c r="A14" s="7"/>
      <c r="B14" s="8"/>
      <c r="C14" s="8" t="s">
        <v>33</v>
      </c>
      <c r="D14" s="8"/>
      <c r="E14" s="8"/>
      <c r="F14" s="8"/>
      <c r="G14" s="10">
        <v>10000</v>
      </c>
      <c r="H14" s="9">
        <v>565000</v>
      </c>
      <c r="I14" s="76">
        <v>10000</v>
      </c>
      <c r="J14" s="43">
        <f>I14/H14</f>
        <v>1.7699115044247787E-2</v>
      </c>
    </row>
    <row r="15" spans="1:10" x14ac:dyDescent="0.15">
      <c r="A15" s="7"/>
      <c r="B15" s="8"/>
      <c r="C15" s="8" t="s">
        <v>34</v>
      </c>
      <c r="D15" s="8"/>
      <c r="E15" s="8"/>
      <c r="F15" s="8"/>
      <c r="G15" s="10"/>
      <c r="H15" s="9"/>
      <c r="I15" s="76"/>
      <c r="J15" s="43"/>
    </row>
    <row r="16" spans="1:10" x14ac:dyDescent="0.15">
      <c r="A16" s="7"/>
      <c r="B16" s="8" t="s">
        <v>76</v>
      </c>
      <c r="C16" s="8" t="s">
        <v>35</v>
      </c>
      <c r="D16" s="8"/>
      <c r="E16" s="8"/>
      <c r="F16" s="8"/>
      <c r="G16" s="10"/>
      <c r="H16" s="9"/>
      <c r="I16" s="76"/>
      <c r="J16" s="43"/>
    </row>
    <row r="17" spans="1:10" x14ac:dyDescent="0.15">
      <c r="A17" s="7"/>
      <c r="B17" s="8"/>
      <c r="C17" s="8" t="s">
        <v>92</v>
      </c>
      <c r="D17" s="8"/>
      <c r="E17" s="8"/>
      <c r="F17" s="8"/>
      <c r="G17" s="10"/>
      <c r="H17" s="9">
        <v>731000</v>
      </c>
      <c r="I17" s="76"/>
      <c r="J17" s="43"/>
    </row>
    <row r="18" spans="1:10" x14ac:dyDescent="0.15">
      <c r="A18" s="7"/>
      <c r="B18" s="8"/>
      <c r="C18" s="8" t="s">
        <v>36</v>
      </c>
      <c r="D18" s="8"/>
      <c r="E18" s="8"/>
      <c r="F18" s="8"/>
      <c r="G18" s="10"/>
      <c r="H18" s="9">
        <v>760000</v>
      </c>
      <c r="I18" s="76"/>
      <c r="J18" s="43"/>
    </row>
    <row r="19" spans="1:10" x14ac:dyDescent="0.15">
      <c r="A19" s="7"/>
      <c r="B19" s="8" t="s">
        <v>77</v>
      </c>
      <c r="C19" s="8" t="s">
        <v>7</v>
      </c>
      <c r="D19" s="8"/>
      <c r="E19" s="8"/>
      <c r="F19" s="8"/>
      <c r="G19" s="10"/>
      <c r="H19" s="9"/>
      <c r="I19" s="76"/>
      <c r="J19" s="43"/>
    </row>
    <row r="20" spans="1:10" x14ac:dyDescent="0.15">
      <c r="A20" s="7"/>
      <c r="B20" s="8"/>
      <c r="C20" s="93" t="s">
        <v>37</v>
      </c>
      <c r="D20" s="94"/>
      <c r="E20" s="94"/>
      <c r="F20" s="95"/>
      <c r="G20" s="10">
        <v>30800000</v>
      </c>
      <c r="H20" s="12">
        <v>33469008</v>
      </c>
      <c r="I20" s="76">
        <v>33000000</v>
      </c>
      <c r="J20" s="43">
        <f>I20/H20</f>
        <v>0.98598679709897585</v>
      </c>
    </row>
    <row r="21" spans="1:10" x14ac:dyDescent="0.15">
      <c r="A21" s="7"/>
      <c r="B21" s="8"/>
      <c r="C21" s="96" t="s">
        <v>38</v>
      </c>
      <c r="D21" s="97"/>
      <c r="E21" s="97"/>
      <c r="F21" s="98"/>
      <c r="G21" s="10"/>
      <c r="H21" s="12">
        <v>18562</v>
      </c>
      <c r="I21" s="76"/>
      <c r="J21" s="43"/>
    </row>
    <row r="22" spans="1:10" x14ac:dyDescent="0.15">
      <c r="A22" s="7"/>
      <c r="B22" s="8"/>
      <c r="C22" s="84" t="s">
        <v>86</v>
      </c>
      <c r="D22" s="85"/>
      <c r="E22" s="85"/>
      <c r="F22" s="86"/>
      <c r="G22" s="10">
        <v>500000</v>
      </c>
      <c r="H22" s="12">
        <v>513852</v>
      </c>
      <c r="I22" s="76">
        <v>450000</v>
      </c>
      <c r="J22" s="43"/>
    </row>
    <row r="23" spans="1:10" x14ac:dyDescent="0.15">
      <c r="A23" s="7"/>
      <c r="B23" s="8" t="s">
        <v>78</v>
      </c>
      <c r="C23" s="8" t="s">
        <v>39</v>
      </c>
      <c r="D23" s="8"/>
      <c r="E23" s="8"/>
      <c r="F23" s="8"/>
      <c r="G23" s="10"/>
      <c r="H23" s="9"/>
      <c r="I23" s="76"/>
      <c r="J23" s="43"/>
    </row>
    <row r="24" spans="1:10" x14ac:dyDescent="0.15">
      <c r="A24" s="7"/>
      <c r="B24" s="8"/>
      <c r="C24" s="8" t="s">
        <v>0</v>
      </c>
      <c r="D24" s="8"/>
      <c r="E24" s="8"/>
      <c r="F24" s="8"/>
      <c r="G24" s="10">
        <v>11</v>
      </c>
      <c r="H24" s="9">
        <v>18</v>
      </c>
      <c r="I24" s="76"/>
      <c r="J24" s="43"/>
    </row>
    <row r="25" spans="1:10" x14ac:dyDescent="0.15">
      <c r="A25" s="7"/>
      <c r="B25" s="8"/>
      <c r="C25" s="8" t="s">
        <v>1</v>
      </c>
      <c r="D25" s="8"/>
      <c r="E25" s="8"/>
      <c r="F25" s="8"/>
      <c r="G25" s="61">
        <v>20000</v>
      </c>
      <c r="H25" s="9">
        <v>116435</v>
      </c>
      <c r="I25" s="77"/>
      <c r="J25" s="44">
        <f>I25/H25</f>
        <v>0</v>
      </c>
    </row>
    <row r="26" spans="1:10" x14ac:dyDescent="0.15">
      <c r="A26" s="7"/>
      <c r="B26" s="2"/>
      <c r="C26" s="8" t="s">
        <v>2</v>
      </c>
      <c r="D26" s="8"/>
      <c r="F26" s="8"/>
      <c r="G26" s="11">
        <f>SUM(G11:G25)</f>
        <v>31381011</v>
      </c>
      <c r="H26" s="70">
        <f>SUM(H11:H25)</f>
        <v>36212875</v>
      </c>
      <c r="I26" s="71">
        <f>SUM(I11:I25)</f>
        <v>33499000</v>
      </c>
      <c r="J26" s="28">
        <f>I26/H26</f>
        <v>0.92505773153885185</v>
      </c>
    </row>
    <row r="27" spans="1:10" x14ac:dyDescent="0.15">
      <c r="A27" s="7" t="s">
        <v>40</v>
      </c>
      <c r="B27" s="8" t="s">
        <v>3</v>
      </c>
      <c r="C27" s="8"/>
      <c r="D27" s="8"/>
      <c r="E27" s="8"/>
      <c r="F27" s="8"/>
      <c r="G27" s="52"/>
      <c r="H27" s="10"/>
      <c r="I27" s="12"/>
      <c r="J27" s="45"/>
    </row>
    <row r="28" spans="1:10" x14ac:dyDescent="0.15">
      <c r="A28" s="7"/>
      <c r="B28" s="8" t="s">
        <v>73</v>
      </c>
      <c r="C28" s="8" t="s">
        <v>41</v>
      </c>
      <c r="D28" s="8"/>
      <c r="E28" s="8"/>
      <c r="F28" s="8"/>
      <c r="G28" s="52"/>
      <c r="H28" s="10"/>
      <c r="I28" s="12"/>
      <c r="J28" s="41"/>
    </row>
    <row r="29" spans="1:10" x14ac:dyDescent="0.15">
      <c r="A29" s="7"/>
      <c r="B29" s="8"/>
      <c r="C29" s="8" t="s">
        <v>83</v>
      </c>
      <c r="D29" s="8"/>
      <c r="E29" s="8"/>
      <c r="F29" s="8" t="s">
        <v>42</v>
      </c>
      <c r="G29" s="52"/>
      <c r="H29" s="10"/>
      <c r="I29" s="12"/>
      <c r="J29" s="41"/>
    </row>
    <row r="30" spans="1:10" x14ac:dyDescent="0.15">
      <c r="A30" s="7"/>
      <c r="B30" s="8"/>
      <c r="C30" s="8"/>
      <c r="D30" s="8"/>
      <c r="E30" s="8"/>
      <c r="F30" s="8" t="s">
        <v>43</v>
      </c>
      <c r="G30" s="10">
        <v>11000000</v>
      </c>
      <c r="H30" s="12">
        <v>11708666</v>
      </c>
      <c r="I30" s="10">
        <v>12000000</v>
      </c>
      <c r="J30" s="43">
        <f t="shared" ref="J30:J35" si="0">I30/H30</f>
        <v>1.0248819122520021</v>
      </c>
    </row>
    <row r="31" spans="1:10" x14ac:dyDescent="0.15">
      <c r="A31" s="7"/>
      <c r="B31" s="8"/>
      <c r="C31" s="8"/>
      <c r="D31" s="8"/>
      <c r="E31" s="8"/>
      <c r="F31" s="32" t="s">
        <v>44</v>
      </c>
      <c r="G31" s="10">
        <v>3000000</v>
      </c>
      <c r="H31" s="12">
        <v>3024900</v>
      </c>
      <c r="I31" s="10">
        <v>3200000</v>
      </c>
      <c r="J31" s="43">
        <f t="shared" si="0"/>
        <v>1.0578862111144169</v>
      </c>
    </row>
    <row r="32" spans="1:10" x14ac:dyDescent="0.15">
      <c r="A32" s="7"/>
      <c r="B32" s="8"/>
      <c r="C32" s="8"/>
      <c r="D32" s="8"/>
      <c r="E32" s="8"/>
      <c r="F32" s="48" t="s">
        <v>45</v>
      </c>
      <c r="G32" s="10">
        <v>6500000</v>
      </c>
      <c r="H32" s="12">
        <v>7199944</v>
      </c>
      <c r="I32" s="10">
        <v>7000000</v>
      </c>
      <c r="J32" s="49">
        <f t="shared" si="0"/>
        <v>0.97222978400943116</v>
      </c>
    </row>
    <row r="33" spans="1:13" x14ac:dyDescent="0.15">
      <c r="A33" s="7"/>
      <c r="B33" s="8"/>
      <c r="C33" s="8"/>
      <c r="D33" s="8"/>
      <c r="E33" s="8"/>
      <c r="F33" s="8" t="s">
        <v>46</v>
      </c>
      <c r="G33" s="10">
        <v>2500000</v>
      </c>
      <c r="H33" s="12">
        <v>2759681</v>
      </c>
      <c r="I33" s="10">
        <v>2800000</v>
      </c>
      <c r="J33" s="43">
        <f t="shared" si="0"/>
        <v>1.0146100219554361</v>
      </c>
    </row>
    <row r="34" spans="1:13" x14ac:dyDescent="0.15">
      <c r="A34" s="7"/>
      <c r="B34" s="8"/>
      <c r="C34" s="8"/>
      <c r="D34" s="8"/>
      <c r="E34" s="8"/>
      <c r="F34" s="8" t="s">
        <v>22</v>
      </c>
      <c r="G34" s="61">
        <v>350000</v>
      </c>
      <c r="H34" s="12">
        <v>415295</v>
      </c>
      <c r="I34" s="61">
        <v>420000</v>
      </c>
      <c r="J34" s="44">
        <f t="shared" si="0"/>
        <v>1.0113292960425722</v>
      </c>
      <c r="K34" s="91"/>
      <c r="L34" s="92"/>
      <c r="M34" s="92"/>
    </row>
    <row r="35" spans="1:13" x14ac:dyDescent="0.15">
      <c r="A35" s="7"/>
      <c r="B35" s="8"/>
      <c r="C35" s="8"/>
      <c r="D35" s="8"/>
      <c r="E35" s="8"/>
      <c r="F35" s="8" t="s">
        <v>47</v>
      </c>
      <c r="G35" s="35">
        <f>SUM(G30:G34)</f>
        <v>23350000</v>
      </c>
      <c r="H35" s="11">
        <f>SUM(H30:H34)</f>
        <v>25108486</v>
      </c>
      <c r="I35" s="53">
        <f>SUM(I30:I34)</f>
        <v>25420000</v>
      </c>
      <c r="J35" s="28">
        <f t="shared" si="0"/>
        <v>1.0124067217752595</v>
      </c>
    </row>
    <row r="36" spans="1:13" x14ac:dyDescent="0.15">
      <c r="A36" s="7"/>
      <c r="B36" s="8"/>
      <c r="C36" s="8" t="s">
        <v>84</v>
      </c>
      <c r="D36" s="8"/>
      <c r="E36" s="8"/>
      <c r="F36" s="29" t="s">
        <v>48</v>
      </c>
      <c r="G36" s="52"/>
      <c r="H36" s="63"/>
      <c r="I36" s="12"/>
      <c r="J36" s="45"/>
    </row>
    <row r="37" spans="1:13" x14ac:dyDescent="0.15">
      <c r="A37" s="7"/>
      <c r="B37" s="8"/>
      <c r="C37" s="8"/>
      <c r="D37" s="8"/>
      <c r="E37" s="8"/>
      <c r="F37" s="29" t="s">
        <v>79</v>
      </c>
      <c r="G37" s="10">
        <v>190000</v>
      </c>
      <c r="H37" s="10">
        <v>170644</v>
      </c>
      <c r="I37" s="12">
        <v>170000</v>
      </c>
      <c r="J37" s="43">
        <f t="shared" ref="J37:J82" si="1">I37/H37</f>
        <v>0.9962260612737629</v>
      </c>
    </row>
    <row r="38" spans="1:13" x14ac:dyDescent="0.15">
      <c r="A38" s="7"/>
      <c r="B38" s="8"/>
      <c r="C38" s="8"/>
      <c r="D38" s="8"/>
      <c r="E38" s="8"/>
      <c r="F38" s="29" t="s">
        <v>8</v>
      </c>
      <c r="G38" s="10">
        <v>50000</v>
      </c>
      <c r="H38" s="10">
        <v>0</v>
      </c>
      <c r="I38" s="12">
        <v>50000</v>
      </c>
      <c r="J38" s="43"/>
      <c r="K38" s="99"/>
      <c r="L38" s="100"/>
      <c r="M38" s="100"/>
    </row>
    <row r="39" spans="1:13" x14ac:dyDescent="0.15">
      <c r="A39" s="7"/>
      <c r="B39" s="8"/>
      <c r="C39" s="8"/>
      <c r="D39" s="8"/>
      <c r="E39" s="8"/>
      <c r="F39" s="29" t="s">
        <v>9</v>
      </c>
      <c r="G39" s="10">
        <v>230000</v>
      </c>
      <c r="H39" s="10">
        <v>302198</v>
      </c>
      <c r="I39" s="12">
        <v>300000</v>
      </c>
      <c r="J39" s="43">
        <f t="shared" si="1"/>
        <v>0.99272662294257408</v>
      </c>
      <c r="K39" s="99"/>
      <c r="L39" s="100"/>
      <c r="M39" s="100"/>
    </row>
    <row r="40" spans="1:13" x14ac:dyDescent="0.15">
      <c r="A40" s="7"/>
      <c r="B40" s="8"/>
      <c r="C40" s="8"/>
      <c r="D40" s="8"/>
      <c r="E40" s="8"/>
      <c r="F40" s="29" t="s">
        <v>93</v>
      </c>
      <c r="G40" s="10"/>
      <c r="H40" s="10">
        <v>0</v>
      </c>
      <c r="I40" s="12">
        <v>10000</v>
      </c>
      <c r="J40" s="43"/>
    </row>
    <row r="41" spans="1:13" x14ac:dyDescent="0.15">
      <c r="A41" s="7"/>
      <c r="B41" s="8"/>
      <c r="C41" s="8"/>
      <c r="D41" s="8"/>
      <c r="E41" s="8"/>
      <c r="F41" s="29" t="s">
        <v>71</v>
      </c>
      <c r="G41" s="10">
        <v>240000</v>
      </c>
      <c r="H41" s="10">
        <v>768796</v>
      </c>
      <c r="I41" s="12">
        <v>400000</v>
      </c>
      <c r="J41" s="43">
        <f t="shared" si="1"/>
        <v>0.52029407020848184</v>
      </c>
      <c r="K41" s="91"/>
      <c r="L41" s="92"/>
      <c r="M41" s="92"/>
    </row>
    <row r="42" spans="1:13" x14ac:dyDescent="0.15">
      <c r="A42" s="7"/>
      <c r="B42" s="8"/>
      <c r="C42" s="8"/>
      <c r="D42" s="8"/>
      <c r="E42" s="8"/>
      <c r="F42" s="29" t="s">
        <v>67</v>
      </c>
      <c r="G42" s="10">
        <v>10000</v>
      </c>
      <c r="H42" s="10">
        <v>91485</v>
      </c>
      <c r="I42" s="12">
        <v>200000</v>
      </c>
      <c r="J42" s="43">
        <f t="shared" si="1"/>
        <v>2.1861507350931846</v>
      </c>
    </row>
    <row r="43" spans="1:13" x14ac:dyDescent="0.15">
      <c r="A43" s="7"/>
      <c r="B43" s="8"/>
      <c r="C43" s="8"/>
      <c r="D43" s="8"/>
      <c r="E43" s="8"/>
      <c r="F43" s="50" t="s">
        <v>80</v>
      </c>
      <c r="G43" s="10">
        <v>330000</v>
      </c>
      <c r="H43" s="10">
        <v>330000</v>
      </c>
      <c r="I43" s="12">
        <v>330000</v>
      </c>
      <c r="J43" s="43">
        <f t="shared" ref="J43" si="2">I43/H43</f>
        <v>1</v>
      </c>
      <c r="K43" s="91"/>
      <c r="L43" s="92"/>
      <c r="M43" s="92"/>
    </row>
    <row r="44" spans="1:13" x14ac:dyDescent="0.15">
      <c r="A44" s="7"/>
      <c r="B44" s="8"/>
      <c r="C44" s="8"/>
      <c r="D44" s="8"/>
      <c r="E44" s="8"/>
      <c r="F44" s="29" t="s">
        <v>11</v>
      </c>
      <c r="G44" s="10">
        <v>550000</v>
      </c>
      <c r="H44" s="10">
        <v>666830</v>
      </c>
      <c r="I44" s="12">
        <v>660000</v>
      </c>
      <c r="J44" s="43">
        <f t="shared" si="1"/>
        <v>0.98975750941019447</v>
      </c>
    </row>
    <row r="45" spans="1:13" x14ac:dyDescent="0.15">
      <c r="A45" s="7"/>
      <c r="B45" s="8"/>
      <c r="C45" s="8"/>
      <c r="D45" s="8"/>
      <c r="E45" s="8"/>
      <c r="F45" s="29" t="s">
        <v>64</v>
      </c>
      <c r="G45" s="10">
        <v>270000</v>
      </c>
      <c r="H45" s="10">
        <v>287874</v>
      </c>
      <c r="I45" s="12">
        <v>270000</v>
      </c>
      <c r="J45" s="43">
        <f t="shared" ref="J45:J46" si="3">I45/H45</f>
        <v>0.93791033577190019</v>
      </c>
    </row>
    <row r="46" spans="1:13" x14ac:dyDescent="0.15">
      <c r="A46" s="7"/>
      <c r="B46" s="8"/>
      <c r="C46" s="8"/>
      <c r="D46" s="8"/>
      <c r="E46" s="8"/>
      <c r="F46" s="26" t="s">
        <v>49</v>
      </c>
      <c r="G46" s="55">
        <v>1862639</v>
      </c>
      <c r="H46" s="55">
        <v>2348927</v>
      </c>
      <c r="I46" s="89">
        <v>2348927</v>
      </c>
      <c r="J46" s="43">
        <f t="shared" si="3"/>
        <v>1</v>
      </c>
    </row>
    <row r="47" spans="1:13" x14ac:dyDescent="0.15">
      <c r="A47" s="7"/>
      <c r="B47" s="8"/>
      <c r="C47" s="8"/>
      <c r="D47" s="8"/>
      <c r="E47" s="8"/>
      <c r="F47" s="29" t="s">
        <v>12</v>
      </c>
      <c r="G47" s="10">
        <v>5000</v>
      </c>
      <c r="H47" s="10">
        <v>2401</v>
      </c>
      <c r="I47" s="12">
        <v>10000</v>
      </c>
      <c r="J47" s="43">
        <f t="shared" si="1"/>
        <v>4.1649312786339028</v>
      </c>
    </row>
    <row r="48" spans="1:13" x14ac:dyDescent="0.15">
      <c r="A48" s="7"/>
      <c r="B48" s="8"/>
      <c r="C48" s="8"/>
      <c r="D48" s="8"/>
      <c r="E48" s="8"/>
      <c r="F48" s="29" t="s">
        <v>13</v>
      </c>
      <c r="G48" s="10">
        <v>50000</v>
      </c>
      <c r="H48" s="10">
        <v>56000</v>
      </c>
      <c r="I48" s="12">
        <v>56000</v>
      </c>
      <c r="J48" s="43">
        <f t="shared" si="1"/>
        <v>1</v>
      </c>
    </row>
    <row r="49" spans="1:13" x14ac:dyDescent="0.15">
      <c r="A49" s="7"/>
      <c r="B49" s="8"/>
      <c r="C49" s="8"/>
      <c r="D49" s="8"/>
      <c r="E49" s="8"/>
      <c r="F49" s="29" t="s">
        <v>14</v>
      </c>
      <c r="G49" s="10">
        <v>100000</v>
      </c>
      <c r="H49" s="10">
        <v>204050</v>
      </c>
      <c r="I49" s="12">
        <v>100000</v>
      </c>
      <c r="J49" s="43">
        <f t="shared" si="1"/>
        <v>0.49007596177407498</v>
      </c>
    </row>
    <row r="50" spans="1:13" x14ac:dyDescent="0.15">
      <c r="A50" s="7"/>
      <c r="B50" s="8"/>
      <c r="C50" s="8"/>
      <c r="D50" s="8"/>
      <c r="E50" s="8"/>
      <c r="F50" s="29" t="s">
        <v>15</v>
      </c>
      <c r="G50" s="10">
        <v>600000</v>
      </c>
      <c r="H50" s="10">
        <v>439484</v>
      </c>
      <c r="I50" s="12">
        <v>450000</v>
      </c>
      <c r="J50" s="43">
        <f t="shared" si="1"/>
        <v>1.0239280610898236</v>
      </c>
    </row>
    <row r="51" spans="1:13" x14ac:dyDescent="0.15">
      <c r="A51" s="7"/>
      <c r="B51" s="8"/>
      <c r="C51" s="8"/>
      <c r="D51" s="8"/>
      <c r="E51" s="8"/>
      <c r="F51" s="29" t="s">
        <v>16</v>
      </c>
      <c r="G51" s="55">
        <v>20000</v>
      </c>
      <c r="H51" s="55">
        <v>8400</v>
      </c>
      <c r="I51" s="12">
        <v>20000</v>
      </c>
      <c r="J51" s="43">
        <f t="shared" si="1"/>
        <v>2.3809523809523809</v>
      </c>
    </row>
    <row r="52" spans="1:13" x14ac:dyDescent="0.15">
      <c r="A52" s="7"/>
      <c r="B52" s="8"/>
      <c r="C52" s="13"/>
      <c r="D52" s="13"/>
      <c r="E52" s="13"/>
      <c r="F52" s="29" t="s">
        <v>17</v>
      </c>
      <c r="G52" s="55">
        <v>100000</v>
      </c>
      <c r="H52" s="55">
        <v>70550</v>
      </c>
      <c r="I52" s="12">
        <v>50000</v>
      </c>
      <c r="J52" s="43">
        <f t="shared" si="1"/>
        <v>0.7087172218284904</v>
      </c>
      <c r="K52" s="91"/>
      <c r="L52" s="92"/>
      <c r="M52" s="92"/>
    </row>
    <row r="53" spans="1:13" x14ac:dyDescent="0.15">
      <c r="A53" s="7"/>
      <c r="B53" s="8"/>
      <c r="C53" s="13"/>
      <c r="D53" s="13"/>
      <c r="E53" s="13"/>
      <c r="F53" s="26" t="s">
        <v>18</v>
      </c>
      <c r="G53" s="55">
        <v>100000</v>
      </c>
      <c r="H53" s="55">
        <v>95749</v>
      </c>
      <c r="I53" s="14">
        <v>100000</v>
      </c>
      <c r="J53" s="43">
        <f t="shared" si="1"/>
        <v>1.0443973305204233</v>
      </c>
    </row>
    <row r="54" spans="1:13" x14ac:dyDescent="0.15">
      <c r="A54" s="7"/>
      <c r="B54" s="8"/>
      <c r="C54" s="13"/>
      <c r="D54" s="13"/>
      <c r="E54" s="13"/>
      <c r="F54" s="26" t="s">
        <v>19</v>
      </c>
      <c r="G54" s="55">
        <v>150000</v>
      </c>
      <c r="H54" s="55">
        <v>77292</v>
      </c>
      <c r="I54" s="14">
        <v>80000</v>
      </c>
      <c r="J54" s="43">
        <f t="shared" si="1"/>
        <v>1.0350359674998706</v>
      </c>
      <c r="K54" s="91"/>
      <c r="L54" s="92"/>
      <c r="M54" s="92"/>
    </row>
    <row r="55" spans="1:13" ht="13.5" customHeight="1" x14ac:dyDescent="0.15">
      <c r="A55" s="7"/>
      <c r="B55" s="8"/>
      <c r="C55" s="13"/>
      <c r="D55" s="13"/>
      <c r="E55" s="13"/>
      <c r="F55" s="29" t="s">
        <v>69</v>
      </c>
      <c r="G55" s="10">
        <v>570000</v>
      </c>
      <c r="H55" s="10">
        <v>508640</v>
      </c>
      <c r="I55" s="14">
        <v>520000</v>
      </c>
      <c r="J55" s="43">
        <f t="shared" ref="J55" si="4">I55/H55</f>
        <v>1.0223340673167662</v>
      </c>
      <c r="K55" s="99"/>
      <c r="L55" s="100"/>
      <c r="M55" s="100"/>
    </row>
    <row r="56" spans="1:13" x14ac:dyDescent="0.15">
      <c r="A56" s="7"/>
      <c r="B56" s="8"/>
      <c r="C56" s="13"/>
      <c r="D56" s="13"/>
      <c r="E56" s="13"/>
      <c r="F56" s="26" t="s">
        <v>20</v>
      </c>
      <c r="G56" s="55">
        <v>80000</v>
      </c>
      <c r="H56" s="55">
        <v>123083</v>
      </c>
      <c r="I56" s="14">
        <v>50000</v>
      </c>
      <c r="J56" s="43">
        <f t="shared" si="1"/>
        <v>0.40622994239659416</v>
      </c>
      <c r="K56" s="99"/>
      <c r="L56" s="100"/>
      <c r="M56" s="100"/>
    </row>
    <row r="57" spans="1:13" x14ac:dyDescent="0.15">
      <c r="A57" s="7"/>
      <c r="B57" s="8"/>
      <c r="C57" s="16"/>
      <c r="D57" s="13"/>
      <c r="E57" s="13"/>
      <c r="F57" s="26" t="s">
        <v>50</v>
      </c>
      <c r="G57" s="56">
        <f>SUM(G37:G56)</f>
        <v>5507639</v>
      </c>
      <c r="H57" s="78">
        <f>SUM(H37:H56)</f>
        <v>6552403</v>
      </c>
      <c r="I57" s="81">
        <f>SUM(I37:I56)</f>
        <v>6174927</v>
      </c>
      <c r="J57" s="79">
        <f t="shared" si="1"/>
        <v>0.9423912112853865</v>
      </c>
      <c r="K57" s="99"/>
      <c r="L57" s="100"/>
      <c r="M57" s="100"/>
    </row>
    <row r="58" spans="1:13" x14ac:dyDescent="0.15">
      <c r="A58" s="7"/>
      <c r="B58" s="8"/>
      <c r="C58" s="27" t="s">
        <v>4</v>
      </c>
      <c r="D58" s="13"/>
      <c r="E58" s="13"/>
      <c r="F58" s="26"/>
      <c r="G58" s="15">
        <f>G35+G57</f>
        <v>28857639</v>
      </c>
      <c r="H58" s="62">
        <f>H35+H57</f>
        <v>31660889</v>
      </c>
      <c r="I58" s="80">
        <f>I35+I57</f>
        <v>31594927</v>
      </c>
      <c r="J58" s="82">
        <f t="shared" si="1"/>
        <v>0.99791660935357818</v>
      </c>
      <c r="K58" s="101"/>
      <c r="L58" s="102"/>
      <c r="M58" s="102"/>
    </row>
    <row r="59" spans="1:13" x14ac:dyDescent="0.15">
      <c r="A59" s="7"/>
      <c r="B59" s="8" t="s">
        <v>75</v>
      </c>
      <c r="C59" s="13" t="s">
        <v>51</v>
      </c>
      <c r="D59" s="13"/>
      <c r="E59" s="13"/>
      <c r="F59" s="13"/>
      <c r="G59" s="34"/>
      <c r="H59" s="64"/>
      <c r="I59" s="14"/>
      <c r="J59" s="43"/>
    </row>
    <row r="60" spans="1:13" x14ac:dyDescent="0.15">
      <c r="A60" s="7"/>
      <c r="B60" s="8"/>
      <c r="C60" s="26" t="s">
        <v>83</v>
      </c>
      <c r="D60" s="26"/>
      <c r="E60" s="26"/>
      <c r="F60" s="26" t="s">
        <v>42</v>
      </c>
      <c r="G60" s="33"/>
      <c r="H60" s="55"/>
      <c r="I60" s="14"/>
      <c r="J60" s="43"/>
    </row>
    <row r="61" spans="1:13" x14ac:dyDescent="0.15">
      <c r="A61" s="7"/>
      <c r="B61" s="8"/>
      <c r="C61" s="26"/>
      <c r="D61" s="26"/>
      <c r="E61" s="26"/>
      <c r="F61" s="26" t="s">
        <v>21</v>
      </c>
      <c r="G61" s="55">
        <v>600000</v>
      </c>
      <c r="H61" s="55">
        <v>494804</v>
      </c>
      <c r="I61" s="14">
        <v>500000</v>
      </c>
      <c r="J61" s="43">
        <f t="shared" si="1"/>
        <v>1.0105011277192586</v>
      </c>
    </row>
    <row r="62" spans="1:13" x14ac:dyDescent="0.15">
      <c r="A62" s="7"/>
      <c r="B62" s="8"/>
      <c r="C62" s="26"/>
      <c r="D62" s="26"/>
      <c r="E62" s="26"/>
      <c r="F62" s="31" t="s">
        <v>68</v>
      </c>
      <c r="G62" s="55">
        <v>0</v>
      </c>
      <c r="H62" s="55">
        <v>0</v>
      </c>
      <c r="I62" s="14"/>
      <c r="J62" s="43"/>
      <c r="M62" s="8"/>
    </row>
    <row r="63" spans="1:13" x14ac:dyDescent="0.15">
      <c r="A63" s="7"/>
      <c r="B63" s="8"/>
      <c r="C63" s="26"/>
      <c r="D63" s="26"/>
      <c r="E63" s="26"/>
      <c r="F63" s="26" t="s">
        <v>22</v>
      </c>
      <c r="G63" s="55">
        <v>80000</v>
      </c>
      <c r="H63" s="55">
        <v>0</v>
      </c>
      <c r="I63" s="14">
        <v>10000</v>
      </c>
      <c r="J63" s="43"/>
      <c r="K63" s="91"/>
      <c r="L63" s="92"/>
      <c r="M63" s="92"/>
    </row>
    <row r="64" spans="1:13" x14ac:dyDescent="0.15">
      <c r="A64" s="7"/>
      <c r="B64" s="8"/>
      <c r="C64" s="26"/>
      <c r="D64" s="26"/>
      <c r="E64" s="26"/>
      <c r="F64" s="26" t="s">
        <v>47</v>
      </c>
      <c r="G64" s="36">
        <f>SUM(G61:G63)</f>
        <v>680000</v>
      </c>
      <c r="H64" s="65">
        <f>SUM(H61:H63)</f>
        <v>494804</v>
      </c>
      <c r="I64" s="30">
        <f>SUM(I61:I63)</f>
        <v>510000</v>
      </c>
      <c r="J64" s="43">
        <f t="shared" si="1"/>
        <v>1.0307111502736437</v>
      </c>
      <c r="M64" s="1"/>
    </row>
    <row r="65" spans="1:13" x14ac:dyDescent="0.15">
      <c r="A65" s="7"/>
      <c r="B65" s="8"/>
      <c r="C65" s="26" t="s">
        <v>84</v>
      </c>
      <c r="D65" s="26"/>
      <c r="E65" s="26"/>
      <c r="F65" s="26" t="s">
        <v>48</v>
      </c>
      <c r="G65" s="55"/>
      <c r="H65" s="55"/>
      <c r="I65" s="14"/>
      <c r="J65" s="43"/>
      <c r="M65" s="8"/>
    </row>
    <row r="66" spans="1:13" x14ac:dyDescent="0.15">
      <c r="A66" s="7"/>
      <c r="B66" s="8"/>
      <c r="C66" s="26"/>
      <c r="D66" s="26"/>
      <c r="E66" s="26"/>
      <c r="F66" s="26" t="s">
        <v>94</v>
      </c>
      <c r="G66" s="55">
        <v>0</v>
      </c>
      <c r="H66" s="55">
        <v>0</v>
      </c>
      <c r="I66" s="14">
        <v>0</v>
      </c>
      <c r="J66" s="43"/>
      <c r="M66" s="8"/>
    </row>
    <row r="67" spans="1:13" x14ac:dyDescent="0.15">
      <c r="A67" s="7"/>
      <c r="B67" s="8"/>
      <c r="C67" s="26"/>
      <c r="D67" s="26"/>
      <c r="E67" s="26"/>
      <c r="F67" s="26" t="s">
        <v>95</v>
      </c>
      <c r="G67" s="55">
        <v>0</v>
      </c>
      <c r="H67" s="55">
        <v>0</v>
      </c>
      <c r="I67" s="14">
        <v>0</v>
      </c>
      <c r="J67" s="43"/>
      <c r="M67" s="8"/>
    </row>
    <row r="68" spans="1:13" x14ac:dyDescent="0.15">
      <c r="A68" s="7"/>
      <c r="B68" s="8"/>
      <c r="C68" s="26"/>
      <c r="D68" s="26"/>
      <c r="E68" s="26"/>
      <c r="F68" s="26" t="s">
        <v>12</v>
      </c>
      <c r="G68" s="55">
        <v>5000</v>
      </c>
      <c r="H68" s="55">
        <v>4683</v>
      </c>
      <c r="I68" s="14">
        <v>10000</v>
      </c>
      <c r="J68" s="43">
        <f t="shared" si="1"/>
        <v>2.1353833013025838</v>
      </c>
      <c r="M68" s="8"/>
    </row>
    <row r="69" spans="1:13" x14ac:dyDescent="0.15">
      <c r="A69" s="7"/>
      <c r="B69" s="8"/>
      <c r="C69" s="26"/>
      <c r="D69" s="26"/>
      <c r="E69" s="26"/>
      <c r="F69" s="26" t="s">
        <v>23</v>
      </c>
      <c r="G69" s="55"/>
      <c r="H69" s="55">
        <v>0</v>
      </c>
      <c r="I69" s="14"/>
      <c r="J69" s="43"/>
      <c r="M69" s="8"/>
    </row>
    <row r="70" spans="1:13" x14ac:dyDescent="0.15">
      <c r="A70" s="7"/>
      <c r="B70" s="8"/>
      <c r="C70" s="26"/>
      <c r="D70" s="26"/>
      <c r="E70" s="26"/>
      <c r="F70" s="26" t="s">
        <v>10</v>
      </c>
      <c r="G70" s="55">
        <v>5000</v>
      </c>
      <c r="H70" s="55">
        <v>770</v>
      </c>
      <c r="I70" s="14">
        <v>5000</v>
      </c>
      <c r="J70" s="43">
        <f t="shared" si="1"/>
        <v>6.4935064935064934</v>
      </c>
      <c r="M70" s="8"/>
    </row>
    <row r="71" spans="1:13" x14ac:dyDescent="0.15">
      <c r="A71" s="7"/>
      <c r="B71" s="8"/>
      <c r="C71" s="26"/>
      <c r="D71" s="26"/>
      <c r="E71" s="26"/>
      <c r="F71" s="26" t="s">
        <v>24</v>
      </c>
      <c r="G71" s="55">
        <v>2000</v>
      </c>
      <c r="H71" s="55">
        <v>12046</v>
      </c>
      <c r="I71" s="14">
        <v>2000</v>
      </c>
      <c r="J71" s="43">
        <f t="shared" si="1"/>
        <v>0.16603021749958494</v>
      </c>
      <c r="M71" s="8"/>
    </row>
    <row r="72" spans="1:13" x14ac:dyDescent="0.15">
      <c r="A72" s="7"/>
      <c r="B72" s="8"/>
      <c r="C72" s="26"/>
      <c r="D72" s="26"/>
      <c r="E72" s="26"/>
      <c r="F72" s="26" t="s">
        <v>52</v>
      </c>
      <c r="G72" s="55">
        <v>70000</v>
      </c>
      <c r="H72" s="55">
        <v>89000</v>
      </c>
      <c r="I72" s="14">
        <v>90000</v>
      </c>
      <c r="J72" s="43">
        <f t="shared" si="1"/>
        <v>1.0112359550561798</v>
      </c>
      <c r="M72" s="8"/>
    </row>
    <row r="73" spans="1:13" x14ac:dyDescent="0.15">
      <c r="A73" s="7"/>
      <c r="B73" s="8"/>
      <c r="C73" s="26"/>
      <c r="D73" s="26"/>
      <c r="E73" s="26"/>
      <c r="F73" s="26" t="s">
        <v>25</v>
      </c>
      <c r="G73" s="55">
        <v>50000</v>
      </c>
      <c r="H73" s="55">
        <v>51051</v>
      </c>
      <c r="I73" s="14">
        <v>60000</v>
      </c>
      <c r="J73" s="43">
        <f t="shared" si="1"/>
        <v>1.1752952929423517</v>
      </c>
      <c r="M73" s="8"/>
    </row>
    <row r="74" spans="1:13" x14ac:dyDescent="0.15">
      <c r="A74" s="7"/>
      <c r="B74" s="8"/>
      <c r="C74" s="26"/>
      <c r="D74" s="26"/>
      <c r="E74" s="26"/>
      <c r="F74" s="26" t="s">
        <v>70</v>
      </c>
      <c r="G74" s="55">
        <v>380000</v>
      </c>
      <c r="H74" s="55">
        <v>393305</v>
      </c>
      <c r="I74" s="14">
        <v>460000</v>
      </c>
      <c r="J74" s="43">
        <f t="shared" si="1"/>
        <v>1.169575774526131</v>
      </c>
      <c r="M74" s="8"/>
    </row>
    <row r="75" spans="1:13" x14ac:dyDescent="0.15">
      <c r="A75" s="7"/>
      <c r="B75" s="8"/>
      <c r="C75" s="26"/>
      <c r="D75" s="26"/>
      <c r="E75" s="26"/>
      <c r="F75" s="26" t="s">
        <v>65</v>
      </c>
      <c r="G75" s="55">
        <v>25000</v>
      </c>
      <c r="H75" s="55">
        <v>11150</v>
      </c>
      <c r="I75" s="14">
        <v>20000</v>
      </c>
      <c r="J75" s="43">
        <f t="shared" si="1"/>
        <v>1.7937219730941705</v>
      </c>
      <c r="K75" s="91"/>
      <c r="L75" s="92"/>
      <c r="M75" s="92"/>
    </row>
    <row r="76" spans="1:13" x14ac:dyDescent="0.15">
      <c r="A76" s="7"/>
      <c r="B76" s="8"/>
      <c r="C76" s="26"/>
      <c r="D76" s="26"/>
      <c r="E76" s="26"/>
      <c r="F76" s="26" t="s">
        <v>26</v>
      </c>
      <c r="G76" s="55">
        <v>30000</v>
      </c>
      <c r="H76" s="55">
        <v>30000</v>
      </c>
      <c r="I76" s="90">
        <v>30000</v>
      </c>
      <c r="J76" s="43">
        <f t="shared" si="1"/>
        <v>1</v>
      </c>
      <c r="K76" s="91"/>
      <c r="L76" s="92"/>
      <c r="M76" s="92"/>
    </row>
    <row r="77" spans="1:13" x14ac:dyDescent="0.15">
      <c r="A77" s="7"/>
      <c r="B77" s="8"/>
      <c r="C77" s="26"/>
      <c r="D77" s="26"/>
      <c r="E77" s="26"/>
      <c r="F77" s="13" t="s">
        <v>66</v>
      </c>
      <c r="G77" s="55">
        <v>392967</v>
      </c>
      <c r="H77" s="55">
        <v>305143</v>
      </c>
      <c r="I77" s="90">
        <v>300000</v>
      </c>
      <c r="J77" s="43">
        <f t="shared" ref="J77" si="5">I77/H77</f>
        <v>0.98314560714156973</v>
      </c>
      <c r="K77" s="87"/>
      <c r="L77" s="88"/>
      <c r="M77" s="88"/>
    </row>
    <row r="78" spans="1:13" x14ac:dyDescent="0.15">
      <c r="A78" s="7"/>
      <c r="B78" s="8"/>
      <c r="C78" s="26"/>
      <c r="D78" s="26"/>
      <c r="E78" s="26"/>
      <c r="F78" s="26" t="s">
        <v>20</v>
      </c>
      <c r="G78" s="55">
        <v>5000</v>
      </c>
      <c r="H78" s="55">
        <v>10341</v>
      </c>
      <c r="I78" s="14">
        <v>5000</v>
      </c>
      <c r="J78" s="43">
        <f t="shared" si="1"/>
        <v>0.48351223285949135</v>
      </c>
      <c r="K78" s="91"/>
      <c r="L78" s="92"/>
      <c r="M78" s="92"/>
    </row>
    <row r="79" spans="1:13" x14ac:dyDescent="0.15">
      <c r="A79" s="7"/>
      <c r="B79" s="8"/>
      <c r="C79" s="26"/>
      <c r="D79" s="26"/>
      <c r="E79" s="26"/>
      <c r="F79" s="26" t="s">
        <v>50</v>
      </c>
      <c r="G79" s="36">
        <f>SUM(G65:G78)</f>
        <v>964967</v>
      </c>
      <c r="H79" s="65">
        <f>SUM(H68:H78)</f>
        <v>907489</v>
      </c>
      <c r="I79" s="30">
        <f>SUM(I65:I78)</f>
        <v>982000</v>
      </c>
      <c r="J79" s="43">
        <f t="shared" si="1"/>
        <v>1.0821067803576683</v>
      </c>
      <c r="M79" s="8"/>
    </row>
    <row r="80" spans="1:13" x14ac:dyDescent="0.15">
      <c r="A80" s="7"/>
      <c r="B80" s="8"/>
      <c r="C80" s="26" t="s">
        <v>5</v>
      </c>
      <c r="D80" s="26"/>
      <c r="E80" s="26"/>
      <c r="F80" s="26"/>
      <c r="G80" s="36">
        <f>G64+G79</f>
        <v>1644967</v>
      </c>
      <c r="H80" s="65">
        <f>H64+H79</f>
        <v>1402293</v>
      </c>
      <c r="I80" s="30">
        <f>I64+I79</f>
        <v>1492000</v>
      </c>
      <c r="J80" s="43">
        <f t="shared" si="1"/>
        <v>1.0639716521440241</v>
      </c>
      <c r="M80" s="8"/>
    </row>
    <row r="81" spans="1:13" x14ac:dyDescent="0.15">
      <c r="A81" s="7"/>
      <c r="B81" s="8" t="s">
        <v>6</v>
      </c>
      <c r="C81" s="13"/>
      <c r="D81" s="13"/>
      <c r="E81" s="13"/>
      <c r="F81" s="13"/>
      <c r="G81" s="36">
        <f>G58+G80</f>
        <v>30502606</v>
      </c>
      <c r="H81" s="36">
        <f>H58+H80</f>
        <v>33063182</v>
      </c>
      <c r="I81" s="36">
        <f>I58+I80</f>
        <v>33086927</v>
      </c>
      <c r="J81" s="43">
        <f t="shared" si="1"/>
        <v>1.0007181704410664</v>
      </c>
      <c r="M81" s="8"/>
    </row>
    <row r="82" spans="1:13" x14ac:dyDescent="0.15">
      <c r="A82" s="7"/>
      <c r="B82" s="8"/>
      <c r="C82" s="17" t="s">
        <v>53</v>
      </c>
      <c r="D82" s="13"/>
      <c r="E82" s="13"/>
      <c r="F82" s="13"/>
      <c r="G82" s="36">
        <f>G26-G81</f>
        <v>878405</v>
      </c>
      <c r="H82" s="65">
        <f>H26-H81</f>
        <v>3149693</v>
      </c>
      <c r="I82" s="30">
        <f>I26-I81</f>
        <v>412073</v>
      </c>
      <c r="J82" s="43">
        <f t="shared" si="1"/>
        <v>0.13082957608884421</v>
      </c>
      <c r="M82" s="8"/>
    </row>
    <row r="83" spans="1:13" x14ac:dyDescent="0.15">
      <c r="A83" s="7"/>
      <c r="B83" s="8" t="s">
        <v>55</v>
      </c>
      <c r="C83" s="13"/>
      <c r="D83" s="13"/>
      <c r="E83" s="13"/>
      <c r="F83" s="13"/>
      <c r="G83" s="34"/>
      <c r="H83" s="55"/>
      <c r="I83" s="14"/>
      <c r="J83" s="28"/>
    </row>
    <row r="84" spans="1:13" x14ac:dyDescent="0.15">
      <c r="A84" s="7"/>
      <c r="B84" s="1" t="s">
        <v>73</v>
      </c>
      <c r="C84" s="13" t="s">
        <v>56</v>
      </c>
      <c r="D84" s="13"/>
      <c r="E84" s="13"/>
      <c r="F84" s="13"/>
      <c r="G84" s="34">
        <v>0</v>
      </c>
      <c r="H84" s="56"/>
      <c r="I84" s="14"/>
      <c r="J84" s="46"/>
    </row>
    <row r="85" spans="1:13" x14ac:dyDescent="0.15">
      <c r="A85" s="7" t="s">
        <v>54</v>
      </c>
      <c r="B85" s="1" t="s">
        <v>57</v>
      </c>
      <c r="C85" s="16"/>
      <c r="D85" s="13"/>
      <c r="E85" s="13"/>
      <c r="F85" s="13"/>
      <c r="G85" s="36">
        <v>0</v>
      </c>
      <c r="H85" s="65">
        <v>0</v>
      </c>
      <c r="I85" s="30">
        <v>0</v>
      </c>
      <c r="J85" s="43"/>
    </row>
    <row r="86" spans="1:13" x14ac:dyDescent="0.15">
      <c r="A86" s="7"/>
      <c r="B86" s="1" t="s">
        <v>59</v>
      </c>
      <c r="C86" s="13"/>
      <c r="D86" s="13"/>
      <c r="E86" s="13"/>
      <c r="F86" s="13"/>
      <c r="G86" s="34"/>
      <c r="H86" s="64"/>
      <c r="I86" s="14"/>
      <c r="J86" s="43"/>
    </row>
    <row r="87" spans="1:13" x14ac:dyDescent="0.15">
      <c r="A87" s="7"/>
      <c r="B87" s="1" t="s">
        <v>73</v>
      </c>
      <c r="C87" s="13" t="s">
        <v>85</v>
      </c>
      <c r="D87" s="13"/>
      <c r="E87" s="13"/>
      <c r="F87" s="13"/>
      <c r="G87" s="37">
        <v>0</v>
      </c>
      <c r="H87" s="55">
        <v>0</v>
      </c>
      <c r="I87" s="14">
        <v>0</v>
      </c>
      <c r="J87" s="43"/>
    </row>
    <row r="88" spans="1:13" x14ac:dyDescent="0.15">
      <c r="A88" s="7" t="s">
        <v>58</v>
      </c>
      <c r="C88" s="13"/>
      <c r="D88" s="13"/>
      <c r="E88" s="13"/>
      <c r="F88" s="13"/>
      <c r="G88" s="34"/>
      <c r="H88" s="55"/>
      <c r="I88" s="14"/>
      <c r="J88" s="43"/>
    </row>
    <row r="89" spans="1:13" x14ac:dyDescent="0.15">
      <c r="A89" s="7"/>
      <c r="B89" s="2" t="s">
        <v>60</v>
      </c>
      <c r="C89" s="17"/>
      <c r="D89" s="13"/>
      <c r="E89" s="13"/>
      <c r="F89" s="13"/>
      <c r="G89" s="58"/>
      <c r="H89" s="65"/>
      <c r="I89" s="30"/>
      <c r="J89" s="44"/>
    </row>
    <row r="90" spans="1:13" x14ac:dyDescent="0.15">
      <c r="A90" s="7"/>
      <c r="B90" s="2" t="s">
        <v>81</v>
      </c>
      <c r="C90" s="17"/>
      <c r="D90" s="13"/>
      <c r="E90" s="13"/>
      <c r="F90" s="13"/>
      <c r="G90" s="58"/>
      <c r="H90" s="64">
        <f>H82</f>
        <v>3149693</v>
      </c>
      <c r="I90" s="30">
        <f>I82</f>
        <v>412073</v>
      </c>
      <c r="J90" s="28"/>
    </row>
    <row r="91" spans="1:13" x14ac:dyDescent="0.15">
      <c r="A91" s="7"/>
      <c r="B91" s="2" t="s">
        <v>82</v>
      </c>
      <c r="C91" s="17"/>
      <c r="D91" s="13"/>
      <c r="E91" s="13"/>
      <c r="F91" s="13"/>
      <c r="G91" s="59"/>
      <c r="H91" s="64">
        <v>662200</v>
      </c>
      <c r="I91" s="54"/>
      <c r="J91" s="28"/>
    </row>
    <row r="92" spans="1:13" x14ac:dyDescent="0.15">
      <c r="A92" s="7"/>
      <c r="B92" s="1" t="s">
        <v>61</v>
      </c>
      <c r="C92" s="13"/>
      <c r="D92" s="13"/>
      <c r="E92" s="13"/>
      <c r="F92" s="13"/>
      <c r="G92" s="47">
        <f>G82</f>
        <v>878405</v>
      </c>
      <c r="H92" s="64">
        <v>2487493</v>
      </c>
      <c r="I92" s="57">
        <f>I90</f>
        <v>412073</v>
      </c>
      <c r="J92" s="39">
        <f>I91/H93</f>
        <v>0</v>
      </c>
    </row>
    <row r="93" spans="1:13" x14ac:dyDescent="0.15">
      <c r="A93" s="7"/>
      <c r="B93" s="1" t="s">
        <v>62</v>
      </c>
      <c r="C93" s="13"/>
      <c r="D93" s="13"/>
      <c r="E93" s="13"/>
      <c r="F93" s="13"/>
      <c r="G93" s="66">
        <v>4319947</v>
      </c>
      <c r="H93" s="66">
        <f>G93</f>
        <v>4319947</v>
      </c>
      <c r="I93" s="66">
        <f>H94</f>
        <v>6807440</v>
      </c>
      <c r="J93" s="38">
        <f>I92/H94</f>
        <v>6.0532740648466969E-2</v>
      </c>
    </row>
    <row r="94" spans="1:13" ht="14.25" thickBot="1" x14ac:dyDescent="0.2">
      <c r="A94" s="7"/>
      <c r="B94" s="19" t="s">
        <v>63</v>
      </c>
      <c r="C94" s="20"/>
      <c r="D94" s="20"/>
      <c r="E94" s="20"/>
      <c r="F94" s="20"/>
      <c r="G94" s="67">
        <f>SUM(G92:G93)</f>
        <v>5198352</v>
      </c>
      <c r="H94" s="67">
        <f>SUM(H92:H93)</f>
        <v>6807440</v>
      </c>
      <c r="I94" s="67">
        <f>I92+I93</f>
        <v>7219513</v>
      </c>
      <c r="J94" s="69">
        <f>I94/H94</f>
        <v>1.060532740648467</v>
      </c>
    </row>
    <row r="95" spans="1:13" ht="14.25" thickTop="1" x14ac:dyDescent="0.15">
      <c r="A95" s="18"/>
      <c r="B95" s="19"/>
      <c r="C95" s="20"/>
      <c r="D95" s="20"/>
      <c r="E95" s="20"/>
      <c r="F95" s="20"/>
      <c r="G95" s="8"/>
      <c r="H95" s="68"/>
      <c r="I95" s="22"/>
      <c r="J95" s="14"/>
    </row>
    <row r="96" spans="1:13" x14ac:dyDescent="0.15">
      <c r="A96" s="8"/>
      <c r="B96" s="2"/>
      <c r="C96" s="13"/>
      <c r="D96" s="13"/>
      <c r="E96" s="13"/>
      <c r="F96" s="13"/>
      <c r="H96" s="21"/>
      <c r="J96" s="9"/>
    </row>
    <row r="97" spans="1:8" x14ac:dyDescent="0.15">
      <c r="A97" s="8"/>
      <c r="C97" s="8"/>
      <c r="D97" s="8"/>
      <c r="E97" s="8"/>
      <c r="F97" s="8"/>
      <c r="H97" s="22"/>
    </row>
  </sheetData>
  <mergeCells count="20">
    <mergeCell ref="K78:M78"/>
    <mergeCell ref="C20:F20"/>
    <mergeCell ref="C21:F21"/>
    <mergeCell ref="K34:M34"/>
    <mergeCell ref="K38:M39"/>
    <mergeCell ref="K41:M41"/>
    <mergeCell ref="K43:M43"/>
    <mergeCell ref="K54:M54"/>
    <mergeCell ref="K58:M58"/>
    <mergeCell ref="K63:M63"/>
    <mergeCell ref="K75:M75"/>
    <mergeCell ref="K76:M76"/>
    <mergeCell ref="C12:F12"/>
    <mergeCell ref="K55:M57"/>
    <mergeCell ref="K52:M52"/>
    <mergeCell ref="A3:J3"/>
    <mergeCell ref="A5:J5"/>
    <mergeCell ref="A7:F7"/>
    <mergeCell ref="G7:J7"/>
    <mergeCell ref="C11:F11"/>
  </mergeCells>
  <phoneticPr fontId="14"/>
  <printOptions horizontalCentered="1"/>
  <pageMargins left="0.11811023622047245" right="0.11811023622047245" top="0.31496062992125984" bottom="0.31496062992125984" header="0.31496062992125984" footer="0.39370078740157483"/>
  <pageSetup paperSize="9" scale="6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25" sqref="L25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☆2020年度活動予算書 (20210519)  </vt:lpstr>
      <vt:lpstr>Sheet4</vt:lpstr>
      <vt:lpstr>'☆2020年度活動予算書 (20210519)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R.HAYAKAWA</dc:creator>
  <cp:lastModifiedBy>SERVER</cp:lastModifiedBy>
  <cp:lastPrinted>2021-05-14T08:52:54Z</cp:lastPrinted>
  <dcterms:created xsi:type="dcterms:W3CDTF">2012-04-28T04:38:54Z</dcterms:created>
  <dcterms:modified xsi:type="dcterms:W3CDTF">2021-06-03T02:17:51Z</dcterms:modified>
</cp:coreProperties>
</file>