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令和5年度一般会計収支予算書" sheetId="30" r:id="rId1"/>
  </sheets>
  <calcPr calcId="152511"/>
</workbook>
</file>

<file path=xl/calcChain.xml><?xml version="1.0" encoding="utf-8"?>
<calcChain xmlns="http://schemas.openxmlformats.org/spreadsheetml/2006/main">
  <c r="K15" i="30" l="1"/>
  <c r="H111" i="30" l="1"/>
  <c r="I111" i="30"/>
  <c r="J111" i="30"/>
  <c r="G111" i="30"/>
  <c r="K111" i="30" s="1"/>
  <c r="H103" i="30"/>
  <c r="I103" i="30"/>
  <c r="J103" i="30"/>
  <c r="G103" i="30"/>
  <c r="K103" i="30" s="1"/>
  <c r="H95" i="30"/>
  <c r="I95" i="30"/>
  <c r="J95" i="30"/>
  <c r="G95" i="30"/>
  <c r="H86" i="30"/>
  <c r="I86" i="30"/>
  <c r="J86" i="30"/>
  <c r="G86" i="30"/>
  <c r="H73" i="30"/>
  <c r="I73" i="30"/>
  <c r="J73" i="30"/>
  <c r="G73" i="30"/>
  <c r="K73" i="30" s="1"/>
  <c r="K67" i="30"/>
  <c r="K68" i="30"/>
  <c r="K69" i="30"/>
  <c r="K70" i="30"/>
  <c r="K71" i="30"/>
  <c r="K72" i="30"/>
  <c r="K74" i="30"/>
  <c r="K75" i="30"/>
  <c r="K76" i="30"/>
  <c r="K77" i="30"/>
  <c r="K78" i="30"/>
  <c r="K79" i="30"/>
  <c r="K80" i="30"/>
  <c r="K81" i="30"/>
  <c r="K82" i="30"/>
  <c r="K83" i="30"/>
  <c r="K84" i="30"/>
  <c r="K85" i="30"/>
  <c r="K87" i="30"/>
  <c r="K88" i="30"/>
  <c r="K89" i="30"/>
  <c r="K90" i="30"/>
  <c r="K91" i="30"/>
  <c r="K92" i="30"/>
  <c r="K93" i="30"/>
  <c r="K94" i="30"/>
  <c r="K96" i="30"/>
  <c r="K97" i="30"/>
  <c r="K98" i="30"/>
  <c r="K99" i="30"/>
  <c r="K100" i="30"/>
  <c r="K101" i="30"/>
  <c r="K102" i="30"/>
  <c r="K104" i="30"/>
  <c r="K105" i="30"/>
  <c r="K106" i="30"/>
  <c r="K107" i="30"/>
  <c r="K108" i="30"/>
  <c r="K109" i="30"/>
  <c r="K110" i="30"/>
  <c r="K112" i="30"/>
  <c r="K113" i="30"/>
  <c r="K114" i="30"/>
  <c r="H66" i="30"/>
  <c r="I66" i="30"/>
  <c r="J66" i="30"/>
  <c r="G66" i="30"/>
  <c r="K118" i="30"/>
  <c r="K119" i="30"/>
  <c r="K120" i="30"/>
  <c r="H117" i="30"/>
  <c r="I117" i="30"/>
  <c r="J117" i="30"/>
  <c r="G117" i="30"/>
  <c r="K128" i="30"/>
  <c r="K129" i="30"/>
  <c r="K130" i="30"/>
  <c r="K131" i="30"/>
  <c r="K132" i="30"/>
  <c r="K133" i="30"/>
  <c r="K134" i="30"/>
  <c r="K135" i="30"/>
  <c r="K136" i="30"/>
  <c r="K137" i="30"/>
  <c r="K138" i="30"/>
  <c r="K139" i="30"/>
  <c r="K140" i="30"/>
  <c r="K127" i="30"/>
  <c r="K122" i="30"/>
  <c r="H121" i="30"/>
  <c r="I121" i="30"/>
  <c r="I116" i="30" s="1"/>
  <c r="J121" i="30"/>
  <c r="G121" i="30"/>
  <c r="K54" i="30"/>
  <c r="K55" i="30"/>
  <c r="K56" i="30"/>
  <c r="K57" i="30"/>
  <c r="K58" i="30"/>
  <c r="K59" i="30"/>
  <c r="K60" i="30"/>
  <c r="K61" i="30"/>
  <c r="H53" i="30"/>
  <c r="I53" i="30"/>
  <c r="J53" i="30"/>
  <c r="G53" i="30"/>
  <c r="K44" i="30"/>
  <c r="K45" i="30"/>
  <c r="K46" i="30"/>
  <c r="K47" i="30"/>
  <c r="K48" i="30"/>
  <c r="K49" i="30"/>
  <c r="K50" i="30"/>
  <c r="K51" i="30"/>
  <c r="K52" i="30"/>
  <c r="H43" i="30"/>
  <c r="I43" i="30"/>
  <c r="J43" i="30"/>
  <c r="G43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H30" i="30"/>
  <c r="I30" i="30"/>
  <c r="J30" i="30"/>
  <c r="G30" i="30"/>
  <c r="K12" i="30"/>
  <c r="K13" i="30"/>
  <c r="K16" i="30"/>
  <c r="K17" i="30"/>
  <c r="K19" i="30"/>
  <c r="K20" i="30"/>
  <c r="K21" i="30"/>
  <c r="K22" i="30"/>
  <c r="K24" i="30"/>
  <c r="K25" i="30"/>
  <c r="H23" i="30"/>
  <c r="I23" i="30"/>
  <c r="J23" i="30"/>
  <c r="G23" i="30"/>
  <c r="H18" i="30"/>
  <c r="I18" i="30"/>
  <c r="J18" i="30"/>
  <c r="G18" i="30"/>
  <c r="J14" i="30"/>
  <c r="G14" i="30"/>
  <c r="J11" i="30"/>
  <c r="G11" i="30"/>
  <c r="K23" i="30" l="1"/>
  <c r="H116" i="30"/>
  <c r="H29" i="30"/>
  <c r="I29" i="30"/>
  <c r="I142" i="30" s="1"/>
  <c r="I163" i="30" s="1"/>
  <c r="G26" i="30"/>
  <c r="K18" i="30"/>
  <c r="K11" i="30"/>
  <c r="K121" i="30"/>
  <c r="J116" i="30"/>
  <c r="G116" i="30"/>
  <c r="K116" i="30" s="1"/>
  <c r="K117" i="30"/>
  <c r="K95" i="30"/>
  <c r="K86" i="30"/>
  <c r="J29" i="30"/>
  <c r="J142" i="30" s="1"/>
  <c r="G29" i="30"/>
  <c r="K66" i="30"/>
  <c r="K53" i="30"/>
  <c r="K43" i="30"/>
  <c r="K30" i="30"/>
  <c r="J26" i="30"/>
  <c r="K14" i="30"/>
  <c r="J163" i="30" l="1"/>
  <c r="J145" i="30"/>
  <c r="H142" i="30"/>
  <c r="H163" i="30" s="1"/>
  <c r="G142" i="30"/>
  <c r="K26" i="30"/>
  <c r="K29" i="30"/>
  <c r="K142" i="30" l="1"/>
  <c r="G145" i="30"/>
  <c r="K145" i="30" s="1"/>
  <c r="G163" i="30"/>
  <c r="K163" i="30" s="1"/>
</calcChain>
</file>

<file path=xl/sharedStrings.xml><?xml version="1.0" encoding="utf-8"?>
<sst xmlns="http://schemas.openxmlformats.org/spreadsheetml/2006/main" count="176" uniqueCount="98">
  <si>
    <t>科　　　目</t>
    <rPh sb="0" eb="1">
      <t>カ</t>
    </rPh>
    <rPh sb="4" eb="5">
      <t>メ</t>
    </rPh>
    <phoneticPr fontId="1"/>
  </si>
  <si>
    <t>当　　年　　度</t>
    <rPh sb="0" eb="1">
      <t>トウ</t>
    </rPh>
    <rPh sb="3" eb="4">
      <t>ネン</t>
    </rPh>
    <rPh sb="6" eb="7">
      <t>ド</t>
    </rPh>
    <phoneticPr fontId="1"/>
  </si>
  <si>
    <t>前年度予算額</t>
    <rPh sb="0" eb="3">
      <t>ゼンネンド</t>
    </rPh>
    <rPh sb="3" eb="6">
      <t>ヨサンガク</t>
    </rPh>
    <phoneticPr fontId="1"/>
  </si>
  <si>
    <t>Ⅰ</t>
    <phoneticPr fontId="1"/>
  </si>
  <si>
    <t>一般正味財産増減の部</t>
    <rPh sb="0" eb="2">
      <t>イッパン</t>
    </rPh>
    <rPh sb="2" eb="4">
      <t>ショウミ</t>
    </rPh>
    <rPh sb="4" eb="6">
      <t>ザイサン</t>
    </rPh>
    <rPh sb="6" eb="8">
      <t>ゾウゲン</t>
    </rPh>
    <rPh sb="9" eb="10">
      <t>ブ</t>
    </rPh>
    <phoneticPr fontId="1"/>
  </si>
  <si>
    <t>予算額</t>
    <rPh sb="0" eb="2">
      <t>ヨサン</t>
    </rPh>
    <rPh sb="2" eb="3">
      <t>ガク</t>
    </rPh>
    <phoneticPr fontId="1"/>
  </si>
  <si>
    <t>県委託料</t>
    <rPh sb="0" eb="1">
      <t>ケン</t>
    </rPh>
    <rPh sb="1" eb="3">
      <t>イタク</t>
    </rPh>
    <rPh sb="3" eb="4">
      <t>リョウ</t>
    </rPh>
    <phoneticPr fontId="1"/>
  </si>
  <si>
    <t>預保納付金</t>
    <rPh sb="0" eb="2">
      <t>ヨホ</t>
    </rPh>
    <rPh sb="2" eb="4">
      <t>ノウフ</t>
    </rPh>
    <rPh sb="4" eb="5">
      <t>キン</t>
    </rPh>
    <phoneticPr fontId="1"/>
  </si>
  <si>
    <t>差　異</t>
    <rPh sb="0" eb="1">
      <t>サ</t>
    </rPh>
    <rPh sb="2" eb="3">
      <t>イ</t>
    </rPh>
    <phoneticPr fontId="1"/>
  </si>
  <si>
    <t>経常増減の部</t>
    <rPh sb="0" eb="2">
      <t>ケイジョウ</t>
    </rPh>
    <rPh sb="2" eb="4">
      <t>ゾウゲン</t>
    </rPh>
    <rPh sb="5" eb="6">
      <t>ブ</t>
    </rPh>
    <phoneticPr fontId="1"/>
  </si>
  <si>
    <t>経常収益</t>
    <rPh sb="0" eb="2">
      <t>ケイジョウ</t>
    </rPh>
    <rPh sb="2" eb="4">
      <t>シュウエキ</t>
    </rPh>
    <phoneticPr fontId="1"/>
  </si>
  <si>
    <t>受取会費</t>
    <rPh sb="0" eb="1">
      <t>ウ</t>
    </rPh>
    <rPh sb="1" eb="2">
      <t>ト</t>
    </rPh>
    <rPh sb="2" eb="4">
      <t>カイヒ</t>
    </rPh>
    <phoneticPr fontId="1"/>
  </si>
  <si>
    <t>正会員会費</t>
    <rPh sb="0" eb="3">
      <t>セイカイイン</t>
    </rPh>
    <rPh sb="3" eb="5">
      <t>カイヒ</t>
    </rPh>
    <phoneticPr fontId="1"/>
  </si>
  <si>
    <t>賛助会員会費</t>
    <rPh sb="0" eb="2">
      <t>サンジョ</t>
    </rPh>
    <rPh sb="2" eb="4">
      <t>カイイン</t>
    </rPh>
    <rPh sb="4" eb="6">
      <t>カイヒ</t>
    </rPh>
    <phoneticPr fontId="1"/>
  </si>
  <si>
    <t>受取補助金等</t>
    <rPh sb="0" eb="1">
      <t>ウ</t>
    </rPh>
    <rPh sb="1" eb="2">
      <t>ト</t>
    </rPh>
    <rPh sb="2" eb="4">
      <t>ホジョ</t>
    </rPh>
    <rPh sb="4" eb="6">
      <t>キントウ</t>
    </rPh>
    <phoneticPr fontId="1"/>
  </si>
  <si>
    <t>福島県補助金(委託料)</t>
    <rPh sb="0" eb="3">
      <t>フクシマケン</t>
    </rPh>
    <rPh sb="3" eb="6">
      <t>ホジョキン</t>
    </rPh>
    <rPh sb="7" eb="10">
      <t>イタクリョウ</t>
    </rPh>
    <phoneticPr fontId="1"/>
  </si>
  <si>
    <t>市町村振興協会補助金</t>
    <rPh sb="0" eb="3">
      <t>シチョウソン</t>
    </rPh>
    <rPh sb="3" eb="5">
      <t>シンコウ</t>
    </rPh>
    <rPh sb="5" eb="7">
      <t>キョウカイ</t>
    </rPh>
    <rPh sb="7" eb="10">
      <t>ホジョキン</t>
    </rPh>
    <phoneticPr fontId="1"/>
  </si>
  <si>
    <t>預保納付金事業助成金</t>
    <rPh sb="0" eb="2">
      <t>ヨホ</t>
    </rPh>
    <rPh sb="2" eb="4">
      <t>ノウフ</t>
    </rPh>
    <rPh sb="4" eb="5">
      <t>キン</t>
    </rPh>
    <rPh sb="5" eb="7">
      <t>ジギョウ</t>
    </rPh>
    <rPh sb="7" eb="10">
      <t>ジョセイキン</t>
    </rPh>
    <phoneticPr fontId="1"/>
  </si>
  <si>
    <t>受取寄付金</t>
    <rPh sb="0" eb="1">
      <t>ウ</t>
    </rPh>
    <rPh sb="1" eb="2">
      <t>ト</t>
    </rPh>
    <rPh sb="2" eb="5">
      <t>キフキン</t>
    </rPh>
    <phoneticPr fontId="1"/>
  </si>
  <si>
    <t>福島県警察互助会寄付金</t>
    <rPh sb="0" eb="3">
      <t>フクシマケン</t>
    </rPh>
    <rPh sb="3" eb="5">
      <t>ケイサツ</t>
    </rPh>
    <rPh sb="5" eb="7">
      <t>ゴジョ</t>
    </rPh>
    <rPh sb="7" eb="8">
      <t>カイ</t>
    </rPh>
    <rPh sb="8" eb="11">
      <t>キフキン</t>
    </rPh>
    <phoneticPr fontId="1"/>
  </si>
  <si>
    <t>募金収益</t>
    <rPh sb="0" eb="2">
      <t>ボキン</t>
    </rPh>
    <rPh sb="2" eb="4">
      <t>シュウエキ</t>
    </rPh>
    <phoneticPr fontId="1"/>
  </si>
  <si>
    <t>寄付金付自販機収入</t>
    <rPh sb="0" eb="3">
      <t>キフキン</t>
    </rPh>
    <rPh sb="3" eb="4">
      <t>ツ</t>
    </rPh>
    <rPh sb="4" eb="5">
      <t>ジ</t>
    </rPh>
    <rPh sb="5" eb="6">
      <t>ハン</t>
    </rPh>
    <rPh sb="6" eb="7">
      <t>キ</t>
    </rPh>
    <rPh sb="7" eb="9">
      <t>シュウニュウ</t>
    </rPh>
    <phoneticPr fontId="1"/>
  </si>
  <si>
    <t>雑収入</t>
    <rPh sb="0" eb="1">
      <t>ザツ</t>
    </rPh>
    <rPh sb="1" eb="3">
      <t>シュウニュウ</t>
    </rPh>
    <phoneticPr fontId="1"/>
  </si>
  <si>
    <t>受取利息</t>
    <rPh sb="0" eb="1">
      <t>ウ</t>
    </rPh>
    <rPh sb="1" eb="2">
      <t>ト</t>
    </rPh>
    <rPh sb="2" eb="4">
      <t>リソク</t>
    </rPh>
    <phoneticPr fontId="1"/>
  </si>
  <si>
    <t>雑収入</t>
    <rPh sb="0" eb="3">
      <t>ザツシュウニュウ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</si>
  <si>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</si>
  <si>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経常費用</t>
    <rPh sb="0" eb="2">
      <t>ケイジョウ</t>
    </rPh>
    <rPh sb="2" eb="4">
      <t>ヒヨウ</t>
    </rPh>
    <phoneticPr fontId="1"/>
  </si>
  <si>
    <t>事業費</t>
    <rPh sb="0" eb="3">
      <t>ジギョウヒ</t>
    </rPh>
    <phoneticPr fontId="1"/>
  </si>
  <si>
    <t>共通事業費</t>
    <rPh sb="0" eb="2">
      <t>キョウツウ</t>
    </rPh>
    <rPh sb="2" eb="5">
      <t>ジギョウヒ</t>
    </rPh>
    <phoneticPr fontId="1"/>
  </si>
  <si>
    <t>給料手当</t>
    <rPh sb="0" eb="2">
      <t>キュウリョウ</t>
    </rPh>
    <rPh sb="2" eb="4">
      <t>テアテ</t>
    </rPh>
    <phoneticPr fontId="1"/>
  </si>
  <si>
    <t>複利厚生費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</si>
  <si>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</si>
  <si>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3">
      <t>ショウモウヒン</t>
    </rPh>
    <rPh sb="3" eb="4">
      <t>ヒ</t>
    </rPh>
    <phoneticPr fontId="1"/>
  </si>
  <si>
    <t>修繕費</t>
    <rPh sb="0" eb="3">
      <t>シュウゼンヒ</t>
    </rPh>
    <phoneticPr fontId="1"/>
  </si>
  <si>
    <t>燃料費</t>
    <rPh sb="0" eb="3">
      <t>ネンリョウヒ</t>
    </rPh>
    <phoneticPr fontId="1"/>
  </si>
  <si>
    <t>光熱水料費</t>
    <rPh sb="0" eb="2">
      <t>コウネツ</t>
    </rPh>
    <rPh sb="2" eb="3">
      <t>ミズ</t>
    </rPh>
    <rPh sb="3" eb="4">
      <t>リョウ</t>
    </rPh>
    <rPh sb="4" eb="5">
      <t>ヒ</t>
    </rPh>
    <phoneticPr fontId="1"/>
  </si>
  <si>
    <t>賃借料</t>
    <rPh sb="0" eb="3">
      <t>チンシャクリョウ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</si>
  <si>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</si>
  <si>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</si>
  <si>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委託料</t>
    <rPh sb="0" eb="2">
      <t>イタク</t>
    </rPh>
    <rPh sb="2" eb="3">
      <t>リョウ</t>
    </rPh>
    <phoneticPr fontId="1"/>
  </si>
  <si>
    <t>役務費</t>
    <rPh sb="0" eb="2">
      <t>エキム</t>
    </rPh>
    <rPh sb="2" eb="3">
      <t>ヒ</t>
    </rPh>
    <phoneticPr fontId="1"/>
  </si>
  <si>
    <t>相談業務支出</t>
    <rPh sb="0" eb="2">
      <t>ソウダン</t>
    </rPh>
    <rPh sb="2" eb="4">
      <t>ギョウム</t>
    </rPh>
    <rPh sb="4" eb="6">
      <t>シシュツ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</si>
  <si>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</si>
  <si>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5">
      <t>ウンパンヒ</t>
    </rPh>
    <phoneticPr fontId="1"/>
  </si>
  <si>
    <t>消耗什器備品費</t>
    <rPh sb="0" eb="2">
      <t>ショウモウ</t>
    </rPh>
    <rPh sb="2" eb="4">
      <t>ジュウキ</t>
    </rPh>
    <rPh sb="4" eb="7">
      <t>ビヒンヒ</t>
    </rPh>
    <phoneticPr fontId="1"/>
  </si>
  <si>
    <t>賃借料</t>
    <rPh sb="0" eb="2">
      <t>チンシャク</t>
    </rPh>
    <rPh sb="2" eb="3">
      <t>リョウ</t>
    </rPh>
    <phoneticPr fontId="1"/>
  </si>
  <si>
    <t>諸謝金</t>
    <rPh sb="0" eb="1">
      <t>ショ</t>
    </rPh>
    <rPh sb="1" eb="3">
      <t>シャキン</t>
    </rPh>
    <phoneticPr fontId="1"/>
  </si>
  <si>
    <t>直接支援支出</t>
    <rPh sb="0" eb="2">
      <t>チョクセツ</t>
    </rPh>
    <rPh sb="2" eb="4">
      <t>シエン</t>
    </rPh>
    <rPh sb="4" eb="6">
      <t>シシュツ</t>
    </rPh>
    <phoneticPr fontId="1"/>
  </si>
  <si>
    <t>消耗品費</t>
    <rPh sb="0" eb="4">
      <t>ショウモウヒンヒ</t>
    </rPh>
    <phoneticPr fontId="1"/>
  </si>
  <si>
    <t>委託費</t>
    <rPh sb="0" eb="3">
      <t>イタクヒ</t>
    </rPh>
    <phoneticPr fontId="1"/>
  </si>
  <si>
    <t>(単位：円)</t>
    <rPh sb="1" eb="3">
      <t>タンイ</t>
    </rPh>
    <rPh sb="4" eb="5">
      <t>エン</t>
    </rPh>
    <phoneticPr fontId="1"/>
  </si>
  <si>
    <t>自助グループ支援事業支出</t>
    <rPh sb="0" eb="2">
      <t>ジジョ</t>
    </rPh>
    <rPh sb="6" eb="8">
      <t>シエン</t>
    </rPh>
    <rPh sb="8" eb="10">
      <t>ジギョウ</t>
    </rPh>
    <rPh sb="10" eb="12">
      <t>シシュツ</t>
    </rPh>
    <phoneticPr fontId="1"/>
  </si>
  <si>
    <t>印刷製本費</t>
    <rPh sb="0" eb="2">
      <t>インサツ</t>
    </rPh>
    <rPh sb="2" eb="5">
      <t>セイホンヒ</t>
    </rPh>
    <phoneticPr fontId="1"/>
  </si>
  <si>
    <t>広報・啓発支出</t>
    <rPh sb="0" eb="2">
      <t>コウホウ</t>
    </rPh>
    <rPh sb="3" eb="5">
      <t>ケイハツ</t>
    </rPh>
    <rPh sb="5" eb="7">
      <t>シシュツ</t>
    </rPh>
    <phoneticPr fontId="1"/>
  </si>
  <si>
    <t>消耗什器備品費</t>
    <rPh sb="0" eb="7">
      <t>ショウモウジュウキビヒンヒ</t>
    </rPh>
    <phoneticPr fontId="1"/>
  </si>
  <si>
    <t>講演会開催事業支出</t>
    <rPh sb="0" eb="3">
      <t>コウエンカイ</t>
    </rPh>
    <rPh sb="3" eb="5">
      <t>カイサイ</t>
    </rPh>
    <rPh sb="5" eb="7">
      <t>ジギョウ</t>
    </rPh>
    <rPh sb="7" eb="9">
      <t>シシュツ</t>
    </rPh>
    <phoneticPr fontId="1"/>
  </si>
  <si>
    <t>教養・研修等支出</t>
    <rPh sb="0" eb="2">
      <t>キョウヨウ</t>
    </rPh>
    <rPh sb="3" eb="5">
      <t>ケンシュウ</t>
    </rPh>
    <rPh sb="5" eb="6">
      <t>トウ</t>
    </rPh>
    <rPh sb="6" eb="8">
      <t>シシュツ</t>
    </rPh>
    <phoneticPr fontId="1"/>
  </si>
  <si>
    <t>関連機関関連支出</t>
    <rPh sb="0" eb="2">
      <t>カンレン</t>
    </rPh>
    <rPh sb="2" eb="4">
      <t>キカン</t>
    </rPh>
    <rPh sb="4" eb="6">
      <t>カンレン</t>
    </rPh>
    <rPh sb="6" eb="8">
      <t>シシュツ</t>
    </rPh>
    <phoneticPr fontId="1"/>
  </si>
  <si>
    <t>支払負担金</t>
    <rPh sb="0" eb="2">
      <t>シハラ</t>
    </rPh>
    <rPh sb="2" eb="5">
      <t>フタンキン</t>
    </rPh>
    <phoneticPr fontId="1"/>
  </si>
  <si>
    <t>調査研究費</t>
    <rPh sb="0" eb="2">
      <t>チョウサ</t>
    </rPh>
    <rPh sb="2" eb="5">
      <t>ケンキュウヒ</t>
    </rPh>
    <phoneticPr fontId="1"/>
  </si>
  <si>
    <t>管理費</t>
    <rPh sb="0" eb="3">
      <t>カンリヒ</t>
    </rPh>
    <phoneticPr fontId="1"/>
  </si>
  <si>
    <t>人件費支出</t>
    <rPh sb="0" eb="2">
      <t>ジンケン</t>
    </rPh>
    <rPh sb="2" eb="3">
      <t>ヒ</t>
    </rPh>
    <rPh sb="3" eb="5">
      <t>シシュツ</t>
    </rPh>
    <phoneticPr fontId="1"/>
  </si>
  <si>
    <t>臨時雇賃金</t>
    <rPh sb="0" eb="2">
      <t>リンジ</t>
    </rPh>
    <rPh sb="2" eb="3">
      <t>ヤト</t>
    </rPh>
    <rPh sb="3" eb="5">
      <t>チンギン</t>
    </rPh>
    <phoneticPr fontId="1"/>
  </si>
  <si>
    <t>福利厚生費</t>
    <rPh sb="0" eb="2">
      <t>フクリ</t>
    </rPh>
    <rPh sb="2" eb="5">
      <t>コウセイヒ</t>
    </rPh>
    <phoneticPr fontId="1"/>
  </si>
  <si>
    <t>管理事務費支出</t>
    <rPh sb="0" eb="2">
      <t>カンリ</t>
    </rPh>
    <rPh sb="2" eb="5">
      <t>ジムヒ</t>
    </rPh>
    <rPh sb="5" eb="7">
      <t>シシュツ</t>
    </rPh>
    <phoneticPr fontId="1"/>
  </si>
  <si>
    <t>旅費交通費</t>
    <rPh sb="0" eb="5">
      <t>リョヒコウツウヒ</t>
    </rPh>
    <phoneticPr fontId="1"/>
  </si>
  <si>
    <t>燃料費</t>
    <rPh sb="0" eb="2">
      <t>ネンリョウ</t>
    </rPh>
    <rPh sb="2" eb="3">
      <t>ヒ</t>
    </rPh>
    <phoneticPr fontId="1"/>
  </si>
  <si>
    <t>光熱水料費</t>
    <rPh sb="0" eb="2">
      <t>コウネツ</t>
    </rPh>
    <rPh sb="2" eb="4">
      <t>スイリョウ</t>
    </rPh>
    <rPh sb="4" eb="5">
      <t>ヒ</t>
    </rPh>
    <phoneticPr fontId="1"/>
  </si>
  <si>
    <t>負担金</t>
    <rPh sb="0" eb="3">
      <t>フタンキン</t>
    </rPh>
    <phoneticPr fontId="1"/>
  </si>
  <si>
    <t>事業活動支出計</t>
    <rPh sb="0" eb="2">
      <t>ジギョウ</t>
    </rPh>
    <rPh sb="2" eb="4">
      <t>カツドウ</t>
    </rPh>
    <rPh sb="4" eb="6">
      <t>シシュツ</t>
    </rPh>
    <rPh sb="6" eb="7">
      <t>ケイ</t>
    </rPh>
    <phoneticPr fontId="1"/>
  </si>
  <si>
    <t>他会計への繰入金支出</t>
    <rPh sb="0" eb="1">
      <t>タ</t>
    </rPh>
    <rPh sb="1" eb="3">
      <t>カイケイ</t>
    </rPh>
    <rPh sb="5" eb="6">
      <t>ク</t>
    </rPh>
    <rPh sb="6" eb="7">
      <t>イ</t>
    </rPh>
    <rPh sb="7" eb="8">
      <t>キン</t>
    </rPh>
    <rPh sb="8" eb="10">
      <t>シシュツ</t>
    </rPh>
    <phoneticPr fontId="1"/>
  </si>
  <si>
    <t>他会計への支出</t>
    <rPh sb="0" eb="3">
      <t>タカイケイ</t>
    </rPh>
    <rPh sb="5" eb="7">
      <t>シシュツ</t>
    </rPh>
    <phoneticPr fontId="1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</si>
  <si>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"/>
  </si>
  <si>
    <t>Ⅱ</t>
    <phoneticPr fontId="1"/>
  </si>
  <si>
    <t>投資活動収支の部</t>
    <rPh sb="0" eb="2">
      <t>トウシ</t>
    </rPh>
    <rPh sb="2" eb="4">
      <t>カツドウ</t>
    </rPh>
    <rPh sb="4" eb="6">
      <t>シュウシ</t>
    </rPh>
    <rPh sb="7" eb="8">
      <t>ブ</t>
    </rPh>
    <phoneticPr fontId="1"/>
  </si>
  <si>
    <t>投資活動収入</t>
    <rPh sb="0" eb="2">
      <t>トウシ</t>
    </rPh>
    <rPh sb="2" eb="4">
      <t>カツドウ</t>
    </rPh>
    <rPh sb="4" eb="6">
      <t>シュウニュウ</t>
    </rPh>
    <phoneticPr fontId="1"/>
  </si>
  <si>
    <t>直接支援特別会計繰入金</t>
    <rPh sb="0" eb="2">
      <t>チョクセツ</t>
    </rPh>
    <rPh sb="2" eb="4">
      <t>シエン</t>
    </rPh>
    <rPh sb="4" eb="6">
      <t>トクベツ</t>
    </rPh>
    <rPh sb="6" eb="8">
      <t>カイケイ</t>
    </rPh>
    <rPh sb="8" eb="9">
      <t>ク</t>
    </rPh>
    <rPh sb="9" eb="10">
      <t>イ</t>
    </rPh>
    <rPh sb="10" eb="11">
      <t>キン</t>
    </rPh>
    <phoneticPr fontId="1"/>
  </si>
  <si>
    <t>投資活動収入の計</t>
    <rPh sb="0" eb="2">
      <t>トウシ</t>
    </rPh>
    <rPh sb="2" eb="4">
      <t>カツドウ</t>
    </rPh>
    <rPh sb="4" eb="6">
      <t>シュウニュウ</t>
    </rPh>
    <rPh sb="7" eb="8">
      <t>ケイ</t>
    </rPh>
    <phoneticPr fontId="1"/>
  </si>
  <si>
    <t>投資活動支出</t>
    <rPh sb="0" eb="2">
      <t>トウシ</t>
    </rPh>
    <rPh sb="2" eb="4">
      <t>カツドウ</t>
    </rPh>
    <rPh sb="4" eb="6">
      <t>シシュツ</t>
    </rPh>
    <phoneticPr fontId="1"/>
  </si>
  <si>
    <t>特定資産取得支出</t>
    <rPh sb="0" eb="2">
      <t>トクテイ</t>
    </rPh>
    <rPh sb="2" eb="4">
      <t>シサン</t>
    </rPh>
    <rPh sb="4" eb="6">
      <t>シュトク</t>
    </rPh>
    <rPh sb="6" eb="8">
      <t>シシュツ</t>
    </rPh>
    <phoneticPr fontId="1"/>
  </si>
  <si>
    <t>積立預金支出</t>
    <rPh sb="0" eb="1">
      <t>ツ</t>
    </rPh>
    <rPh sb="1" eb="2">
      <t>タ</t>
    </rPh>
    <rPh sb="2" eb="4">
      <t>ヨキン</t>
    </rPh>
    <rPh sb="4" eb="6">
      <t>シシュツ</t>
    </rPh>
    <phoneticPr fontId="1"/>
  </si>
  <si>
    <t>投資活動支出計</t>
    <rPh sb="0" eb="2">
      <t>トウシ</t>
    </rPh>
    <rPh sb="2" eb="4">
      <t>カツドウ</t>
    </rPh>
    <rPh sb="4" eb="6">
      <t>シシュツ</t>
    </rPh>
    <rPh sb="6" eb="7">
      <t>ケイ</t>
    </rPh>
    <phoneticPr fontId="1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</si>
  <si>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1"/>
  </si>
  <si>
    <t>Ⅲ</t>
    <phoneticPr fontId="1"/>
  </si>
  <si>
    <t>財務活動収支の部</t>
    <rPh sb="0" eb="2">
      <t>ザイム</t>
    </rPh>
    <rPh sb="2" eb="4">
      <t>カツドウ</t>
    </rPh>
    <rPh sb="4" eb="6">
      <t>シュウシ</t>
    </rPh>
    <rPh sb="7" eb="8">
      <t>ブ</t>
    </rPh>
    <phoneticPr fontId="1"/>
  </si>
  <si>
    <t>財務活動収入</t>
    <rPh sb="0" eb="2">
      <t>ザイム</t>
    </rPh>
    <rPh sb="2" eb="4">
      <t>カツドウ</t>
    </rPh>
    <rPh sb="4" eb="6">
      <t>シュウニュウ</t>
    </rPh>
    <phoneticPr fontId="1"/>
  </si>
  <si>
    <t>財務活動収入計</t>
    <rPh sb="0" eb="2">
      <t>ザイム</t>
    </rPh>
    <rPh sb="2" eb="4">
      <t>カツドウ</t>
    </rPh>
    <rPh sb="4" eb="6">
      <t>シュウニュウ</t>
    </rPh>
    <rPh sb="6" eb="7">
      <t>ケイ</t>
    </rPh>
    <phoneticPr fontId="1"/>
  </si>
  <si>
    <t>財務活動支出</t>
    <rPh sb="0" eb="2">
      <t>ザイム</t>
    </rPh>
    <rPh sb="2" eb="4">
      <t>カツドウ</t>
    </rPh>
    <rPh sb="4" eb="6">
      <t>シシュツ</t>
    </rPh>
    <phoneticPr fontId="1"/>
  </si>
  <si>
    <t>財務活動支出計</t>
    <rPh sb="0" eb="2">
      <t>ザイム</t>
    </rPh>
    <rPh sb="2" eb="4">
      <t>カツドウ</t>
    </rPh>
    <rPh sb="4" eb="6">
      <t>シシュツ</t>
    </rPh>
    <rPh sb="6" eb="7">
      <t>ケイ</t>
    </rPh>
    <phoneticPr fontId="1"/>
  </si>
  <si>
    <t>財務活動収支差額額</t>
    <rPh sb="0" eb="2">
      <t>ザイム</t>
    </rPh>
    <rPh sb="2" eb="4">
      <t>カツドウ</t>
    </rPh>
    <rPh sb="4" eb="6">
      <t>シュウシ</t>
    </rPh>
    <rPh sb="6" eb="8">
      <t>サガク</t>
    </rPh>
    <rPh sb="8" eb="9">
      <t>ガク</t>
    </rPh>
    <phoneticPr fontId="1"/>
  </si>
  <si>
    <t>　 当期支出合計</t>
    <rPh sb="2" eb="4">
      <t>トウキ</t>
    </rPh>
    <rPh sb="4" eb="6">
      <t>シシュツ</t>
    </rPh>
    <rPh sb="6" eb="8">
      <t>ゴウケイ</t>
    </rPh>
    <phoneticPr fontId="1"/>
  </si>
  <si>
    <t xml:space="preserve">   当期収支差額</t>
    <rPh sb="3" eb="5">
      <t>トウキ</t>
    </rPh>
    <rPh sb="5" eb="7">
      <t>シュウシ</t>
    </rPh>
    <rPh sb="7" eb="9">
      <t>サガク</t>
    </rPh>
    <phoneticPr fontId="1"/>
  </si>
  <si>
    <t xml:space="preserve">   前期繰越収支差額</t>
    <rPh sb="3" eb="5">
      <t>ゼンキ</t>
    </rPh>
    <rPh sb="5" eb="7">
      <t>クリコシ</t>
    </rPh>
    <rPh sb="7" eb="9">
      <t>シュウシ</t>
    </rPh>
    <rPh sb="9" eb="11">
      <t>サガク</t>
    </rPh>
    <phoneticPr fontId="1"/>
  </si>
  <si>
    <t xml:space="preserve">   次期繰越収支差額</t>
    <rPh sb="3" eb="5">
      <t>ジキ</t>
    </rPh>
    <rPh sb="5" eb="7">
      <t>クリコシ</t>
    </rPh>
    <rPh sb="7" eb="9">
      <t>シュウシ</t>
    </rPh>
    <rPh sb="9" eb="11">
      <t>サガク</t>
    </rPh>
    <phoneticPr fontId="1"/>
  </si>
  <si>
    <t>【注】</t>
    <rPh sb="1" eb="2">
      <t>チュウ</t>
    </rPh>
    <phoneticPr fontId="1"/>
  </si>
  <si>
    <t>「当年度」中、「預保金」とは、預保納付金助成事業助成金をいう。</t>
    <rPh sb="1" eb="4">
      <t>トウネンド</t>
    </rPh>
    <rPh sb="5" eb="6">
      <t>ナカ</t>
    </rPh>
    <rPh sb="8" eb="10">
      <t>ヨホ</t>
    </rPh>
    <rPh sb="10" eb="11">
      <t>キン</t>
    </rPh>
    <rPh sb="15" eb="17">
      <t>ヨホ</t>
    </rPh>
    <rPh sb="17" eb="19">
      <t>ノウフ</t>
    </rPh>
    <rPh sb="19" eb="20">
      <t>キン</t>
    </rPh>
    <rPh sb="20" eb="22">
      <t>ジョセイ</t>
    </rPh>
    <rPh sb="22" eb="24">
      <t>ジギョウ</t>
    </rPh>
    <rPh sb="24" eb="27">
      <t>ジョセイキン</t>
    </rPh>
    <phoneticPr fontId="1"/>
  </si>
  <si>
    <t>（令和５年４月１日～令和６年３月３１日)</t>
    <rPh sb="1" eb="3">
      <t>レイワ</t>
    </rPh>
    <rPh sb="4" eb="5">
      <t>ネン</t>
    </rPh>
    <rPh sb="6" eb="7">
      <t>ツキ</t>
    </rPh>
    <rPh sb="8" eb="9">
      <t>ヒ</t>
    </rPh>
    <rPh sb="10" eb="12">
      <t>レイワ</t>
    </rPh>
    <rPh sb="13" eb="14">
      <t>ネン</t>
    </rPh>
    <rPh sb="15" eb="16">
      <t>ツキ</t>
    </rPh>
    <rPh sb="18" eb="19">
      <t>ヒ</t>
    </rPh>
    <phoneticPr fontId="1"/>
  </si>
  <si>
    <t>令和5年度 一般会計収支予算</t>
    <rPh sb="0" eb="2">
      <t>レイワ</t>
    </rPh>
    <rPh sb="3" eb="5">
      <t>ネンド</t>
    </rPh>
    <rPh sb="6" eb="8">
      <t>イッパン</t>
    </rPh>
    <rPh sb="8" eb="10">
      <t>カイケイ</t>
    </rPh>
    <rPh sb="10" eb="12">
      <t>シュウシ</t>
    </rPh>
    <rPh sb="12" eb="14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</si>
</sst>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\(0\)"/>
    <numFmt numFmtId="177" formatCode="#,##0_ "/>
    <numFmt numFmtId="178" formatCode="#,##0;&quot;△ &quot;#,##0"/>
    <numFmt numFmtId="179" formatCode="#,##0_);[Red]\(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177" fontId="2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2" fillId="0" borderId="7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7" fontId="3" fillId="0" borderId="8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177" fontId="3" fillId="0" borderId="0" xfId="0" applyNumberFormat="1" applyFont="1">
      <alignment vertical="center"/>
    </xf>
    <xf numFmtId="179" fontId="3" fillId="0" borderId="6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7" fontId="3" fillId="0" borderId="13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showZeros="0" tabSelected="1" topLeftCell="A133" workbookViewId="0">
      <selection activeCell="K61" sqref="K61"/>
    </sheetView>
  </sheetViews>
  <sheetFormatPr defaultRowHeight="13.5" x14ac:dyDescent="0.15"/>
  <cols>
    <col min="1" max="2" width="2.125" customWidth="1"/>
    <col min="3" max="3" width="2.625" customWidth="1"/>
    <col min="4" max="5" width="1.625" customWidth="1"/>
    <col min="6" max="6" width="25.625" customWidth="1"/>
    <col min="7" max="10" width="11.625" customWidth="1"/>
    <col min="11" max="11" width="10.62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100000000000001" customHeight="1" x14ac:dyDescent="0.15">
      <c r="A2" s="1"/>
      <c r="B2" s="1"/>
      <c r="C2" s="1"/>
      <c r="D2" s="1"/>
      <c r="E2" s="1"/>
      <c r="F2" s="44" t="s">
        <v>97</v>
      </c>
      <c r="G2" s="44"/>
      <c r="H2" s="44"/>
      <c r="I2" s="44"/>
      <c r="J2" s="44"/>
      <c r="K2" s="1"/>
    </row>
    <row r="3" spans="1:11" ht="15" customHeight="1" x14ac:dyDescent="0.15">
      <c r="A3" s="1"/>
      <c r="B3" s="1"/>
      <c r="C3" s="1"/>
      <c r="D3" s="1"/>
      <c r="E3" s="1"/>
      <c r="F3" s="1"/>
      <c r="G3" s="45" t="s">
        <v>96</v>
      </c>
      <c r="H3" s="45"/>
      <c r="I3" s="45"/>
      <c r="J3" s="1"/>
      <c r="K3" s="1"/>
    </row>
    <row r="4" spans="1:11" ht="12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58" t="s">
        <v>50</v>
      </c>
      <c r="K4" s="58"/>
    </row>
    <row r="5" spans="1:11" ht="15" customHeight="1" x14ac:dyDescent="0.15">
      <c r="A5" s="48" t="s">
        <v>0</v>
      </c>
      <c r="B5" s="46"/>
      <c r="C5" s="46"/>
      <c r="D5" s="46"/>
      <c r="E5" s="46"/>
      <c r="F5" s="41"/>
      <c r="G5" s="53" t="s">
        <v>1</v>
      </c>
      <c r="H5" s="53"/>
      <c r="I5" s="54"/>
      <c r="J5" s="55" t="s">
        <v>2</v>
      </c>
      <c r="K5" s="41" t="s">
        <v>8</v>
      </c>
    </row>
    <row r="6" spans="1:11" ht="8.1" customHeight="1" x14ac:dyDescent="0.15">
      <c r="A6" s="49"/>
      <c r="B6" s="50"/>
      <c r="C6" s="50"/>
      <c r="D6" s="50"/>
      <c r="E6" s="50"/>
      <c r="F6" s="42"/>
      <c r="G6" s="46" t="s">
        <v>5</v>
      </c>
      <c r="H6" s="10"/>
      <c r="I6" s="11"/>
      <c r="J6" s="56"/>
      <c r="K6" s="42"/>
    </row>
    <row r="7" spans="1:11" ht="15" customHeight="1" x14ac:dyDescent="0.15">
      <c r="A7" s="51"/>
      <c r="B7" s="47"/>
      <c r="C7" s="47"/>
      <c r="D7" s="47"/>
      <c r="E7" s="47"/>
      <c r="F7" s="43"/>
      <c r="G7" s="47"/>
      <c r="H7" s="13" t="s">
        <v>6</v>
      </c>
      <c r="I7" s="13" t="s">
        <v>7</v>
      </c>
      <c r="J7" s="57"/>
      <c r="K7" s="43"/>
    </row>
    <row r="8" spans="1:11" ht="14.1" customHeight="1" x14ac:dyDescent="0.15">
      <c r="A8" s="9" t="s">
        <v>3</v>
      </c>
      <c r="B8" s="10"/>
      <c r="C8" s="10" t="s">
        <v>4</v>
      </c>
      <c r="D8" s="10"/>
      <c r="E8" s="10"/>
      <c r="F8" s="11"/>
      <c r="G8" s="17"/>
      <c r="H8" s="16"/>
      <c r="I8" s="16"/>
      <c r="J8" s="16"/>
      <c r="K8" s="17"/>
    </row>
    <row r="9" spans="1:11" ht="14.1" customHeight="1" x14ac:dyDescent="0.15">
      <c r="A9" s="29"/>
      <c r="B9" s="2">
        <v>1</v>
      </c>
      <c r="C9" s="2"/>
      <c r="D9" s="2" t="s">
        <v>9</v>
      </c>
      <c r="E9" s="2"/>
      <c r="F9" s="7"/>
      <c r="G9" s="18"/>
      <c r="H9" s="14"/>
      <c r="I9" s="14"/>
      <c r="J9" s="14"/>
      <c r="K9" s="18"/>
    </row>
    <row r="10" spans="1:11" ht="14.1" customHeight="1" x14ac:dyDescent="0.15">
      <c r="A10" s="29"/>
      <c r="B10" s="2"/>
      <c r="C10" s="25">
        <v>-1</v>
      </c>
      <c r="D10" s="2"/>
      <c r="E10" s="2" t="s">
        <v>10</v>
      </c>
      <c r="F10" s="7"/>
      <c r="G10" s="18"/>
      <c r="H10" s="14"/>
      <c r="I10" s="14"/>
      <c r="J10" s="14"/>
      <c r="K10" s="18"/>
    </row>
    <row r="11" spans="1:11" ht="14.1" customHeight="1" x14ac:dyDescent="0.15">
      <c r="A11" s="29"/>
      <c r="B11" s="2"/>
      <c r="C11" s="2"/>
      <c r="D11" s="2" t="s">
        <v>11</v>
      </c>
      <c r="E11" s="2"/>
      <c r="F11" s="7"/>
      <c r="G11" s="24">
        <f>SUM(G12+G13)</f>
        <v>2700000</v>
      </c>
      <c r="H11" s="24"/>
      <c r="I11" s="22"/>
      <c r="J11" s="22">
        <f t="shared" ref="J11" si="0">SUM(J12+J13)</f>
        <v>3000000</v>
      </c>
      <c r="K11" s="23">
        <f>G11-J11</f>
        <v>-300000</v>
      </c>
    </row>
    <row r="12" spans="1:11" ht="14.1" customHeight="1" x14ac:dyDescent="0.15">
      <c r="A12" s="29"/>
      <c r="B12" s="2"/>
      <c r="C12" s="2"/>
      <c r="D12" s="2"/>
      <c r="E12" s="2"/>
      <c r="F12" s="7" t="s">
        <v>12</v>
      </c>
      <c r="G12" s="24">
        <v>700000</v>
      </c>
      <c r="H12" s="24"/>
      <c r="I12" s="22"/>
      <c r="J12" s="22">
        <v>700000</v>
      </c>
      <c r="K12" s="21">
        <f t="shared" ref="K12:K26" si="1">G12-J12</f>
        <v>0</v>
      </c>
    </row>
    <row r="13" spans="1:11" ht="14.1" customHeight="1" x14ac:dyDescent="0.15">
      <c r="A13" s="29"/>
      <c r="B13" s="2"/>
      <c r="C13" s="2"/>
      <c r="D13" s="2"/>
      <c r="E13" s="2"/>
      <c r="F13" s="7" t="s">
        <v>13</v>
      </c>
      <c r="G13" s="24">
        <v>2000000</v>
      </c>
      <c r="H13" s="24"/>
      <c r="I13" s="22"/>
      <c r="J13" s="22">
        <v>2300000</v>
      </c>
      <c r="K13" s="23">
        <f t="shared" si="1"/>
        <v>-300000</v>
      </c>
    </row>
    <row r="14" spans="1:11" ht="14.1" customHeight="1" x14ac:dyDescent="0.15">
      <c r="A14" s="29"/>
      <c r="B14" s="2"/>
      <c r="C14" s="2"/>
      <c r="D14" s="2" t="s">
        <v>14</v>
      </c>
      <c r="E14" s="2"/>
      <c r="F14" s="7"/>
      <c r="G14" s="24">
        <f>SUM(G15:G17)</f>
        <v>19946000</v>
      </c>
      <c r="H14" s="24"/>
      <c r="I14" s="22"/>
      <c r="J14" s="22">
        <f t="shared" ref="J14" si="2">SUM(J15:J17)</f>
        <v>15909266</v>
      </c>
      <c r="K14" s="23">
        <f t="shared" si="1"/>
        <v>4036734</v>
      </c>
    </row>
    <row r="15" spans="1:11" ht="14.1" customHeight="1" x14ac:dyDescent="0.15">
      <c r="A15" s="29"/>
      <c r="B15" s="2"/>
      <c r="C15" s="2"/>
      <c r="D15" s="2"/>
      <c r="E15" s="2"/>
      <c r="F15" s="7" t="s">
        <v>15</v>
      </c>
      <c r="G15" s="24">
        <v>17646000</v>
      </c>
      <c r="H15" s="24">
        <v>17646000</v>
      </c>
      <c r="I15" s="22"/>
      <c r="J15" s="22">
        <v>12429266</v>
      </c>
      <c r="K15" s="28">
        <f>G15-J15</f>
        <v>5216734</v>
      </c>
    </row>
    <row r="16" spans="1:11" ht="14.1" customHeight="1" x14ac:dyDescent="0.15">
      <c r="A16" s="29"/>
      <c r="B16" s="2"/>
      <c r="C16" s="2"/>
      <c r="D16" s="2"/>
      <c r="E16" s="2"/>
      <c r="F16" s="7" t="s">
        <v>16</v>
      </c>
      <c r="G16" s="24">
        <v>800000</v>
      </c>
      <c r="H16" s="24"/>
      <c r="I16" s="22"/>
      <c r="J16" s="22">
        <v>800000</v>
      </c>
      <c r="K16" s="21">
        <f t="shared" si="1"/>
        <v>0</v>
      </c>
    </row>
    <row r="17" spans="1:11" ht="14.1" customHeight="1" x14ac:dyDescent="0.15">
      <c r="A17" s="29"/>
      <c r="B17" s="2"/>
      <c r="C17" s="2"/>
      <c r="D17" s="2"/>
      <c r="E17" s="2"/>
      <c r="F17" s="7" t="s">
        <v>17</v>
      </c>
      <c r="G17" s="24">
        <v>1500000</v>
      </c>
      <c r="H17" s="24"/>
      <c r="I17" s="22">
        <v>1500000</v>
      </c>
      <c r="J17" s="22">
        <v>2680000</v>
      </c>
      <c r="K17" s="23">
        <f t="shared" si="1"/>
        <v>-1180000</v>
      </c>
    </row>
    <row r="18" spans="1:11" ht="14.1" customHeight="1" x14ac:dyDescent="0.15">
      <c r="A18" s="29"/>
      <c r="B18" s="2"/>
      <c r="C18" s="2"/>
      <c r="D18" s="2" t="s">
        <v>18</v>
      </c>
      <c r="E18" s="2"/>
      <c r="F18" s="7"/>
      <c r="G18" s="24">
        <f>SUM(G19:G22)</f>
        <v>6500000</v>
      </c>
      <c r="H18" s="24">
        <f t="shared" ref="H18:J18" si="3">SUM(H19:H22)</f>
        <v>0</v>
      </c>
      <c r="I18" s="22">
        <f t="shared" si="3"/>
        <v>0</v>
      </c>
      <c r="J18" s="22">
        <f t="shared" si="3"/>
        <v>6500000</v>
      </c>
      <c r="K18" s="21">
        <f t="shared" si="1"/>
        <v>0</v>
      </c>
    </row>
    <row r="19" spans="1:11" ht="14.1" customHeight="1" x14ac:dyDescent="0.15">
      <c r="A19" s="29"/>
      <c r="B19" s="2"/>
      <c r="C19" s="2"/>
      <c r="D19" s="2"/>
      <c r="E19" s="2"/>
      <c r="F19" s="7" t="s">
        <v>19</v>
      </c>
      <c r="G19" s="24">
        <v>2100000</v>
      </c>
      <c r="H19" s="24"/>
      <c r="I19" s="22"/>
      <c r="J19" s="22">
        <v>2100000</v>
      </c>
      <c r="K19" s="21">
        <f t="shared" si="1"/>
        <v>0</v>
      </c>
    </row>
    <row r="20" spans="1:11" ht="14.1" customHeight="1" x14ac:dyDescent="0.15">
      <c r="A20" s="29"/>
      <c r="B20" s="2"/>
      <c r="C20" s="2"/>
      <c r="D20" s="2"/>
      <c r="E20" s="2"/>
      <c r="F20" s="7" t="s">
        <v>18</v>
      </c>
      <c r="G20" s="24">
        <v>1800000</v>
      </c>
      <c r="H20" s="24"/>
      <c r="I20" s="22"/>
      <c r="J20" s="22">
        <v>1800000</v>
      </c>
      <c r="K20" s="21">
        <f t="shared" si="1"/>
        <v>0</v>
      </c>
    </row>
    <row r="21" spans="1:11" ht="14.1" customHeight="1" x14ac:dyDescent="0.15">
      <c r="A21" s="29"/>
      <c r="B21" s="2"/>
      <c r="C21" s="2"/>
      <c r="D21" s="2"/>
      <c r="E21" s="2"/>
      <c r="F21" s="7" t="s">
        <v>20</v>
      </c>
      <c r="G21" s="24">
        <v>100000</v>
      </c>
      <c r="H21" s="24"/>
      <c r="I21" s="22"/>
      <c r="J21" s="22">
        <v>100000</v>
      </c>
      <c r="K21" s="21">
        <f t="shared" si="1"/>
        <v>0</v>
      </c>
    </row>
    <row r="22" spans="1:11" ht="14.1" customHeight="1" x14ac:dyDescent="0.15">
      <c r="A22" s="29"/>
      <c r="B22" s="2"/>
      <c r="C22" s="2"/>
      <c r="D22" s="2"/>
      <c r="E22" s="2"/>
      <c r="F22" s="7" t="s">
        <v>21</v>
      </c>
      <c r="G22" s="24">
        <v>2500000</v>
      </c>
      <c r="H22" s="24"/>
      <c r="I22" s="22"/>
      <c r="J22" s="22">
        <v>2500000</v>
      </c>
      <c r="K22" s="21">
        <f t="shared" si="1"/>
        <v>0</v>
      </c>
    </row>
    <row r="23" spans="1:11" ht="14.1" customHeight="1" x14ac:dyDescent="0.15">
      <c r="A23" s="29"/>
      <c r="B23" s="2"/>
      <c r="C23" s="2"/>
      <c r="D23" s="2" t="s">
        <v>22</v>
      </c>
      <c r="E23" s="2"/>
      <c r="F23" s="7"/>
      <c r="G23" s="24">
        <f>SUM(G24+G25)</f>
        <v>10000</v>
      </c>
      <c r="H23" s="24">
        <f t="shared" ref="H23:J23" si="4">SUM(H24+H25)</f>
        <v>0</v>
      </c>
      <c r="I23" s="22">
        <f t="shared" si="4"/>
        <v>0</v>
      </c>
      <c r="J23" s="22">
        <f t="shared" si="4"/>
        <v>25000</v>
      </c>
      <c r="K23" s="23">
        <f t="shared" si="1"/>
        <v>-15000</v>
      </c>
    </row>
    <row r="24" spans="1:11" ht="14.1" customHeight="1" x14ac:dyDescent="0.15">
      <c r="A24" s="29"/>
      <c r="B24" s="2"/>
      <c r="C24" s="2"/>
      <c r="D24" s="2"/>
      <c r="E24" s="2"/>
      <c r="F24" s="7" t="s">
        <v>23</v>
      </c>
      <c r="G24" s="24">
        <v>5000</v>
      </c>
      <c r="H24" s="24"/>
      <c r="I24" s="22"/>
      <c r="J24" s="22">
        <v>5000</v>
      </c>
      <c r="K24" s="21">
        <f t="shared" si="1"/>
        <v>0</v>
      </c>
    </row>
    <row r="25" spans="1:11" ht="14.1" customHeight="1" x14ac:dyDescent="0.15">
      <c r="A25" s="29"/>
      <c r="B25" s="2"/>
      <c r="C25" s="2"/>
      <c r="D25" s="2"/>
      <c r="E25" s="2"/>
      <c r="F25" s="7" t="s">
        <v>24</v>
      </c>
      <c r="G25" s="24">
        <v>5000</v>
      </c>
      <c r="H25" s="24"/>
      <c r="I25" s="22"/>
      <c r="J25" s="22">
        <v>20000</v>
      </c>
      <c r="K25" s="23">
        <f t="shared" si="1"/>
        <v>-15000</v>
      </c>
    </row>
    <row r="26" spans="1:11" ht="14.1" customHeight="1" x14ac:dyDescent="0.15">
      <c r="A26" s="12"/>
      <c r="B26" s="30"/>
      <c r="C26" s="30"/>
      <c r="D26" s="30" t="s">
        <v>25</v>
      </c>
      <c r="E26" s="30"/>
      <c r="F26" s="8"/>
      <c r="G26" s="21">
        <f>SUM(G11+G14+G18+G23)</f>
        <v>29156000</v>
      </c>
      <c r="H26" s="21">
        <v>17646000</v>
      </c>
      <c r="I26" s="26">
        <v>1500000</v>
      </c>
      <c r="J26" s="26">
        <f t="shared" ref="J26" si="5">SUM(J11+J14+J18+J23)</f>
        <v>25434266</v>
      </c>
      <c r="K26" s="23">
        <f t="shared" si="1"/>
        <v>3721734</v>
      </c>
    </row>
    <row r="27" spans="1:11" ht="14.1" customHeight="1" x14ac:dyDescent="0.15">
      <c r="A27" s="4"/>
      <c r="B27" s="5"/>
      <c r="C27" s="5"/>
      <c r="D27" s="5"/>
      <c r="E27" s="5"/>
      <c r="F27" s="6"/>
      <c r="G27" s="16"/>
      <c r="H27" s="16"/>
      <c r="I27" s="16"/>
      <c r="J27" s="16"/>
      <c r="K27" s="17"/>
    </row>
    <row r="28" spans="1:11" ht="14.1" customHeight="1" x14ac:dyDescent="0.15">
      <c r="A28" s="29"/>
      <c r="B28" s="2"/>
      <c r="C28" s="25">
        <v>-2</v>
      </c>
      <c r="D28" s="2"/>
      <c r="E28" s="2" t="s">
        <v>26</v>
      </c>
      <c r="F28" s="7"/>
      <c r="G28" s="20"/>
      <c r="H28" s="19"/>
      <c r="I28" s="19"/>
      <c r="J28" s="19"/>
      <c r="K28" s="19"/>
    </row>
    <row r="29" spans="1:11" ht="14.1" customHeight="1" x14ac:dyDescent="0.15">
      <c r="A29" s="29"/>
      <c r="B29" s="2"/>
      <c r="C29" s="2"/>
      <c r="D29" s="2" t="s">
        <v>27</v>
      </c>
      <c r="E29" s="2"/>
      <c r="F29" s="7"/>
      <c r="G29" s="32">
        <f>SUM(G30+G43+G53+G66+G73+G86+G95+G103+G111)</f>
        <v>24022000</v>
      </c>
      <c r="H29" s="27">
        <f t="shared" ref="H29:J29" si="6">SUM(H30+H43+H53+H66+H73+H86+H95+H103+H111)</f>
        <v>16042000</v>
      </c>
      <c r="I29" s="27">
        <f t="shared" si="6"/>
        <v>1500000</v>
      </c>
      <c r="J29" s="27">
        <f t="shared" si="6"/>
        <v>20661806</v>
      </c>
      <c r="K29" s="28">
        <f>G29-J29</f>
        <v>3360194</v>
      </c>
    </row>
    <row r="30" spans="1:11" ht="14.1" customHeight="1" x14ac:dyDescent="0.15">
      <c r="A30" s="29"/>
      <c r="B30" s="2"/>
      <c r="C30" s="2"/>
      <c r="D30" s="2"/>
      <c r="E30" s="2" t="s">
        <v>28</v>
      </c>
      <c r="F30" s="7"/>
      <c r="G30" s="32">
        <f>SUM(G31:G42)</f>
        <v>8440000</v>
      </c>
      <c r="H30" s="27">
        <f t="shared" ref="H30:J30" si="7">SUM(H31:H42)</f>
        <v>5077000</v>
      </c>
      <c r="I30" s="27">
        <f t="shared" si="7"/>
        <v>0</v>
      </c>
      <c r="J30" s="27">
        <f t="shared" si="7"/>
        <v>7130000</v>
      </c>
      <c r="K30" s="28">
        <f t="shared" ref="K30:K42" si="8">G30-J30</f>
        <v>1310000</v>
      </c>
    </row>
    <row r="31" spans="1:11" ht="14.1" customHeight="1" x14ac:dyDescent="0.15">
      <c r="A31" s="29"/>
      <c r="B31" s="2"/>
      <c r="C31" s="2"/>
      <c r="D31" s="2"/>
      <c r="E31" s="2"/>
      <c r="F31" s="7" t="s">
        <v>29</v>
      </c>
      <c r="G31" s="32">
        <v>5500000</v>
      </c>
      <c r="H31" s="27">
        <v>4467000</v>
      </c>
      <c r="I31" s="27"/>
      <c r="J31" s="32">
        <v>5500000</v>
      </c>
      <c r="K31" s="28">
        <f t="shared" si="8"/>
        <v>0</v>
      </c>
    </row>
    <row r="32" spans="1:11" ht="14.1" customHeight="1" x14ac:dyDescent="0.15">
      <c r="A32" s="29"/>
      <c r="B32" s="2"/>
      <c r="C32" s="2"/>
      <c r="D32" s="2"/>
      <c r="E32" s="2"/>
      <c r="F32" s="7" t="s">
        <v>30</v>
      </c>
      <c r="G32" s="32">
        <v>569000</v>
      </c>
      <c r="H32" s="27">
        <v>369000</v>
      </c>
      <c r="I32" s="27"/>
      <c r="J32" s="32">
        <v>200000</v>
      </c>
      <c r="K32" s="28">
        <f t="shared" si="8"/>
        <v>369000</v>
      </c>
    </row>
    <row r="33" spans="1:11" ht="14.1" customHeight="1" x14ac:dyDescent="0.15">
      <c r="A33" s="29"/>
      <c r="B33" s="2"/>
      <c r="C33" s="2"/>
      <c r="D33" s="2"/>
      <c r="E33" s="2"/>
      <c r="F33" s="7" t="s">
        <v>31</v>
      </c>
      <c r="G33" s="32">
        <v>241000</v>
      </c>
      <c r="H33" s="27">
        <v>241000</v>
      </c>
      <c r="I33" s="27"/>
      <c r="J33" s="32">
        <v>140000</v>
      </c>
      <c r="K33" s="28">
        <f t="shared" si="8"/>
        <v>101000</v>
      </c>
    </row>
    <row r="34" spans="1:11" ht="14.1" customHeight="1" x14ac:dyDescent="0.15">
      <c r="A34" s="29"/>
      <c r="B34" s="2"/>
      <c r="C34" s="2"/>
      <c r="D34" s="2"/>
      <c r="E34" s="2"/>
      <c r="F34" s="7" t="s">
        <v>32</v>
      </c>
      <c r="G34" s="32">
        <v>300000</v>
      </c>
      <c r="H34" s="27"/>
      <c r="I34" s="27"/>
      <c r="J34" s="32">
        <v>300000</v>
      </c>
      <c r="K34" s="28">
        <f t="shared" si="8"/>
        <v>0</v>
      </c>
    </row>
    <row r="35" spans="1:11" ht="14.1" customHeight="1" x14ac:dyDescent="0.15">
      <c r="A35" s="29"/>
      <c r="B35" s="2"/>
      <c r="C35" s="2"/>
      <c r="D35" s="2"/>
      <c r="E35" s="2"/>
      <c r="F35" s="7" t="s">
        <v>33</v>
      </c>
      <c r="G35" s="32">
        <v>30000</v>
      </c>
      <c r="H35" s="27"/>
      <c r="I35" s="27"/>
      <c r="J35" s="32">
        <v>30000</v>
      </c>
      <c r="K35" s="28">
        <f t="shared" si="8"/>
        <v>0</v>
      </c>
    </row>
    <row r="36" spans="1:11" ht="14.1" customHeight="1" x14ac:dyDescent="0.15">
      <c r="A36" s="29"/>
      <c r="B36" s="2"/>
      <c r="C36" s="2"/>
      <c r="D36" s="2"/>
      <c r="E36" s="2"/>
      <c r="F36" s="7" t="s">
        <v>34</v>
      </c>
      <c r="G36" s="32">
        <v>80000</v>
      </c>
      <c r="H36" s="27"/>
      <c r="I36" s="27"/>
      <c r="J36" s="32">
        <v>80000</v>
      </c>
      <c r="K36" s="28">
        <f t="shared" si="8"/>
        <v>0</v>
      </c>
    </row>
    <row r="37" spans="1:11" ht="14.1" customHeight="1" x14ac:dyDescent="0.15">
      <c r="A37" s="29"/>
      <c r="B37" s="2"/>
      <c r="C37" s="2"/>
      <c r="D37" s="2"/>
      <c r="E37" s="2"/>
      <c r="F37" s="7" t="s">
        <v>35</v>
      </c>
      <c r="G37" s="32">
        <v>250000</v>
      </c>
      <c r="H37" s="27"/>
      <c r="I37" s="27"/>
      <c r="J37" s="32">
        <v>250000</v>
      </c>
      <c r="K37" s="28">
        <f t="shared" si="8"/>
        <v>0</v>
      </c>
    </row>
    <row r="38" spans="1:11" ht="14.1" customHeight="1" x14ac:dyDescent="0.15">
      <c r="A38" s="29"/>
      <c r="B38" s="2"/>
      <c r="C38" s="2"/>
      <c r="D38" s="2"/>
      <c r="E38" s="2"/>
      <c r="F38" s="7" t="s">
        <v>36</v>
      </c>
      <c r="G38" s="32">
        <v>1340000</v>
      </c>
      <c r="H38" s="27"/>
      <c r="I38" s="27"/>
      <c r="J38" s="32">
        <v>500000</v>
      </c>
      <c r="K38" s="28">
        <f t="shared" si="8"/>
        <v>840000</v>
      </c>
    </row>
    <row r="39" spans="1:11" ht="14.1" customHeight="1" x14ac:dyDescent="0.15">
      <c r="A39" s="29"/>
      <c r="B39" s="2"/>
      <c r="C39" s="2"/>
      <c r="D39" s="2"/>
      <c r="E39" s="2"/>
      <c r="F39" s="7" t="s">
        <v>37</v>
      </c>
      <c r="G39" s="32">
        <v>60000</v>
      </c>
      <c r="H39" s="27"/>
      <c r="I39" s="27"/>
      <c r="J39" s="32">
        <v>60000</v>
      </c>
      <c r="K39" s="28">
        <f t="shared" si="8"/>
        <v>0</v>
      </c>
    </row>
    <row r="40" spans="1:11" ht="14.1" customHeight="1" x14ac:dyDescent="0.15">
      <c r="A40" s="29"/>
      <c r="B40" s="2"/>
      <c r="C40" s="2"/>
      <c r="D40" s="2"/>
      <c r="E40" s="2"/>
      <c r="F40" s="7" t="s">
        <v>38</v>
      </c>
      <c r="G40" s="32">
        <v>50000</v>
      </c>
      <c r="H40" s="27"/>
      <c r="I40" s="27"/>
      <c r="J40" s="32">
        <v>50000</v>
      </c>
      <c r="K40" s="28">
        <f t="shared" si="8"/>
        <v>0</v>
      </c>
    </row>
    <row r="41" spans="1:11" ht="14.1" customHeight="1" x14ac:dyDescent="0.15">
      <c r="A41" s="29"/>
      <c r="B41" s="2"/>
      <c r="C41" s="2"/>
      <c r="D41" s="2"/>
      <c r="E41" s="2"/>
      <c r="F41" s="7" t="s">
        <v>39</v>
      </c>
      <c r="G41" s="32">
        <v>10000</v>
      </c>
      <c r="H41" s="27"/>
      <c r="I41" s="27"/>
      <c r="J41" s="32">
        <v>10000</v>
      </c>
      <c r="K41" s="28">
        <f t="shared" si="8"/>
        <v>0</v>
      </c>
    </row>
    <row r="42" spans="1:11" ht="14.1" customHeight="1" x14ac:dyDescent="0.15">
      <c r="A42" s="29"/>
      <c r="B42" s="2"/>
      <c r="C42" s="2"/>
      <c r="D42" s="2"/>
      <c r="E42" s="2"/>
      <c r="F42" s="7" t="s">
        <v>40</v>
      </c>
      <c r="G42" s="32">
        <v>10000</v>
      </c>
      <c r="H42" s="27"/>
      <c r="I42" s="27"/>
      <c r="J42" s="32">
        <v>10000</v>
      </c>
      <c r="K42" s="28">
        <f t="shared" si="8"/>
        <v>0</v>
      </c>
    </row>
    <row r="43" spans="1:11" ht="14.1" customHeight="1" x14ac:dyDescent="0.15">
      <c r="A43" s="29"/>
      <c r="B43" s="2"/>
      <c r="C43" s="2"/>
      <c r="D43" s="2"/>
      <c r="E43" s="2" t="s">
        <v>41</v>
      </c>
      <c r="F43" s="7"/>
      <c r="G43" s="24">
        <f>SUM(G44:G52)</f>
        <v>4849000</v>
      </c>
      <c r="H43" s="22">
        <f t="shared" ref="H43:J43" si="9">SUM(H44:H52)</f>
        <v>4114000</v>
      </c>
      <c r="I43" s="22">
        <f t="shared" si="9"/>
        <v>0</v>
      </c>
      <c r="J43" s="22">
        <f t="shared" si="9"/>
        <v>2766000</v>
      </c>
      <c r="K43" s="28">
        <f>G43-J43</f>
        <v>2083000</v>
      </c>
    </row>
    <row r="44" spans="1:11" ht="14.1" customHeight="1" x14ac:dyDescent="0.15">
      <c r="A44" s="29"/>
      <c r="B44" s="2"/>
      <c r="C44" s="2"/>
      <c r="D44" s="2"/>
      <c r="E44" s="2"/>
      <c r="F44" s="7" t="s">
        <v>42</v>
      </c>
      <c r="G44" s="24">
        <v>10000</v>
      </c>
      <c r="H44" s="22"/>
      <c r="I44" s="22"/>
      <c r="J44" s="24">
        <v>10000</v>
      </c>
      <c r="K44" s="28">
        <f t="shared" ref="K44:K52" si="10">G44-J44</f>
        <v>0</v>
      </c>
    </row>
    <row r="45" spans="1:11" ht="14.1" customHeight="1" x14ac:dyDescent="0.15">
      <c r="A45" s="29"/>
      <c r="B45" s="2"/>
      <c r="C45" s="2"/>
      <c r="D45" s="2"/>
      <c r="E45" s="2"/>
      <c r="F45" s="7" t="s">
        <v>31</v>
      </c>
      <c r="G45" s="24">
        <v>1300000</v>
      </c>
      <c r="H45" s="22">
        <v>636000</v>
      </c>
      <c r="I45" s="22"/>
      <c r="J45" s="24">
        <v>1300000</v>
      </c>
      <c r="K45" s="28">
        <f t="shared" si="10"/>
        <v>0</v>
      </c>
    </row>
    <row r="46" spans="1:11" ht="14.1" customHeight="1" x14ac:dyDescent="0.15">
      <c r="A46" s="29"/>
      <c r="B46" s="2"/>
      <c r="C46" s="2"/>
      <c r="D46" s="2"/>
      <c r="E46" s="2"/>
      <c r="F46" s="7" t="s">
        <v>43</v>
      </c>
      <c r="G46" s="24">
        <v>80000</v>
      </c>
      <c r="H46" s="22">
        <v>62000</v>
      </c>
      <c r="I46" s="22"/>
      <c r="J46" s="24">
        <v>62000</v>
      </c>
      <c r="K46" s="28">
        <f t="shared" si="10"/>
        <v>18000</v>
      </c>
    </row>
    <row r="47" spans="1:11" ht="14.1" customHeight="1" x14ac:dyDescent="0.15">
      <c r="A47" s="29"/>
      <c r="B47" s="2"/>
      <c r="C47" s="2"/>
      <c r="D47" s="2"/>
      <c r="E47" s="2"/>
      <c r="F47" s="7" t="s">
        <v>44</v>
      </c>
      <c r="G47" s="24"/>
      <c r="H47" s="22"/>
      <c r="I47" s="22"/>
      <c r="J47" s="24"/>
      <c r="K47" s="28">
        <f t="shared" si="10"/>
        <v>0</v>
      </c>
    </row>
    <row r="48" spans="1:11" ht="14.1" customHeight="1" x14ac:dyDescent="0.15">
      <c r="A48" s="29"/>
      <c r="B48" s="2"/>
      <c r="C48" s="2"/>
      <c r="D48" s="2"/>
      <c r="E48" s="2"/>
      <c r="F48" s="7" t="s">
        <v>32</v>
      </c>
      <c r="G48" s="24">
        <v>20000</v>
      </c>
      <c r="H48" s="22"/>
      <c r="I48" s="22"/>
      <c r="J48" s="24">
        <v>20000</v>
      </c>
      <c r="K48" s="28">
        <f t="shared" si="10"/>
        <v>0</v>
      </c>
    </row>
    <row r="49" spans="1:11" ht="14.1" customHeight="1" x14ac:dyDescent="0.15">
      <c r="A49" s="29"/>
      <c r="B49" s="2"/>
      <c r="C49" s="2"/>
      <c r="D49" s="2"/>
      <c r="E49" s="2"/>
      <c r="F49" s="7" t="s">
        <v>45</v>
      </c>
      <c r="G49" s="24">
        <v>20000</v>
      </c>
      <c r="H49" s="22"/>
      <c r="I49" s="22"/>
      <c r="J49" s="24">
        <v>20000</v>
      </c>
      <c r="K49" s="28">
        <f t="shared" si="10"/>
        <v>0</v>
      </c>
    </row>
    <row r="50" spans="1:11" ht="14.1" customHeight="1" x14ac:dyDescent="0.15">
      <c r="A50" s="29"/>
      <c r="B50" s="2"/>
      <c r="C50" s="2"/>
      <c r="D50" s="2"/>
      <c r="E50" s="2"/>
      <c r="F50" s="7" t="s">
        <v>37</v>
      </c>
      <c r="G50" s="24">
        <v>14000</v>
      </c>
      <c r="H50" s="22">
        <v>14000</v>
      </c>
      <c r="I50" s="22"/>
      <c r="J50" s="24">
        <v>14000</v>
      </c>
      <c r="K50" s="28">
        <f t="shared" si="10"/>
        <v>0</v>
      </c>
    </row>
    <row r="51" spans="1:11" ht="14.1" customHeight="1" x14ac:dyDescent="0.15">
      <c r="A51" s="29"/>
      <c r="B51" s="2"/>
      <c r="C51" s="2"/>
      <c r="D51" s="2"/>
      <c r="E51" s="2"/>
      <c r="F51" s="7" t="s">
        <v>46</v>
      </c>
      <c r="G51" s="24">
        <v>3402000</v>
      </c>
      <c r="H51" s="22">
        <v>3402000</v>
      </c>
      <c r="I51" s="22"/>
      <c r="J51" s="24">
        <v>1337000</v>
      </c>
      <c r="K51" s="28">
        <f t="shared" si="10"/>
        <v>2065000</v>
      </c>
    </row>
    <row r="52" spans="1:11" ht="14.1" customHeight="1" x14ac:dyDescent="0.15">
      <c r="A52" s="29"/>
      <c r="B52" s="2"/>
      <c r="C52" s="2"/>
      <c r="D52" s="2"/>
      <c r="E52" s="2"/>
      <c r="F52" s="7" t="s">
        <v>40</v>
      </c>
      <c r="G52" s="24">
        <v>3000</v>
      </c>
      <c r="H52" s="22"/>
      <c r="I52" s="22"/>
      <c r="J52" s="24">
        <v>3000</v>
      </c>
      <c r="K52" s="28">
        <f t="shared" si="10"/>
        <v>0</v>
      </c>
    </row>
    <row r="53" spans="1:11" ht="14.1" customHeight="1" x14ac:dyDescent="0.15">
      <c r="A53" s="29"/>
      <c r="B53" s="2"/>
      <c r="C53" s="2"/>
      <c r="D53" s="2"/>
      <c r="E53" s="2" t="s">
        <v>47</v>
      </c>
      <c r="F53" s="7"/>
      <c r="G53" s="24">
        <f>SUM(G54:G61)</f>
        <v>5330000</v>
      </c>
      <c r="H53" s="22">
        <f t="shared" ref="H53:J53" si="11">SUM(H54:H61)</f>
        <v>4920000</v>
      </c>
      <c r="I53" s="22">
        <f t="shared" si="11"/>
        <v>0</v>
      </c>
      <c r="J53" s="22">
        <f t="shared" si="11"/>
        <v>6360266</v>
      </c>
      <c r="K53" s="28">
        <f>G53-J53</f>
        <v>-1030266</v>
      </c>
    </row>
    <row r="54" spans="1:11" ht="14.1" customHeight="1" x14ac:dyDescent="0.15">
      <c r="A54" s="29"/>
      <c r="B54" s="2"/>
      <c r="C54" s="2"/>
      <c r="D54" s="2"/>
      <c r="E54" s="2"/>
      <c r="F54" s="7" t="s">
        <v>42</v>
      </c>
      <c r="G54" s="24">
        <v>30000</v>
      </c>
      <c r="H54" s="22"/>
      <c r="I54" s="22"/>
      <c r="J54" s="24">
        <v>30000</v>
      </c>
      <c r="K54" s="28">
        <f t="shared" ref="K54:K61" si="12">G54-J54</f>
        <v>0</v>
      </c>
    </row>
    <row r="55" spans="1:11" ht="14.1" customHeight="1" x14ac:dyDescent="0.15">
      <c r="A55" s="29"/>
      <c r="B55" s="2"/>
      <c r="C55" s="2"/>
      <c r="D55" s="2"/>
      <c r="E55" s="2"/>
      <c r="F55" s="7" t="s">
        <v>31</v>
      </c>
      <c r="G55" s="24">
        <v>200000</v>
      </c>
      <c r="H55" s="22"/>
      <c r="I55" s="22"/>
      <c r="J55" s="24">
        <v>370000</v>
      </c>
      <c r="K55" s="28">
        <f t="shared" si="12"/>
        <v>-170000</v>
      </c>
    </row>
    <row r="56" spans="1:11" ht="14.1" customHeight="1" x14ac:dyDescent="0.15">
      <c r="A56" s="29"/>
      <c r="B56" s="2"/>
      <c r="C56" s="2"/>
      <c r="D56" s="2"/>
      <c r="E56" s="2"/>
      <c r="F56" s="7" t="s">
        <v>43</v>
      </c>
      <c r="G56" s="24">
        <v>100000</v>
      </c>
      <c r="H56" s="22"/>
      <c r="I56" s="22"/>
      <c r="J56" s="24">
        <v>100000</v>
      </c>
      <c r="K56" s="28">
        <f t="shared" si="12"/>
        <v>0</v>
      </c>
    </row>
    <row r="57" spans="1:11" ht="14.1" customHeight="1" x14ac:dyDescent="0.15">
      <c r="A57" s="29"/>
      <c r="B57" s="2"/>
      <c r="C57" s="2"/>
      <c r="D57" s="2"/>
      <c r="E57" s="2"/>
      <c r="F57" s="7" t="s">
        <v>48</v>
      </c>
      <c r="G57" s="24">
        <v>30000</v>
      </c>
      <c r="H57" s="22"/>
      <c r="I57" s="22"/>
      <c r="J57" s="24">
        <v>30000</v>
      </c>
      <c r="K57" s="28">
        <f t="shared" si="12"/>
        <v>0</v>
      </c>
    </row>
    <row r="58" spans="1:11" ht="14.1" customHeight="1" x14ac:dyDescent="0.15">
      <c r="A58" s="29"/>
      <c r="B58" s="2"/>
      <c r="C58" s="2"/>
      <c r="D58" s="2"/>
      <c r="E58" s="2"/>
      <c r="F58" s="7" t="s">
        <v>36</v>
      </c>
      <c r="G58" s="24">
        <v>50000</v>
      </c>
      <c r="H58" s="22"/>
      <c r="I58" s="22"/>
      <c r="J58" s="24">
        <v>20000</v>
      </c>
      <c r="K58" s="28">
        <f t="shared" si="12"/>
        <v>30000</v>
      </c>
    </row>
    <row r="59" spans="1:11" ht="14.1" customHeight="1" x14ac:dyDescent="0.15">
      <c r="A59" s="29"/>
      <c r="B59" s="2"/>
      <c r="C59" s="2"/>
      <c r="D59" s="2"/>
      <c r="E59" s="2"/>
      <c r="F59" s="7" t="s">
        <v>46</v>
      </c>
      <c r="G59" s="24">
        <v>376000</v>
      </c>
      <c r="H59" s="22">
        <v>376000</v>
      </c>
      <c r="I59" s="22"/>
      <c r="J59" s="24">
        <v>276000</v>
      </c>
      <c r="K59" s="28">
        <f t="shared" si="12"/>
        <v>100000</v>
      </c>
    </row>
    <row r="60" spans="1:11" ht="14.1" customHeight="1" x14ac:dyDescent="0.15">
      <c r="A60" s="29"/>
      <c r="B60" s="2"/>
      <c r="C60" s="2"/>
      <c r="D60" s="2"/>
      <c r="E60" s="2"/>
      <c r="F60" s="7" t="s">
        <v>40</v>
      </c>
      <c r="G60" s="24">
        <v>80000</v>
      </c>
      <c r="H60" s="22">
        <v>80000</v>
      </c>
      <c r="I60" s="22"/>
      <c r="J60" s="24">
        <v>40000</v>
      </c>
      <c r="K60" s="28">
        <f t="shared" si="12"/>
        <v>40000</v>
      </c>
    </row>
    <row r="61" spans="1:11" ht="14.1" customHeight="1" x14ac:dyDescent="0.15">
      <c r="A61" s="12"/>
      <c r="B61" s="30"/>
      <c r="C61" s="30"/>
      <c r="D61" s="30"/>
      <c r="E61" s="30"/>
      <c r="F61" s="8" t="s">
        <v>49</v>
      </c>
      <c r="G61" s="24">
        <v>4464000</v>
      </c>
      <c r="H61" s="22">
        <v>4464000</v>
      </c>
      <c r="I61" s="22"/>
      <c r="J61" s="24">
        <v>5494266</v>
      </c>
      <c r="K61" s="28">
        <f t="shared" si="12"/>
        <v>-1030266</v>
      </c>
    </row>
    <row r="62" spans="1:11" ht="14.1" customHeight="1" x14ac:dyDescent="0.15">
      <c r="A62" s="2"/>
      <c r="B62" s="2"/>
      <c r="C62" s="2"/>
      <c r="D62" s="2"/>
      <c r="E62" s="2"/>
      <c r="F62" s="2"/>
      <c r="G62" s="31"/>
      <c r="H62" s="31"/>
      <c r="I62" s="31"/>
      <c r="J62" s="31"/>
      <c r="K62" s="33"/>
    </row>
    <row r="63" spans="1:11" ht="14.1" customHeight="1" x14ac:dyDescent="0.15">
      <c r="A63" s="48" t="s">
        <v>0</v>
      </c>
      <c r="B63" s="46"/>
      <c r="C63" s="46"/>
      <c r="D63" s="46"/>
      <c r="E63" s="46"/>
      <c r="F63" s="41"/>
      <c r="G63" s="52" t="s">
        <v>1</v>
      </c>
      <c r="H63" s="53"/>
      <c r="I63" s="54"/>
      <c r="J63" s="55" t="s">
        <v>2</v>
      </c>
      <c r="K63" s="41" t="s">
        <v>8</v>
      </c>
    </row>
    <row r="64" spans="1:11" ht="8.1" customHeight="1" x14ac:dyDescent="0.15">
      <c r="A64" s="49"/>
      <c r="B64" s="50"/>
      <c r="C64" s="50"/>
      <c r="D64" s="50"/>
      <c r="E64" s="50"/>
      <c r="F64" s="42"/>
      <c r="G64" s="48" t="s">
        <v>5</v>
      </c>
      <c r="H64" s="10"/>
      <c r="I64" s="11"/>
      <c r="J64" s="56"/>
      <c r="K64" s="42"/>
    </row>
    <row r="65" spans="1:11" ht="14.1" customHeight="1" x14ac:dyDescent="0.15">
      <c r="A65" s="51"/>
      <c r="B65" s="47"/>
      <c r="C65" s="47"/>
      <c r="D65" s="47"/>
      <c r="E65" s="47"/>
      <c r="F65" s="43"/>
      <c r="G65" s="51"/>
      <c r="H65" s="13" t="s">
        <v>6</v>
      </c>
      <c r="I65" s="13" t="s">
        <v>7</v>
      </c>
      <c r="J65" s="57"/>
      <c r="K65" s="43"/>
    </row>
    <row r="66" spans="1:11" ht="14.1" customHeight="1" x14ac:dyDescent="0.15">
      <c r="A66" s="9"/>
      <c r="B66" s="10"/>
      <c r="C66" s="10"/>
      <c r="D66" s="10"/>
      <c r="E66" s="10" t="s">
        <v>51</v>
      </c>
      <c r="F66" s="11"/>
      <c r="G66" s="22">
        <f>SUM(G67:G72)</f>
        <v>80000</v>
      </c>
      <c r="H66" s="22">
        <f t="shared" ref="H66:J66" si="13">SUM(H67:H72)</f>
        <v>0</v>
      </c>
      <c r="I66" s="22">
        <f t="shared" si="13"/>
        <v>0</v>
      </c>
      <c r="J66" s="22">
        <f t="shared" si="13"/>
        <v>60000</v>
      </c>
      <c r="K66" s="28">
        <f>G66-J66</f>
        <v>20000</v>
      </c>
    </row>
    <row r="67" spans="1:11" ht="14.1" customHeight="1" x14ac:dyDescent="0.15">
      <c r="A67" s="29"/>
      <c r="B67" s="2"/>
      <c r="C67" s="2"/>
      <c r="D67" s="2"/>
      <c r="E67" s="2"/>
      <c r="F67" s="7" t="s">
        <v>42</v>
      </c>
      <c r="G67" s="22">
        <v>10000</v>
      </c>
      <c r="H67" s="22"/>
      <c r="I67" s="22"/>
      <c r="J67" s="22">
        <v>10000</v>
      </c>
      <c r="K67" s="28">
        <f t="shared" ref="K67:K114" si="14">G67-J67</f>
        <v>0</v>
      </c>
    </row>
    <row r="68" spans="1:11" ht="14.1" customHeight="1" x14ac:dyDescent="0.15">
      <c r="A68" s="29"/>
      <c r="B68" s="2"/>
      <c r="C68" s="2"/>
      <c r="D68" s="2"/>
      <c r="E68" s="2"/>
      <c r="F68" s="7" t="s">
        <v>31</v>
      </c>
      <c r="G68" s="22">
        <v>10000</v>
      </c>
      <c r="H68" s="22"/>
      <c r="I68" s="22"/>
      <c r="J68" s="22">
        <v>10000</v>
      </c>
      <c r="K68" s="28">
        <f t="shared" si="14"/>
        <v>0</v>
      </c>
    </row>
    <row r="69" spans="1:11" ht="14.1" customHeight="1" x14ac:dyDescent="0.15">
      <c r="A69" s="29"/>
      <c r="B69" s="2"/>
      <c r="C69" s="2"/>
      <c r="D69" s="2"/>
      <c r="E69" s="2"/>
      <c r="F69" s="7" t="s">
        <v>43</v>
      </c>
      <c r="G69" s="22">
        <v>10000</v>
      </c>
      <c r="H69" s="22"/>
      <c r="I69" s="22"/>
      <c r="J69" s="22">
        <v>10000</v>
      </c>
      <c r="K69" s="28">
        <f t="shared" si="14"/>
        <v>0</v>
      </c>
    </row>
    <row r="70" spans="1:11" ht="14.1" customHeight="1" x14ac:dyDescent="0.15">
      <c r="A70" s="29"/>
      <c r="B70" s="2"/>
      <c r="C70" s="2"/>
      <c r="D70" s="2"/>
      <c r="E70" s="2"/>
      <c r="F70" s="7" t="s">
        <v>32</v>
      </c>
      <c r="G70" s="22">
        <v>20000</v>
      </c>
      <c r="H70" s="22"/>
      <c r="I70" s="22"/>
      <c r="J70" s="22">
        <v>10000</v>
      </c>
      <c r="K70" s="28">
        <f t="shared" si="14"/>
        <v>10000</v>
      </c>
    </row>
    <row r="71" spans="1:11" ht="14.1" customHeight="1" x14ac:dyDescent="0.15">
      <c r="A71" s="29"/>
      <c r="B71" s="2"/>
      <c r="C71" s="2"/>
      <c r="D71" s="2"/>
      <c r="E71" s="2"/>
      <c r="F71" s="7" t="s">
        <v>52</v>
      </c>
      <c r="G71" s="22">
        <v>10000</v>
      </c>
      <c r="H71" s="22"/>
      <c r="I71" s="22"/>
      <c r="J71" s="22">
        <v>10000</v>
      </c>
      <c r="K71" s="28">
        <f t="shared" si="14"/>
        <v>0</v>
      </c>
    </row>
    <row r="72" spans="1:11" ht="14.1" customHeight="1" x14ac:dyDescent="0.15">
      <c r="A72" s="29"/>
      <c r="B72" s="2"/>
      <c r="C72" s="2"/>
      <c r="D72" s="2"/>
      <c r="E72" s="2"/>
      <c r="F72" s="7" t="s">
        <v>46</v>
      </c>
      <c r="G72" s="22">
        <v>20000</v>
      </c>
      <c r="H72" s="22"/>
      <c r="I72" s="22"/>
      <c r="J72" s="22">
        <v>10000</v>
      </c>
      <c r="K72" s="28">
        <f t="shared" si="14"/>
        <v>10000</v>
      </c>
    </row>
    <row r="73" spans="1:11" ht="14.1" customHeight="1" x14ac:dyDescent="0.15">
      <c r="A73" s="29"/>
      <c r="B73" s="2"/>
      <c r="C73" s="2"/>
      <c r="D73" s="2"/>
      <c r="E73" s="2" t="s">
        <v>53</v>
      </c>
      <c r="F73" s="7"/>
      <c r="G73" s="22">
        <f>SUM(G74:G85)</f>
        <v>1750000</v>
      </c>
      <c r="H73" s="22">
        <f t="shared" ref="H73:J73" si="15">SUM(H74:H85)</f>
        <v>672000</v>
      </c>
      <c r="I73" s="22">
        <f t="shared" si="15"/>
        <v>160000</v>
      </c>
      <c r="J73" s="22">
        <f t="shared" si="15"/>
        <v>1581000</v>
      </c>
      <c r="K73" s="28">
        <f t="shared" si="14"/>
        <v>169000</v>
      </c>
    </row>
    <row r="74" spans="1:11" ht="14.1" customHeight="1" x14ac:dyDescent="0.15">
      <c r="A74" s="29"/>
      <c r="B74" s="2"/>
      <c r="C74" s="2"/>
      <c r="D74" s="2"/>
      <c r="E74" s="2"/>
      <c r="F74" s="7" t="s">
        <v>42</v>
      </c>
      <c r="G74" s="22">
        <v>30000</v>
      </c>
      <c r="H74" s="22"/>
      <c r="I74" s="22"/>
      <c r="J74" s="22">
        <v>30000</v>
      </c>
      <c r="K74" s="28">
        <f t="shared" si="14"/>
        <v>0</v>
      </c>
    </row>
    <row r="75" spans="1:11" ht="14.1" customHeight="1" x14ac:dyDescent="0.15">
      <c r="A75" s="29"/>
      <c r="B75" s="2"/>
      <c r="C75" s="2"/>
      <c r="D75" s="2"/>
      <c r="E75" s="2"/>
      <c r="F75" s="7" t="s">
        <v>31</v>
      </c>
      <c r="G75" s="22">
        <v>400000</v>
      </c>
      <c r="H75" s="22"/>
      <c r="I75" s="22"/>
      <c r="J75" s="22">
        <v>400000</v>
      </c>
      <c r="K75" s="28">
        <f t="shared" si="14"/>
        <v>0</v>
      </c>
    </row>
    <row r="76" spans="1:11" ht="14.1" customHeight="1" x14ac:dyDescent="0.15">
      <c r="A76" s="29"/>
      <c r="B76" s="2"/>
      <c r="C76" s="2"/>
      <c r="D76" s="2"/>
      <c r="E76" s="2"/>
      <c r="F76" s="7" t="s">
        <v>43</v>
      </c>
      <c r="G76" s="22">
        <v>200000</v>
      </c>
      <c r="H76" s="22">
        <v>40000</v>
      </c>
      <c r="I76" s="22"/>
      <c r="J76" s="22">
        <v>290000</v>
      </c>
      <c r="K76" s="28">
        <f t="shared" si="14"/>
        <v>-90000</v>
      </c>
    </row>
    <row r="77" spans="1:11" ht="14.1" customHeight="1" x14ac:dyDescent="0.15">
      <c r="A77" s="29"/>
      <c r="B77" s="2"/>
      <c r="C77" s="2"/>
      <c r="D77" s="2"/>
      <c r="E77" s="2"/>
      <c r="F77" s="7" t="s">
        <v>54</v>
      </c>
      <c r="G77" s="22"/>
      <c r="H77" s="22"/>
      <c r="I77" s="22"/>
      <c r="J77" s="22"/>
      <c r="K77" s="28">
        <f t="shared" si="14"/>
        <v>0</v>
      </c>
    </row>
    <row r="78" spans="1:11" ht="14.1" customHeight="1" x14ac:dyDescent="0.15">
      <c r="A78" s="29"/>
      <c r="B78" s="2"/>
      <c r="C78" s="2"/>
      <c r="D78" s="2"/>
      <c r="E78" s="2"/>
      <c r="F78" s="7" t="s">
        <v>32</v>
      </c>
      <c r="G78" s="22">
        <v>60000</v>
      </c>
      <c r="H78" s="22"/>
      <c r="I78" s="22"/>
      <c r="J78" s="22">
        <v>60000</v>
      </c>
      <c r="K78" s="28">
        <f t="shared" si="14"/>
        <v>0</v>
      </c>
    </row>
    <row r="79" spans="1:11" ht="14.1" customHeight="1" x14ac:dyDescent="0.15">
      <c r="A79" s="29"/>
      <c r="B79" s="2"/>
      <c r="C79" s="2"/>
      <c r="D79" s="2"/>
      <c r="E79" s="2"/>
      <c r="F79" s="7" t="s">
        <v>52</v>
      </c>
      <c r="G79" s="22">
        <v>900000</v>
      </c>
      <c r="H79" s="22">
        <v>632000</v>
      </c>
      <c r="I79" s="22">
        <v>160000</v>
      </c>
      <c r="J79" s="22">
        <v>641000</v>
      </c>
      <c r="K79" s="28">
        <f t="shared" si="14"/>
        <v>259000</v>
      </c>
    </row>
    <row r="80" spans="1:11" ht="14.1" customHeight="1" x14ac:dyDescent="0.15">
      <c r="A80" s="29"/>
      <c r="B80" s="2"/>
      <c r="C80" s="2"/>
      <c r="D80" s="2"/>
      <c r="E80" s="2"/>
      <c r="F80" s="7" t="s">
        <v>34</v>
      </c>
      <c r="G80" s="22"/>
      <c r="H80" s="22"/>
      <c r="I80" s="22"/>
      <c r="J80" s="22"/>
      <c r="K80" s="28">
        <f t="shared" si="14"/>
        <v>0</v>
      </c>
    </row>
    <row r="81" spans="1:11" ht="14.1" customHeight="1" x14ac:dyDescent="0.15">
      <c r="A81" s="29"/>
      <c r="B81" s="2"/>
      <c r="C81" s="2"/>
      <c r="D81" s="2"/>
      <c r="E81" s="2"/>
      <c r="F81" s="7" t="s">
        <v>36</v>
      </c>
      <c r="G81" s="22">
        <v>30000</v>
      </c>
      <c r="H81" s="22"/>
      <c r="I81" s="22"/>
      <c r="J81" s="22">
        <v>30000</v>
      </c>
      <c r="K81" s="28">
        <f t="shared" si="14"/>
        <v>0</v>
      </c>
    </row>
    <row r="82" spans="1:11" ht="14.1" customHeight="1" x14ac:dyDescent="0.15">
      <c r="A82" s="29"/>
      <c r="B82" s="2"/>
      <c r="C82" s="2"/>
      <c r="D82" s="2"/>
      <c r="E82" s="2"/>
      <c r="F82" s="7" t="s">
        <v>37</v>
      </c>
      <c r="G82" s="22">
        <v>10000</v>
      </c>
      <c r="H82" s="22"/>
      <c r="I82" s="22"/>
      <c r="J82" s="22">
        <v>10000</v>
      </c>
      <c r="K82" s="28">
        <f t="shared" si="14"/>
        <v>0</v>
      </c>
    </row>
    <row r="83" spans="1:11" ht="14.1" customHeight="1" x14ac:dyDescent="0.15">
      <c r="A83" s="3"/>
      <c r="B83" s="1"/>
      <c r="C83" s="1"/>
      <c r="D83" s="1"/>
      <c r="E83" s="1"/>
      <c r="F83" s="7" t="s">
        <v>46</v>
      </c>
      <c r="G83" s="22">
        <v>20000</v>
      </c>
      <c r="H83" s="22"/>
      <c r="I83" s="22"/>
      <c r="J83" s="22">
        <v>20000</v>
      </c>
      <c r="K83" s="28">
        <f t="shared" si="14"/>
        <v>0</v>
      </c>
    </row>
    <row r="84" spans="1:11" ht="14.1" customHeight="1" x14ac:dyDescent="0.15">
      <c r="A84" s="3"/>
      <c r="B84" s="1"/>
      <c r="C84" s="1"/>
      <c r="D84" s="1"/>
      <c r="E84" s="1"/>
      <c r="F84" s="7" t="s">
        <v>49</v>
      </c>
      <c r="G84" s="22"/>
      <c r="H84" s="22"/>
      <c r="I84" s="22"/>
      <c r="J84" s="22"/>
      <c r="K84" s="28">
        <f t="shared" si="14"/>
        <v>0</v>
      </c>
    </row>
    <row r="85" spans="1:11" ht="14.1" customHeight="1" x14ac:dyDescent="0.15">
      <c r="A85" s="3"/>
      <c r="B85" s="1"/>
      <c r="C85" s="1"/>
      <c r="D85" s="1"/>
      <c r="E85" s="1"/>
      <c r="F85" s="7" t="s">
        <v>40</v>
      </c>
      <c r="G85" s="22">
        <v>100000</v>
      </c>
      <c r="H85" s="22"/>
      <c r="I85" s="22"/>
      <c r="J85" s="22">
        <v>100000</v>
      </c>
      <c r="K85" s="28">
        <f t="shared" si="14"/>
        <v>0</v>
      </c>
    </row>
    <row r="86" spans="1:11" ht="14.1" customHeight="1" x14ac:dyDescent="0.15">
      <c r="A86" s="3"/>
      <c r="B86" s="1"/>
      <c r="C86" s="1"/>
      <c r="D86" s="1"/>
      <c r="E86" s="1" t="s">
        <v>55</v>
      </c>
      <c r="F86" s="7"/>
      <c r="G86" s="22">
        <f>SUM(G87:G94)</f>
        <v>390000</v>
      </c>
      <c r="H86" s="22">
        <f t="shared" ref="H86:J86" si="16">SUM(H87:H94)</f>
        <v>0</v>
      </c>
      <c r="I86" s="22">
        <f t="shared" si="16"/>
        <v>0</v>
      </c>
      <c r="J86" s="22">
        <f t="shared" si="16"/>
        <v>390000</v>
      </c>
      <c r="K86" s="28">
        <f t="shared" si="14"/>
        <v>0</v>
      </c>
    </row>
    <row r="87" spans="1:11" ht="14.1" customHeight="1" x14ac:dyDescent="0.15">
      <c r="A87" s="3"/>
      <c r="B87" s="1"/>
      <c r="C87" s="1"/>
      <c r="D87" s="1"/>
      <c r="E87" s="1"/>
      <c r="F87" s="7" t="s">
        <v>42</v>
      </c>
      <c r="G87" s="22">
        <v>50000</v>
      </c>
      <c r="H87" s="22"/>
      <c r="I87" s="22"/>
      <c r="J87" s="22">
        <v>50000</v>
      </c>
      <c r="K87" s="28">
        <f t="shared" si="14"/>
        <v>0</v>
      </c>
    </row>
    <row r="88" spans="1:11" ht="14.1" customHeight="1" x14ac:dyDescent="0.15">
      <c r="A88" s="3"/>
      <c r="B88" s="1"/>
      <c r="C88" s="1"/>
      <c r="D88" s="1"/>
      <c r="E88" s="1"/>
      <c r="F88" s="7" t="s">
        <v>31</v>
      </c>
      <c r="G88" s="22">
        <v>100000</v>
      </c>
      <c r="H88" s="22"/>
      <c r="I88" s="22"/>
      <c r="J88" s="22">
        <v>100000</v>
      </c>
      <c r="K88" s="28">
        <f t="shared" si="14"/>
        <v>0</v>
      </c>
    </row>
    <row r="89" spans="1:11" ht="14.1" customHeight="1" x14ac:dyDescent="0.15">
      <c r="A89" s="3"/>
      <c r="B89" s="1"/>
      <c r="C89" s="1"/>
      <c r="D89" s="1"/>
      <c r="E89" s="1"/>
      <c r="F89" s="7" t="s">
        <v>48</v>
      </c>
      <c r="G89" s="22">
        <v>50000</v>
      </c>
      <c r="H89" s="22"/>
      <c r="I89" s="22"/>
      <c r="J89" s="22">
        <v>50000</v>
      </c>
      <c r="K89" s="28">
        <f t="shared" si="14"/>
        <v>0</v>
      </c>
    </row>
    <row r="90" spans="1:11" ht="14.1" customHeight="1" x14ac:dyDescent="0.15">
      <c r="A90" s="29"/>
      <c r="B90" s="2"/>
      <c r="C90" s="2"/>
      <c r="D90" s="2"/>
      <c r="E90" s="2"/>
      <c r="F90" s="7" t="s">
        <v>52</v>
      </c>
      <c r="G90" s="22">
        <v>30000</v>
      </c>
      <c r="H90" s="22"/>
      <c r="I90" s="22"/>
      <c r="J90" s="22">
        <v>30000</v>
      </c>
      <c r="K90" s="28">
        <f t="shared" si="14"/>
        <v>0</v>
      </c>
    </row>
    <row r="91" spans="1:11" ht="14.1" customHeight="1" x14ac:dyDescent="0.15">
      <c r="A91" s="29"/>
      <c r="B91" s="2"/>
      <c r="C91" s="2"/>
      <c r="D91" s="2"/>
      <c r="E91" s="2"/>
      <c r="F91" s="7" t="s">
        <v>36</v>
      </c>
      <c r="G91" s="22">
        <v>50000</v>
      </c>
      <c r="H91" s="22"/>
      <c r="I91" s="22"/>
      <c r="J91" s="22">
        <v>50000</v>
      </c>
      <c r="K91" s="28">
        <f t="shared" si="14"/>
        <v>0</v>
      </c>
    </row>
    <row r="92" spans="1:11" ht="14.1" customHeight="1" x14ac:dyDescent="0.15">
      <c r="A92" s="29"/>
      <c r="B92" s="2"/>
      <c r="C92" s="2"/>
      <c r="D92" s="2"/>
      <c r="E92" s="2"/>
      <c r="F92" s="7" t="s">
        <v>46</v>
      </c>
      <c r="G92" s="22">
        <v>100000</v>
      </c>
      <c r="H92" s="22"/>
      <c r="I92" s="22"/>
      <c r="J92" s="22">
        <v>100000</v>
      </c>
      <c r="K92" s="28">
        <f t="shared" si="14"/>
        <v>0</v>
      </c>
    </row>
    <row r="93" spans="1:11" ht="14.1" customHeight="1" x14ac:dyDescent="0.15">
      <c r="A93" s="29"/>
      <c r="B93" s="2"/>
      <c r="C93" s="2"/>
      <c r="D93" s="2"/>
      <c r="E93" s="2"/>
      <c r="F93" s="7" t="s">
        <v>49</v>
      </c>
      <c r="G93" s="22"/>
      <c r="H93" s="22"/>
      <c r="I93" s="22"/>
      <c r="J93" s="22"/>
      <c r="K93" s="28">
        <f t="shared" si="14"/>
        <v>0</v>
      </c>
    </row>
    <row r="94" spans="1:11" ht="14.1" customHeight="1" x14ac:dyDescent="0.15">
      <c r="A94" s="29"/>
      <c r="B94" s="2"/>
      <c r="C94" s="2"/>
      <c r="D94" s="2"/>
      <c r="E94" s="2"/>
      <c r="F94" s="7" t="s">
        <v>40</v>
      </c>
      <c r="G94" s="22">
        <v>10000</v>
      </c>
      <c r="H94" s="22"/>
      <c r="I94" s="22"/>
      <c r="J94" s="22">
        <v>10000</v>
      </c>
      <c r="K94" s="28">
        <f t="shared" si="14"/>
        <v>0</v>
      </c>
    </row>
    <row r="95" spans="1:11" ht="14.1" customHeight="1" x14ac:dyDescent="0.15">
      <c r="A95" s="29"/>
      <c r="B95" s="2"/>
      <c r="C95" s="2"/>
      <c r="D95" s="2"/>
      <c r="E95" s="2" t="s">
        <v>56</v>
      </c>
      <c r="F95" s="7"/>
      <c r="G95" s="22">
        <f>SUM(G96:G102)</f>
        <v>3020000</v>
      </c>
      <c r="H95" s="22">
        <f t="shared" ref="H95:J95" si="17">SUM(H96:H102)</f>
        <v>1259000</v>
      </c>
      <c r="I95" s="22">
        <f t="shared" si="17"/>
        <v>1340000</v>
      </c>
      <c r="J95" s="22">
        <f t="shared" si="17"/>
        <v>2111540</v>
      </c>
      <c r="K95" s="28">
        <f t="shared" si="14"/>
        <v>908460</v>
      </c>
    </row>
    <row r="96" spans="1:11" ht="14.1" customHeight="1" x14ac:dyDescent="0.15">
      <c r="A96" s="29"/>
      <c r="B96" s="2"/>
      <c r="C96" s="2"/>
      <c r="D96" s="2"/>
      <c r="E96" s="2"/>
      <c r="F96" s="7" t="s">
        <v>42</v>
      </c>
      <c r="G96" s="22">
        <v>100000</v>
      </c>
      <c r="H96" s="22">
        <v>33000</v>
      </c>
      <c r="I96" s="22"/>
      <c r="J96" s="22">
        <v>139540</v>
      </c>
      <c r="K96" s="28">
        <f t="shared" si="14"/>
        <v>-39540</v>
      </c>
    </row>
    <row r="97" spans="1:11" ht="14.1" customHeight="1" x14ac:dyDescent="0.15">
      <c r="A97" s="29"/>
      <c r="B97" s="2"/>
      <c r="C97" s="2"/>
      <c r="D97" s="2"/>
      <c r="E97" s="2"/>
      <c r="F97" s="7" t="s">
        <v>31</v>
      </c>
      <c r="G97" s="22">
        <v>1010000</v>
      </c>
      <c r="H97" s="22">
        <v>450000</v>
      </c>
      <c r="I97" s="22">
        <v>560000</v>
      </c>
      <c r="J97" s="22">
        <v>941000</v>
      </c>
      <c r="K97" s="28">
        <f t="shared" si="14"/>
        <v>69000</v>
      </c>
    </row>
    <row r="98" spans="1:11" ht="14.1" customHeight="1" x14ac:dyDescent="0.15">
      <c r="A98" s="29"/>
      <c r="B98" s="2"/>
      <c r="C98" s="2"/>
      <c r="D98" s="2"/>
      <c r="E98" s="2"/>
      <c r="F98" s="7" t="s">
        <v>43</v>
      </c>
      <c r="G98" s="22">
        <v>50000</v>
      </c>
      <c r="H98" s="22"/>
      <c r="I98" s="22"/>
      <c r="J98" s="22">
        <v>35000</v>
      </c>
      <c r="K98" s="28">
        <f t="shared" si="14"/>
        <v>15000</v>
      </c>
    </row>
    <row r="99" spans="1:11" ht="14.1" customHeight="1" x14ac:dyDescent="0.15">
      <c r="A99" s="29"/>
      <c r="B99" s="2"/>
      <c r="C99" s="2"/>
      <c r="D99" s="2"/>
      <c r="E99" s="2"/>
      <c r="F99" s="7" t="s">
        <v>32</v>
      </c>
      <c r="G99" s="22">
        <v>100000</v>
      </c>
      <c r="H99" s="22"/>
      <c r="I99" s="22"/>
      <c r="J99" s="22">
        <v>100000</v>
      </c>
      <c r="K99" s="28">
        <f t="shared" si="14"/>
        <v>0</v>
      </c>
    </row>
    <row r="100" spans="1:11" ht="14.1" customHeight="1" x14ac:dyDescent="0.15">
      <c r="A100" s="29"/>
      <c r="B100" s="2"/>
      <c r="C100" s="2"/>
      <c r="D100" s="2"/>
      <c r="E100" s="2"/>
      <c r="F100" s="7" t="s">
        <v>36</v>
      </c>
      <c r="G100" s="22">
        <v>360000</v>
      </c>
      <c r="H100" s="22"/>
      <c r="I100" s="22">
        <v>200000</v>
      </c>
      <c r="J100" s="22">
        <v>200000</v>
      </c>
      <c r="K100" s="28">
        <f t="shared" si="14"/>
        <v>160000</v>
      </c>
    </row>
    <row r="101" spans="1:11" ht="14.1" customHeight="1" x14ac:dyDescent="0.15">
      <c r="A101" s="29"/>
      <c r="B101" s="2"/>
      <c r="C101" s="2"/>
      <c r="D101" s="2"/>
      <c r="E101" s="2"/>
      <c r="F101" s="7" t="s">
        <v>46</v>
      </c>
      <c r="G101" s="22">
        <v>300000</v>
      </c>
      <c r="H101" s="22">
        <v>116000</v>
      </c>
      <c r="I101" s="22">
        <v>140000</v>
      </c>
      <c r="J101" s="22">
        <v>256000</v>
      </c>
      <c r="K101" s="28">
        <f t="shared" si="14"/>
        <v>44000</v>
      </c>
    </row>
    <row r="102" spans="1:11" ht="14.1" customHeight="1" x14ac:dyDescent="0.15">
      <c r="A102" s="29"/>
      <c r="B102" s="2"/>
      <c r="C102" s="2"/>
      <c r="D102" s="2"/>
      <c r="E102" s="2"/>
      <c r="F102" s="7" t="s">
        <v>40</v>
      </c>
      <c r="G102" s="22">
        <v>1100000</v>
      </c>
      <c r="H102" s="22">
        <v>660000</v>
      </c>
      <c r="I102" s="22">
        <v>440000</v>
      </c>
      <c r="J102" s="22">
        <v>440000</v>
      </c>
      <c r="K102" s="28">
        <f t="shared" si="14"/>
        <v>660000</v>
      </c>
    </row>
    <row r="103" spans="1:11" ht="14.1" customHeight="1" x14ac:dyDescent="0.15">
      <c r="A103" s="29"/>
      <c r="B103" s="2"/>
      <c r="C103" s="2"/>
      <c r="D103" s="2"/>
      <c r="E103" s="2" t="s">
        <v>57</v>
      </c>
      <c r="F103" s="7"/>
      <c r="G103" s="22">
        <f>SUM(G104:G110)</f>
        <v>133000</v>
      </c>
      <c r="H103" s="22">
        <f t="shared" ref="H103:J103" si="18">SUM(H104:H110)</f>
        <v>0</v>
      </c>
      <c r="I103" s="22">
        <f t="shared" si="18"/>
        <v>0</v>
      </c>
      <c r="J103" s="22">
        <f t="shared" si="18"/>
        <v>233000</v>
      </c>
      <c r="K103" s="28">
        <f t="shared" si="14"/>
        <v>-100000</v>
      </c>
    </row>
    <row r="104" spans="1:11" ht="14.1" customHeight="1" x14ac:dyDescent="0.15">
      <c r="A104" s="29"/>
      <c r="B104" s="2"/>
      <c r="C104" s="2"/>
      <c r="D104" s="2"/>
      <c r="E104" s="2"/>
      <c r="F104" s="7" t="s">
        <v>42</v>
      </c>
      <c r="G104" s="22">
        <v>30000</v>
      </c>
      <c r="H104" s="22"/>
      <c r="I104" s="22"/>
      <c r="J104" s="22">
        <v>30000</v>
      </c>
      <c r="K104" s="28">
        <f t="shared" si="14"/>
        <v>0</v>
      </c>
    </row>
    <row r="105" spans="1:11" ht="14.1" customHeight="1" x14ac:dyDescent="0.15">
      <c r="A105" s="29"/>
      <c r="B105" s="2"/>
      <c r="C105" s="2"/>
      <c r="D105" s="2"/>
      <c r="E105" s="2"/>
      <c r="F105" s="7" t="s">
        <v>31</v>
      </c>
      <c r="G105" s="22">
        <v>30000</v>
      </c>
      <c r="H105" s="22"/>
      <c r="I105" s="22"/>
      <c r="J105" s="22">
        <v>30000</v>
      </c>
      <c r="K105" s="28">
        <f t="shared" si="14"/>
        <v>0</v>
      </c>
    </row>
    <row r="106" spans="1:11" ht="14.1" customHeight="1" x14ac:dyDescent="0.15">
      <c r="A106" s="29"/>
      <c r="B106" s="2"/>
      <c r="C106" s="2"/>
      <c r="D106" s="2"/>
      <c r="E106" s="2"/>
      <c r="F106" s="7" t="s">
        <v>43</v>
      </c>
      <c r="G106" s="22">
        <v>20000</v>
      </c>
      <c r="H106" s="22"/>
      <c r="I106" s="22"/>
      <c r="J106" s="22">
        <v>20000</v>
      </c>
      <c r="K106" s="28">
        <f t="shared" si="14"/>
        <v>0</v>
      </c>
    </row>
    <row r="107" spans="1:11" ht="14.1" customHeight="1" x14ac:dyDescent="0.15">
      <c r="A107" s="29"/>
      <c r="B107" s="2"/>
      <c r="C107" s="2"/>
      <c r="D107" s="2"/>
      <c r="E107" s="2"/>
      <c r="F107" s="7" t="s">
        <v>32</v>
      </c>
      <c r="G107" s="22">
        <v>20000</v>
      </c>
      <c r="H107" s="22"/>
      <c r="I107" s="22"/>
      <c r="J107" s="22">
        <v>20000</v>
      </c>
      <c r="K107" s="28">
        <f t="shared" si="14"/>
        <v>0</v>
      </c>
    </row>
    <row r="108" spans="1:11" ht="14.1" customHeight="1" x14ac:dyDescent="0.15">
      <c r="A108" s="29"/>
      <c r="B108" s="2"/>
      <c r="C108" s="2"/>
      <c r="D108" s="2"/>
      <c r="E108" s="2"/>
      <c r="F108" s="7" t="s">
        <v>36</v>
      </c>
      <c r="G108" s="22">
        <v>1000</v>
      </c>
      <c r="H108" s="22"/>
      <c r="I108" s="22"/>
      <c r="J108" s="22">
        <v>1000</v>
      </c>
      <c r="K108" s="28">
        <f t="shared" si="14"/>
        <v>0</v>
      </c>
    </row>
    <row r="109" spans="1:11" ht="14.1" customHeight="1" x14ac:dyDescent="0.15">
      <c r="A109" s="29"/>
      <c r="B109" s="2"/>
      <c r="C109" s="2"/>
      <c r="D109" s="2"/>
      <c r="E109" s="2"/>
      <c r="F109" s="7" t="s">
        <v>58</v>
      </c>
      <c r="G109" s="22">
        <v>30000</v>
      </c>
      <c r="H109" s="22"/>
      <c r="I109" s="22"/>
      <c r="J109" s="22">
        <v>130000</v>
      </c>
      <c r="K109" s="28">
        <f t="shared" si="14"/>
        <v>-100000</v>
      </c>
    </row>
    <row r="110" spans="1:11" ht="14.1" customHeight="1" x14ac:dyDescent="0.15">
      <c r="A110" s="29"/>
      <c r="B110" s="2"/>
      <c r="C110" s="2"/>
      <c r="D110" s="2"/>
      <c r="E110" s="2"/>
      <c r="F110" s="7" t="s">
        <v>40</v>
      </c>
      <c r="G110" s="22">
        <v>2000</v>
      </c>
      <c r="H110" s="22"/>
      <c r="I110" s="22"/>
      <c r="J110" s="22">
        <v>2000</v>
      </c>
      <c r="K110" s="28">
        <f t="shared" si="14"/>
        <v>0</v>
      </c>
    </row>
    <row r="111" spans="1:11" ht="14.1" customHeight="1" x14ac:dyDescent="0.15">
      <c r="A111" s="29"/>
      <c r="B111" s="2"/>
      <c r="C111" s="2"/>
      <c r="D111" s="2"/>
      <c r="E111" s="2" t="s">
        <v>59</v>
      </c>
      <c r="F111" s="7"/>
      <c r="G111" s="22">
        <f>SUM(G112:G114)</f>
        <v>30000</v>
      </c>
      <c r="H111" s="22">
        <f t="shared" ref="H111:J111" si="19">SUM(H112:H114)</f>
        <v>0</v>
      </c>
      <c r="I111" s="22">
        <f t="shared" si="19"/>
        <v>0</v>
      </c>
      <c r="J111" s="22">
        <f t="shared" si="19"/>
        <v>30000</v>
      </c>
      <c r="K111" s="28">
        <f t="shared" si="14"/>
        <v>0</v>
      </c>
    </row>
    <row r="112" spans="1:11" ht="14.1" customHeight="1" x14ac:dyDescent="0.15">
      <c r="A112" s="29"/>
      <c r="B112" s="2"/>
      <c r="C112" s="2"/>
      <c r="D112" s="2"/>
      <c r="E112" s="2"/>
      <c r="F112" s="7" t="s">
        <v>31</v>
      </c>
      <c r="G112" s="22">
        <v>10000</v>
      </c>
      <c r="H112" s="22"/>
      <c r="I112" s="22"/>
      <c r="J112" s="22">
        <v>10000</v>
      </c>
      <c r="K112" s="28">
        <f t="shared" si="14"/>
        <v>0</v>
      </c>
    </row>
    <row r="113" spans="1:11" ht="14.1" customHeight="1" x14ac:dyDescent="0.15">
      <c r="A113" s="29"/>
      <c r="B113" s="2"/>
      <c r="C113" s="2"/>
      <c r="D113" s="2"/>
      <c r="E113" s="2"/>
      <c r="F113" s="7" t="s">
        <v>43</v>
      </c>
      <c r="G113" s="22">
        <v>10000</v>
      </c>
      <c r="H113" s="22"/>
      <c r="I113" s="22"/>
      <c r="J113" s="22">
        <v>10000</v>
      </c>
      <c r="K113" s="28">
        <f t="shared" si="14"/>
        <v>0</v>
      </c>
    </row>
    <row r="114" spans="1:11" ht="14.1" customHeight="1" x14ac:dyDescent="0.15">
      <c r="A114" s="29"/>
      <c r="B114" s="2"/>
      <c r="C114" s="2"/>
      <c r="D114" s="2"/>
      <c r="E114" s="2"/>
      <c r="F114" s="7" t="s">
        <v>32</v>
      </c>
      <c r="G114" s="22">
        <v>10000</v>
      </c>
      <c r="H114" s="22"/>
      <c r="I114" s="22"/>
      <c r="J114" s="22">
        <v>10000</v>
      </c>
      <c r="K114" s="28">
        <f t="shared" si="14"/>
        <v>0</v>
      </c>
    </row>
    <row r="115" spans="1:11" ht="14.1" customHeight="1" x14ac:dyDescent="0.15">
      <c r="A115" s="29"/>
      <c r="B115" s="2"/>
      <c r="C115" s="2"/>
      <c r="D115" s="2"/>
      <c r="E115" s="2"/>
      <c r="F115" s="7"/>
      <c r="G115" s="22"/>
      <c r="H115" s="22"/>
      <c r="I115" s="22"/>
      <c r="J115" s="22"/>
      <c r="K115" s="22"/>
    </row>
    <row r="116" spans="1:11" ht="14.1" customHeight="1" x14ac:dyDescent="0.15">
      <c r="A116" s="29"/>
      <c r="B116" s="2"/>
      <c r="C116" s="2"/>
      <c r="D116" s="2" t="s">
        <v>60</v>
      </c>
      <c r="E116" s="2"/>
      <c r="F116" s="7"/>
      <c r="G116" s="22">
        <f>SUM(G117+G121)</f>
        <v>5134000</v>
      </c>
      <c r="H116" s="22">
        <f t="shared" ref="H116:J116" si="20">SUM(H117+H121)</f>
        <v>1604000</v>
      </c>
      <c r="I116" s="22">
        <f t="shared" si="20"/>
        <v>0</v>
      </c>
      <c r="J116" s="22">
        <f t="shared" si="20"/>
        <v>4772460</v>
      </c>
      <c r="K116" s="28">
        <f>G116-J116</f>
        <v>361540</v>
      </c>
    </row>
    <row r="117" spans="1:11" ht="14.1" customHeight="1" x14ac:dyDescent="0.15">
      <c r="A117" s="29"/>
      <c r="B117" s="2"/>
      <c r="C117" s="2"/>
      <c r="D117" s="2"/>
      <c r="E117" s="2" t="s">
        <v>61</v>
      </c>
      <c r="F117" s="7"/>
      <c r="G117" s="22">
        <f>SUM(G118:G120)</f>
        <v>2400000</v>
      </c>
      <c r="H117" s="22">
        <f t="shared" ref="H117:J117" si="21">SUM(H118:H120)</f>
        <v>0</v>
      </c>
      <c r="I117" s="22">
        <f t="shared" si="21"/>
        <v>0</v>
      </c>
      <c r="J117" s="22">
        <f t="shared" si="21"/>
        <v>2344000</v>
      </c>
      <c r="K117" s="28">
        <f>G117-J117</f>
        <v>56000</v>
      </c>
    </row>
    <row r="118" spans="1:11" ht="14.1" customHeight="1" x14ac:dyDescent="0.15">
      <c r="A118" s="29"/>
      <c r="B118" s="2"/>
      <c r="C118" s="2"/>
      <c r="D118" s="2"/>
      <c r="E118" s="2"/>
      <c r="F118" s="7" t="s">
        <v>29</v>
      </c>
      <c r="G118" s="22">
        <v>2200000</v>
      </c>
      <c r="H118" s="22"/>
      <c r="I118" s="22"/>
      <c r="J118" s="22">
        <v>2200000</v>
      </c>
      <c r="K118" s="28">
        <f t="shared" ref="K118:K120" si="22">G118-J118</f>
        <v>0</v>
      </c>
    </row>
    <row r="119" spans="1:11" ht="14.1" customHeight="1" x14ac:dyDescent="0.15">
      <c r="A119" s="29"/>
      <c r="B119" s="2"/>
      <c r="C119" s="2"/>
      <c r="D119" s="2"/>
      <c r="E119" s="2"/>
      <c r="F119" s="7" t="s">
        <v>62</v>
      </c>
      <c r="G119" s="22">
        <v>100000</v>
      </c>
      <c r="H119" s="22"/>
      <c r="I119" s="22"/>
      <c r="J119" s="22">
        <v>44000</v>
      </c>
      <c r="K119" s="28">
        <f t="shared" si="22"/>
        <v>56000</v>
      </c>
    </row>
    <row r="120" spans="1:11" ht="14.1" customHeight="1" x14ac:dyDescent="0.15">
      <c r="A120" s="29"/>
      <c r="B120" s="2"/>
      <c r="C120" s="2"/>
      <c r="D120" s="2"/>
      <c r="E120" s="2"/>
      <c r="F120" s="7" t="s">
        <v>63</v>
      </c>
      <c r="G120" s="22">
        <v>100000</v>
      </c>
      <c r="H120" s="22"/>
      <c r="I120" s="22"/>
      <c r="J120" s="22">
        <v>100000</v>
      </c>
      <c r="K120" s="28">
        <f t="shared" si="22"/>
        <v>0</v>
      </c>
    </row>
    <row r="121" spans="1:11" ht="14.1" customHeight="1" x14ac:dyDescent="0.15">
      <c r="A121" s="29"/>
      <c r="B121" s="2"/>
      <c r="C121" s="2"/>
      <c r="D121" s="2"/>
      <c r="E121" s="2" t="s">
        <v>64</v>
      </c>
      <c r="F121" s="7"/>
      <c r="G121" s="22">
        <f>SUM(G122+G127+G128+G129+G130+G131+G132+G133+G134+G135+G136+G137+G138+G139+G140)</f>
        <v>2734000</v>
      </c>
      <c r="H121" s="22">
        <f t="shared" ref="H121:J121" si="23">SUM(H122+H127+H128+H129+H130+H131+H132+H133+H134+H135+H136+H137+H138+H139+H140)</f>
        <v>1604000</v>
      </c>
      <c r="I121" s="22">
        <f t="shared" si="23"/>
        <v>0</v>
      </c>
      <c r="J121" s="22">
        <f t="shared" si="23"/>
        <v>2428460</v>
      </c>
      <c r="K121" s="28">
        <f>G121-J121</f>
        <v>305540</v>
      </c>
    </row>
    <row r="122" spans="1:11" ht="14.1" customHeight="1" x14ac:dyDescent="0.15">
      <c r="A122" s="12"/>
      <c r="B122" s="30"/>
      <c r="C122" s="30"/>
      <c r="D122" s="30"/>
      <c r="E122" s="30"/>
      <c r="F122" s="8" t="s">
        <v>42</v>
      </c>
      <c r="G122" s="22">
        <v>100000</v>
      </c>
      <c r="H122" s="22">
        <v>50000</v>
      </c>
      <c r="I122" s="22"/>
      <c r="J122" s="22">
        <v>100000</v>
      </c>
      <c r="K122" s="28">
        <f>G122-J122</f>
        <v>0</v>
      </c>
    </row>
    <row r="123" spans="1:11" ht="14.1" customHeight="1" x14ac:dyDescent="0.15">
      <c r="A123" s="2"/>
      <c r="B123" s="2"/>
      <c r="C123" s="2"/>
      <c r="D123" s="2"/>
      <c r="E123" s="2"/>
      <c r="F123" s="2"/>
      <c r="G123" s="31"/>
      <c r="H123" s="31"/>
      <c r="I123" s="31"/>
      <c r="J123" s="31"/>
      <c r="K123" s="31"/>
    </row>
    <row r="124" spans="1:11" ht="14.1" customHeight="1" x14ac:dyDescent="0.15">
      <c r="A124" s="48" t="s">
        <v>0</v>
      </c>
      <c r="B124" s="46"/>
      <c r="C124" s="46"/>
      <c r="D124" s="46"/>
      <c r="E124" s="46"/>
      <c r="F124" s="41"/>
      <c r="G124" s="52" t="s">
        <v>1</v>
      </c>
      <c r="H124" s="53"/>
      <c r="I124" s="54"/>
      <c r="J124" s="55" t="s">
        <v>2</v>
      </c>
      <c r="K124" s="41" t="s">
        <v>8</v>
      </c>
    </row>
    <row r="125" spans="1:11" ht="8.1" customHeight="1" x14ac:dyDescent="0.15">
      <c r="A125" s="49"/>
      <c r="B125" s="50"/>
      <c r="C125" s="50"/>
      <c r="D125" s="50"/>
      <c r="E125" s="50"/>
      <c r="F125" s="42"/>
      <c r="G125" s="48" t="s">
        <v>5</v>
      </c>
      <c r="H125" s="10"/>
      <c r="I125" s="11"/>
      <c r="J125" s="56"/>
      <c r="K125" s="42"/>
    </row>
    <row r="126" spans="1:11" ht="14.1" customHeight="1" x14ac:dyDescent="0.15">
      <c r="A126" s="51"/>
      <c r="B126" s="47"/>
      <c r="C126" s="47"/>
      <c r="D126" s="47"/>
      <c r="E126" s="47"/>
      <c r="F126" s="43"/>
      <c r="G126" s="51"/>
      <c r="H126" s="13" t="s">
        <v>6</v>
      </c>
      <c r="I126" s="13" t="s">
        <v>7</v>
      </c>
      <c r="J126" s="57"/>
      <c r="K126" s="43"/>
    </row>
    <row r="127" spans="1:11" ht="14.1" customHeight="1" x14ac:dyDescent="0.15">
      <c r="A127" s="9"/>
      <c r="B127" s="10"/>
      <c r="C127" s="10"/>
      <c r="D127" s="10"/>
      <c r="E127" s="10"/>
      <c r="F127" s="11" t="s">
        <v>65</v>
      </c>
      <c r="G127" s="24">
        <v>100000</v>
      </c>
      <c r="H127" s="22">
        <v>100000</v>
      </c>
      <c r="I127" s="22"/>
      <c r="J127" s="24">
        <v>100000</v>
      </c>
      <c r="K127" s="28">
        <f>G127-J127</f>
        <v>0</v>
      </c>
    </row>
    <row r="128" spans="1:11" ht="14.1" customHeight="1" x14ac:dyDescent="0.15">
      <c r="A128" s="29"/>
      <c r="B128" s="2"/>
      <c r="C128" s="2"/>
      <c r="D128" s="2"/>
      <c r="E128" s="2"/>
      <c r="F128" s="7" t="s">
        <v>43</v>
      </c>
      <c r="G128" s="24">
        <v>100000</v>
      </c>
      <c r="H128" s="22">
        <v>100000</v>
      </c>
      <c r="I128" s="22"/>
      <c r="J128" s="24">
        <v>100000</v>
      </c>
      <c r="K128" s="28">
        <f t="shared" ref="K128:K140" si="24">G128-J128</f>
        <v>0</v>
      </c>
    </row>
    <row r="129" spans="1:11" ht="14.1" customHeight="1" x14ac:dyDescent="0.15">
      <c r="A129" s="29"/>
      <c r="B129" s="2"/>
      <c r="C129" s="2"/>
      <c r="D129" s="2"/>
      <c r="E129" s="2"/>
      <c r="F129" s="7" t="s">
        <v>44</v>
      </c>
      <c r="G129" s="24"/>
      <c r="H129" s="22"/>
      <c r="I129" s="22"/>
      <c r="J129" s="24"/>
      <c r="K129" s="28">
        <f t="shared" si="24"/>
        <v>0</v>
      </c>
    </row>
    <row r="130" spans="1:11" ht="14.1" customHeight="1" x14ac:dyDescent="0.15">
      <c r="A130" s="29"/>
      <c r="B130" s="2"/>
      <c r="C130" s="2"/>
      <c r="D130" s="2"/>
      <c r="E130" s="2"/>
      <c r="F130" s="7" t="s">
        <v>48</v>
      </c>
      <c r="G130" s="24">
        <v>130000</v>
      </c>
      <c r="H130" s="22"/>
      <c r="I130" s="22"/>
      <c r="J130" s="24">
        <v>106460</v>
      </c>
      <c r="K130" s="28">
        <f t="shared" si="24"/>
        <v>23540</v>
      </c>
    </row>
    <row r="131" spans="1:11" ht="14.1" customHeight="1" x14ac:dyDescent="0.15">
      <c r="A131" s="29"/>
      <c r="B131" s="2"/>
      <c r="C131" s="2"/>
      <c r="D131" s="2"/>
      <c r="E131" s="2"/>
      <c r="F131" s="7" t="s">
        <v>33</v>
      </c>
      <c r="G131" s="24">
        <v>30000</v>
      </c>
      <c r="H131" s="22"/>
      <c r="I131" s="22"/>
      <c r="J131" s="24">
        <v>20000</v>
      </c>
      <c r="K131" s="28">
        <f t="shared" si="24"/>
        <v>10000</v>
      </c>
    </row>
    <row r="132" spans="1:11" ht="14.1" customHeight="1" x14ac:dyDescent="0.15">
      <c r="A132" s="29"/>
      <c r="B132" s="2"/>
      <c r="C132" s="2"/>
      <c r="D132" s="2"/>
      <c r="E132" s="2"/>
      <c r="F132" s="7" t="s">
        <v>52</v>
      </c>
      <c r="G132" s="24">
        <v>100000</v>
      </c>
      <c r="H132" s="22">
        <v>100000</v>
      </c>
      <c r="I132" s="22"/>
      <c r="J132" s="24">
        <v>50000</v>
      </c>
      <c r="K132" s="28">
        <f t="shared" si="24"/>
        <v>50000</v>
      </c>
    </row>
    <row r="133" spans="1:11" ht="14.1" customHeight="1" x14ac:dyDescent="0.15">
      <c r="A133" s="29"/>
      <c r="B133" s="2"/>
      <c r="C133" s="2"/>
      <c r="D133" s="2"/>
      <c r="E133" s="2"/>
      <c r="F133" s="7" t="s">
        <v>66</v>
      </c>
      <c r="G133" s="24">
        <v>150000</v>
      </c>
      <c r="H133" s="22">
        <v>150000</v>
      </c>
      <c r="I133" s="22"/>
      <c r="J133" s="24">
        <v>100000</v>
      </c>
      <c r="K133" s="28">
        <f t="shared" si="24"/>
        <v>50000</v>
      </c>
    </row>
    <row r="134" spans="1:11" ht="14.1" customHeight="1" x14ac:dyDescent="0.15">
      <c r="A134" s="29"/>
      <c r="B134" s="2"/>
      <c r="C134" s="2"/>
      <c r="D134" s="2"/>
      <c r="E134" s="2"/>
      <c r="F134" s="7" t="s">
        <v>67</v>
      </c>
      <c r="G134" s="24">
        <v>250000</v>
      </c>
      <c r="H134" s="22">
        <v>150000</v>
      </c>
      <c r="I134" s="22"/>
      <c r="J134" s="24">
        <v>150000</v>
      </c>
      <c r="K134" s="28">
        <f t="shared" si="24"/>
        <v>100000</v>
      </c>
    </row>
    <row r="135" spans="1:11" ht="14.1" customHeight="1" x14ac:dyDescent="0.15">
      <c r="A135" s="29"/>
      <c r="B135" s="2"/>
      <c r="C135" s="2"/>
      <c r="D135" s="2"/>
      <c r="E135" s="2"/>
      <c r="F135" s="7" t="s">
        <v>36</v>
      </c>
      <c r="G135" s="24">
        <v>1436000</v>
      </c>
      <c r="H135" s="22">
        <v>954000</v>
      </c>
      <c r="I135" s="22"/>
      <c r="J135" s="24">
        <v>1374000</v>
      </c>
      <c r="K135" s="28">
        <f t="shared" si="24"/>
        <v>62000</v>
      </c>
    </row>
    <row r="136" spans="1:11" ht="14.1" customHeight="1" x14ac:dyDescent="0.15">
      <c r="A136" s="29"/>
      <c r="B136" s="2"/>
      <c r="C136" s="2"/>
      <c r="D136" s="2"/>
      <c r="E136" s="2"/>
      <c r="F136" s="7" t="s">
        <v>37</v>
      </c>
      <c r="G136" s="24">
        <v>10000</v>
      </c>
      <c r="H136" s="22"/>
      <c r="I136" s="22"/>
      <c r="J136" s="24">
        <v>10000</v>
      </c>
      <c r="K136" s="28">
        <f t="shared" si="24"/>
        <v>0</v>
      </c>
    </row>
    <row r="137" spans="1:11" ht="14.1" customHeight="1" x14ac:dyDescent="0.15">
      <c r="A137" s="29"/>
      <c r="B137" s="2"/>
      <c r="C137" s="2"/>
      <c r="D137" s="2"/>
      <c r="E137" s="2"/>
      <c r="F137" s="7" t="s">
        <v>38</v>
      </c>
      <c r="G137" s="24">
        <v>28000</v>
      </c>
      <c r="H137" s="22"/>
      <c r="I137" s="22"/>
      <c r="J137" s="24">
        <v>18000</v>
      </c>
      <c r="K137" s="28">
        <f t="shared" si="24"/>
        <v>10000</v>
      </c>
    </row>
    <row r="138" spans="1:11" ht="14.1" customHeight="1" x14ac:dyDescent="0.15">
      <c r="A138" s="29"/>
      <c r="B138" s="2"/>
      <c r="C138" s="2"/>
      <c r="D138" s="2"/>
      <c r="E138" s="2"/>
      <c r="F138" s="7" t="s">
        <v>68</v>
      </c>
      <c r="G138" s="24">
        <v>150000</v>
      </c>
      <c r="H138" s="22"/>
      <c r="I138" s="22"/>
      <c r="J138" s="24">
        <v>150000</v>
      </c>
      <c r="K138" s="28">
        <f t="shared" si="24"/>
        <v>0</v>
      </c>
    </row>
    <row r="139" spans="1:11" ht="14.1" customHeight="1" x14ac:dyDescent="0.15">
      <c r="A139" s="29"/>
      <c r="B139" s="2"/>
      <c r="C139" s="2"/>
      <c r="D139" s="2"/>
      <c r="E139" s="2"/>
      <c r="F139" s="7" t="s">
        <v>49</v>
      </c>
      <c r="G139" s="24">
        <v>100000</v>
      </c>
      <c r="H139" s="22"/>
      <c r="I139" s="22"/>
      <c r="J139" s="24">
        <v>100000</v>
      </c>
      <c r="K139" s="28">
        <f t="shared" si="24"/>
        <v>0</v>
      </c>
    </row>
    <row r="140" spans="1:11" ht="14.1" customHeight="1" x14ac:dyDescent="0.15">
      <c r="A140" s="29"/>
      <c r="B140" s="2"/>
      <c r="C140" s="2"/>
      <c r="D140" s="2"/>
      <c r="E140" s="2"/>
      <c r="F140" s="7" t="s">
        <v>40</v>
      </c>
      <c r="G140" s="24">
        <v>50000</v>
      </c>
      <c r="H140" s="22"/>
      <c r="I140" s="22"/>
      <c r="J140" s="24">
        <v>50000</v>
      </c>
      <c r="K140" s="28">
        <f t="shared" si="24"/>
        <v>0</v>
      </c>
    </row>
    <row r="141" spans="1:11" ht="14.1" customHeight="1" x14ac:dyDescent="0.15">
      <c r="A141" s="29"/>
      <c r="B141" s="2"/>
      <c r="C141" s="2"/>
      <c r="D141" s="2"/>
      <c r="E141" s="2"/>
      <c r="F141" s="7"/>
      <c r="G141" s="24"/>
      <c r="H141" s="22"/>
      <c r="I141" s="22"/>
      <c r="J141" s="22"/>
      <c r="K141" s="22"/>
    </row>
    <row r="142" spans="1:11" ht="14.1" customHeight="1" x14ac:dyDescent="0.15">
      <c r="A142" s="29"/>
      <c r="B142" s="2"/>
      <c r="C142" s="2"/>
      <c r="D142" s="2" t="s">
        <v>69</v>
      </c>
      <c r="E142" s="2"/>
      <c r="F142" s="7"/>
      <c r="G142" s="24">
        <f>SUM(G29+G116)</f>
        <v>29156000</v>
      </c>
      <c r="H142" s="24">
        <f t="shared" ref="H142:J142" si="25">SUM(H29+H116)</f>
        <v>17646000</v>
      </c>
      <c r="I142" s="24">
        <f t="shared" si="25"/>
        <v>1500000</v>
      </c>
      <c r="J142" s="24">
        <f t="shared" si="25"/>
        <v>25434266</v>
      </c>
      <c r="K142" s="28">
        <f>G142-J142</f>
        <v>3721734</v>
      </c>
    </row>
    <row r="143" spans="1:11" ht="14.1" customHeight="1" x14ac:dyDescent="0.15">
      <c r="A143" s="29"/>
      <c r="B143" s="2"/>
      <c r="C143" s="2"/>
      <c r="D143" s="2" t="s">
        <v>70</v>
      </c>
      <c r="E143" s="2"/>
      <c r="F143" s="7"/>
      <c r="G143" s="24"/>
      <c r="H143" s="22"/>
      <c r="I143" s="22"/>
      <c r="J143" s="22"/>
      <c r="K143" s="22"/>
    </row>
    <row r="144" spans="1:11" ht="14.1" customHeight="1" x14ac:dyDescent="0.15">
      <c r="A144" s="29"/>
      <c r="B144" s="2"/>
      <c r="C144" s="2"/>
      <c r="D144" s="2"/>
      <c r="E144" s="2"/>
      <c r="F144" s="7" t="s">
        <v>71</v>
      </c>
      <c r="G144" s="24"/>
      <c r="H144" s="22"/>
      <c r="I144" s="22"/>
      <c r="J144" s="22"/>
      <c r="K144" s="22"/>
    </row>
    <row r="145" spans="1:11" ht="14.1" customHeight="1" x14ac:dyDescent="0.15">
      <c r="A145" s="29"/>
      <c r="B145" s="2"/>
      <c r="C145" s="2"/>
      <c r="D145" s="2" t="s">
        <v>69</v>
      </c>
      <c r="E145" s="2"/>
      <c r="F145" s="7"/>
      <c r="G145" s="24">
        <f>G142</f>
        <v>29156000</v>
      </c>
      <c r="H145" s="22"/>
      <c r="I145" s="22"/>
      <c r="J145" s="22">
        <f>J142</f>
        <v>25434266</v>
      </c>
      <c r="K145" s="28">
        <f>G145-J145</f>
        <v>3721734</v>
      </c>
    </row>
    <row r="146" spans="1:11" ht="14.1" customHeight="1" x14ac:dyDescent="0.15">
      <c r="A146" s="29"/>
      <c r="B146" s="2"/>
      <c r="C146" s="2"/>
      <c r="D146" s="2"/>
      <c r="E146" s="2" t="s">
        <v>72</v>
      </c>
      <c r="F146" s="7"/>
      <c r="G146" s="24"/>
      <c r="H146" s="22"/>
      <c r="I146" s="22"/>
      <c r="J146" s="22"/>
      <c r="K146" s="22"/>
    </row>
    <row r="147" spans="1:11" ht="14.1" customHeight="1" x14ac:dyDescent="0.15">
      <c r="A147" s="29"/>
      <c r="B147" s="2"/>
      <c r="C147" s="2"/>
      <c r="D147" s="2"/>
      <c r="E147" s="2"/>
      <c r="F147" s="7"/>
      <c r="G147" s="31"/>
      <c r="H147" s="36"/>
      <c r="I147" s="26"/>
      <c r="J147" s="21"/>
      <c r="K147" s="21"/>
    </row>
    <row r="148" spans="1:11" ht="14.1" customHeight="1" x14ac:dyDescent="0.15">
      <c r="A148" s="29" t="s">
        <v>73</v>
      </c>
      <c r="B148" s="2"/>
      <c r="C148" s="2" t="s">
        <v>74</v>
      </c>
      <c r="D148" s="2"/>
      <c r="E148" s="2"/>
      <c r="F148" s="7"/>
      <c r="G148" s="31"/>
      <c r="H148" s="37"/>
      <c r="I148" s="39"/>
      <c r="J148" s="34"/>
      <c r="K148" s="34"/>
    </row>
    <row r="149" spans="1:11" ht="14.1" customHeight="1" x14ac:dyDescent="0.15">
      <c r="A149" s="29"/>
      <c r="B149" s="2">
        <v>1</v>
      </c>
      <c r="C149" s="2"/>
      <c r="D149" s="2" t="s">
        <v>75</v>
      </c>
      <c r="E149" s="2"/>
      <c r="F149" s="7"/>
      <c r="G149" s="31"/>
      <c r="H149" s="38"/>
      <c r="I149" s="40"/>
      <c r="J149" s="35"/>
      <c r="K149" s="35"/>
    </row>
    <row r="150" spans="1:11" ht="14.1" customHeight="1" x14ac:dyDescent="0.15">
      <c r="A150" s="29"/>
      <c r="B150" s="2"/>
      <c r="C150" s="2"/>
      <c r="D150" s="2"/>
      <c r="E150" s="2" t="s">
        <v>76</v>
      </c>
      <c r="F150" s="7"/>
      <c r="G150" s="24">
        <v>12000000</v>
      </c>
      <c r="H150" s="22"/>
      <c r="I150" s="22"/>
      <c r="J150" s="22">
        <v>12000000</v>
      </c>
      <c r="K150" s="22"/>
    </row>
    <row r="151" spans="1:11" ht="14.1" customHeight="1" x14ac:dyDescent="0.15">
      <c r="A151" s="29"/>
      <c r="B151" s="2"/>
      <c r="C151" s="2"/>
      <c r="D151" s="2"/>
      <c r="E151" s="2"/>
      <c r="F151" s="7" t="s">
        <v>77</v>
      </c>
      <c r="G151" s="24">
        <v>12000000</v>
      </c>
      <c r="H151" s="22"/>
      <c r="I151" s="22"/>
      <c r="J151" s="22">
        <v>12000000</v>
      </c>
      <c r="K151" s="22"/>
    </row>
    <row r="152" spans="1:11" ht="14.1" customHeight="1" x14ac:dyDescent="0.15">
      <c r="A152" s="29"/>
      <c r="B152" s="2">
        <v>2</v>
      </c>
      <c r="C152" s="2"/>
      <c r="D152" s="2" t="s">
        <v>78</v>
      </c>
      <c r="E152" s="2"/>
      <c r="F152" s="7"/>
      <c r="G152" s="24"/>
      <c r="H152" s="22"/>
      <c r="I152" s="22"/>
      <c r="J152" s="22"/>
      <c r="K152" s="22"/>
    </row>
    <row r="153" spans="1:11" ht="14.1" customHeight="1" x14ac:dyDescent="0.15">
      <c r="A153" s="29"/>
      <c r="B153" s="2"/>
      <c r="C153" s="2"/>
      <c r="D153" s="2"/>
      <c r="E153" s="2" t="s">
        <v>79</v>
      </c>
      <c r="F153" s="7"/>
      <c r="G153" s="24">
        <v>12000000</v>
      </c>
      <c r="H153" s="22"/>
      <c r="I153" s="22"/>
      <c r="J153" s="22">
        <v>12000000</v>
      </c>
      <c r="K153" s="22"/>
    </row>
    <row r="154" spans="1:11" ht="14.1" customHeight="1" x14ac:dyDescent="0.15">
      <c r="A154" s="29"/>
      <c r="B154" s="2"/>
      <c r="C154" s="2"/>
      <c r="D154" s="2"/>
      <c r="E154" s="2"/>
      <c r="F154" s="7" t="s">
        <v>80</v>
      </c>
      <c r="G154" s="24">
        <v>12000000</v>
      </c>
      <c r="H154" s="22"/>
      <c r="I154" s="22"/>
      <c r="J154" s="22">
        <v>12000000</v>
      </c>
      <c r="K154" s="22"/>
    </row>
    <row r="155" spans="1:11" ht="14.1" customHeight="1" x14ac:dyDescent="0.15">
      <c r="A155" s="29"/>
      <c r="B155" s="2"/>
      <c r="C155" s="2"/>
      <c r="D155" s="2"/>
      <c r="E155" s="2"/>
      <c r="F155" s="7" t="s">
        <v>81</v>
      </c>
      <c r="G155" s="24"/>
      <c r="H155" s="22"/>
      <c r="I155" s="22"/>
      <c r="J155" s="22"/>
      <c r="K155" s="22"/>
    </row>
    <row r="156" spans="1:11" ht="14.1" customHeight="1" x14ac:dyDescent="0.15">
      <c r="A156" s="29"/>
      <c r="B156" s="2"/>
      <c r="C156" s="2"/>
      <c r="D156" s="2"/>
      <c r="E156" s="2" t="s">
        <v>82</v>
      </c>
      <c r="F156" s="7"/>
      <c r="G156" s="24"/>
      <c r="H156" s="22"/>
      <c r="I156" s="22"/>
      <c r="J156" s="22"/>
      <c r="K156" s="22"/>
    </row>
    <row r="157" spans="1:11" ht="14.1" customHeight="1" x14ac:dyDescent="0.15">
      <c r="A157" s="29" t="s">
        <v>83</v>
      </c>
      <c r="B157" s="2"/>
      <c r="C157" s="2" t="s">
        <v>84</v>
      </c>
      <c r="D157" s="2"/>
      <c r="E157" s="2"/>
      <c r="F157" s="7"/>
      <c r="G157" s="24"/>
      <c r="H157" s="22"/>
      <c r="I157" s="22"/>
      <c r="J157" s="22"/>
      <c r="K157" s="22"/>
    </row>
    <row r="158" spans="1:11" ht="14.1" customHeight="1" x14ac:dyDescent="0.15">
      <c r="A158" s="29"/>
      <c r="B158" s="2">
        <v>1</v>
      </c>
      <c r="C158" s="2"/>
      <c r="D158" s="2" t="s">
        <v>85</v>
      </c>
      <c r="E158" s="2"/>
      <c r="F158" s="7"/>
      <c r="G158" s="24"/>
      <c r="H158" s="22"/>
      <c r="I158" s="22"/>
      <c r="J158" s="22"/>
      <c r="K158" s="22"/>
    </row>
    <row r="159" spans="1:11" ht="14.1" customHeight="1" x14ac:dyDescent="0.15">
      <c r="A159" s="29"/>
      <c r="B159" s="2"/>
      <c r="C159" s="2"/>
      <c r="D159" s="2"/>
      <c r="E159" s="2" t="s">
        <v>86</v>
      </c>
      <c r="F159" s="7"/>
      <c r="G159" s="24"/>
      <c r="H159" s="22"/>
      <c r="I159" s="22"/>
      <c r="J159" s="22"/>
      <c r="K159" s="22"/>
    </row>
    <row r="160" spans="1:11" ht="14.1" customHeight="1" x14ac:dyDescent="0.15">
      <c r="A160" s="29"/>
      <c r="B160" s="2">
        <v>2</v>
      </c>
      <c r="C160" s="2"/>
      <c r="D160" s="2" t="s">
        <v>87</v>
      </c>
      <c r="E160" s="2"/>
      <c r="F160" s="7"/>
      <c r="G160" s="24"/>
      <c r="H160" s="22"/>
      <c r="I160" s="22"/>
      <c r="J160" s="22"/>
      <c r="K160" s="22"/>
    </row>
    <row r="161" spans="1:11" ht="14.1" customHeight="1" x14ac:dyDescent="0.15">
      <c r="A161" s="29"/>
      <c r="B161" s="2"/>
      <c r="C161" s="2"/>
      <c r="D161" s="2"/>
      <c r="E161" s="2" t="s">
        <v>88</v>
      </c>
      <c r="F161" s="7"/>
      <c r="G161" s="24"/>
      <c r="H161" s="22"/>
      <c r="I161" s="22"/>
      <c r="J161" s="22"/>
      <c r="K161" s="22"/>
    </row>
    <row r="162" spans="1:11" ht="14.1" customHeight="1" x14ac:dyDescent="0.15">
      <c r="A162" s="29"/>
      <c r="B162" s="2"/>
      <c r="C162" s="2"/>
      <c r="D162" s="2"/>
      <c r="E162" s="2"/>
      <c r="F162" s="7" t="s">
        <v>89</v>
      </c>
      <c r="G162" s="24"/>
      <c r="H162" s="22"/>
      <c r="I162" s="22"/>
      <c r="J162" s="22"/>
      <c r="K162" s="22"/>
    </row>
    <row r="163" spans="1:11" ht="14.1" customHeight="1" x14ac:dyDescent="0.15">
      <c r="A163" s="29"/>
      <c r="B163" s="2"/>
      <c r="C163" s="2"/>
      <c r="D163" s="2"/>
      <c r="E163" s="2"/>
      <c r="F163" s="7" t="s">
        <v>90</v>
      </c>
      <c r="G163" s="24">
        <f>G142</f>
        <v>29156000</v>
      </c>
      <c r="H163" s="24">
        <f>H142</f>
        <v>17646000</v>
      </c>
      <c r="I163" s="24">
        <f>I142</f>
        <v>1500000</v>
      </c>
      <c r="J163" s="24">
        <f>J142</f>
        <v>25434266</v>
      </c>
      <c r="K163" s="28">
        <f>G163-J163</f>
        <v>3721734</v>
      </c>
    </row>
    <row r="164" spans="1:11" ht="14.1" customHeight="1" x14ac:dyDescent="0.15">
      <c r="A164" s="29"/>
      <c r="B164" s="2"/>
      <c r="C164" s="2"/>
      <c r="D164" s="2"/>
      <c r="E164" s="2"/>
      <c r="F164" s="7" t="s">
        <v>91</v>
      </c>
      <c r="G164" s="24"/>
      <c r="H164" s="22"/>
      <c r="I164" s="22"/>
      <c r="J164" s="22"/>
      <c r="K164" s="22"/>
    </row>
    <row r="165" spans="1:11" ht="14.1" customHeight="1" x14ac:dyDescent="0.15">
      <c r="A165" s="29"/>
      <c r="B165" s="2"/>
      <c r="C165" s="2"/>
      <c r="D165" s="2"/>
      <c r="E165" s="2"/>
      <c r="F165" s="7" t="s">
        <v>92</v>
      </c>
      <c r="G165" s="24">
        <v>9971645</v>
      </c>
      <c r="H165" s="22"/>
      <c r="I165" s="22"/>
      <c r="J165" s="22">
        <v>9971645</v>
      </c>
      <c r="K165" s="22"/>
    </row>
    <row r="166" spans="1:11" ht="14.1" customHeight="1" x14ac:dyDescent="0.15">
      <c r="A166" s="12"/>
      <c r="B166" s="30"/>
      <c r="C166" s="30"/>
      <c r="D166" s="30"/>
      <c r="E166" s="30"/>
      <c r="F166" s="8" t="s">
        <v>93</v>
      </c>
      <c r="G166" s="24">
        <v>9971645</v>
      </c>
      <c r="H166" s="22"/>
      <c r="I166" s="22"/>
      <c r="J166" s="22">
        <v>9971645</v>
      </c>
      <c r="K166" s="22"/>
    </row>
    <row r="167" spans="1:11" ht="14.1" customHeight="1" x14ac:dyDescent="0.15">
      <c r="A167" s="2"/>
      <c r="B167" s="2"/>
      <c r="C167" s="2"/>
      <c r="D167" s="2"/>
      <c r="E167" s="2"/>
      <c r="F167" s="2"/>
      <c r="G167" s="31"/>
      <c r="H167" s="31"/>
      <c r="I167" s="31"/>
      <c r="J167" s="31"/>
      <c r="K167" s="31"/>
    </row>
    <row r="168" spans="1:11" ht="14.1" customHeight="1" x14ac:dyDescent="0.15">
      <c r="A168" s="2"/>
      <c r="B168" s="2" t="s">
        <v>94</v>
      </c>
      <c r="C168" s="2"/>
      <c r="D168" s="2"/>
      <c r="E168" s="2" t="s">
        <v>95</v>
      </c>
      <c r="F168" s="2"/>
      <c r="G168" s="31"/>
      <c r="H168" s="31"/>
      <c r="I168" s="31"/>
      <c r="J168" s="31"/>
      <c r="K168" s="31"/>
    </row>
    <row r="169" spans="1:11" ht="14.1" customHeight="1" x14ac:dyDescent="0.15">
      <c r="A169" s="2"/>
      <c r="B169" s="2"/>
      <c r="C169" s="2"/>
      <c r="D169" s="2"/>
      <c r="E169" s="2"/>
      <c r="F169" s="2"/>
      <c r="G169" s="31"/>
      <c r="H169" s="31"/>
      <c r="I169" s="31"/>
      <c r="J169" s="31"/>
      <c r="K169" s="31"/>
    </row>
    <row r="170" spans="1:11" ht="14.1" customHeight="1" x14ac:dyDescent="0.15">
      <c r="A170" s="2"/>
      <c r="B170" s="2"/>
      <c r="C170" s="2"/>
      <c r="D170" s="2"/>
      <c r="E170" s="2"/>
      <c r="F170" s="2"/>
      <c r="G170" s="31"/>
      <c r="H170" s="31"/>
      <c r="I170" s="31"/>
      <c r="J170" s="31"/>
      <c r="K170" s="31"/>
    </row>
    <row r="171" spans="1:11" ht="14.1" customHeight="1" x14ac:dyDescent="0.15">
      <c r="A171" s="2"/>
      <c r="B171" s="2"/>
      <c r="C171" s="2"/>
      <c r="D171" s="2"/>
      <c r="E171" s="2"/>
      <c r="F171" s="2"/>
      <c r="G171" s="31"/>
      <c r="H171" s="31"/>
      <c r="I171" s="31"/>
      <c r="J171" s="31"/>
      <c r="K171" s="31"/>
    </row>
    <row r="172" spans="1:11" ht="14.1" customHeight="1" x14ac:dyDescent="0.15">
      <c r="A172" s="2"/>
      <c r="B172" s="2"/>
      <c r="C172" s="2"/>
      <c r="D172" s="2"/>
      <c r="E172" s="2"/>
      <c r="F172" s="2"/>
      <c r="G172" s="31"/>
      <c r="H172" s="31"/>
      <c r="I172" s="31"/>
      <c r="J172" s="31"/>
      <c r="K172" s="31"/>
    </row>
    <row r="173" spans="1:11" ht="14.1" customHeight="1" x14ac:dyDescent="0.15">
      <c r="A173" s="2"/>
      <c r="B173" s="2"/>
      <c r="C173" s="2"/>
      <c r="D173" s="2"/>
      <c r="E173" s="2"/>
      <c r="F173" s="2"/>
      <c r="G173" s="31"/>
      <c r="H173" s="31"/>
      <c r="I173" s="31"/>
      <c r="J173" s="31"/>
      <c r="K173" s="31"/>
    </row>
    <row r="174" spans="1:11" ht="14.1" customHeight="1" x14ac:dyDescent="0.15">
      <c r="A174" s="2"/>
      <c r="B174" s="2"/>
      <c r="C174" s="2"/>
      <c r="D174" s="2"/>
      <c r="E174" s="2"/>
      <c r="F174" s="2"/>
      <c r="G174" s="31"/>
      <c r="H174" s="31"/>
      <c r="I174" s="31"/>
      <c r="J174" s="31"/>
      <c r="K174" s="31"/>
    </row>
    <row r="175" spans="1:11" ht="14.1" customHeight="1" x14ac:dyDescent="0.15">
      <c r="A175" s="2"/>
      <c r="B175" s="2"/>
      <c r="C175" s="2"/>
      <c r="D175" s="2"/>
      <c r="E175" s="2"/>
      <c r="F175" s="2"/>
      <c r="G175" s="31"/>
      <c r="H175" s="31"/>
      <c r="I175" s="31"/>
      <c r="J175" s="31"/>
      <c r="K175" s="31"/>
    </row>
    <row r="176" spans="1:11" ht="14.1" customHeight="1" x14ac:dyDescent="0.15">
      <c r="A176" s="1"/>
      <c r="B176" s="1"/>
      <c r="C176" s="1"/>
      <c r="D176" s="1"/>
      <c r="E176" s="1"/>
      <c r="F176" s="1"/>
      <c r="G176" s="14"/>
      <c r="H176" s="14"/>
      <c r="I176" s="14"/>
      <c r="J176" s="14"/>
      <c r="K176" s="14"/>
    </row>
    <row r="177" spans="1:11" ht="14.1" customHeight="1" x14ac:dyDescent="0.15">
      <c r="A177" s="1"/>
      <c r="B177" s="1"/>
      <c r="C177" s="1"/>
      <c r="D177" s="1"/>
      <c r="E177" s="1"/>
      <c r="F177" s="1"/>
      <c r="G177" s="14"/>
      <c r="H177" s="14"/>
      <c r="I177" s="14"/>
      <c r="J177" s="14"/>
      <c r="K177" s="14"/>
    </row>
    <row r="178" spans="1:11" ht="14.1" customHeight="1" x14ac:dyDescent="0.15">
      <c r="A178" s="1"/>
      <c r="B178" s="1"/>
      <c r="C178" s="1"/>
      <c r="D178" s="1"/>
      <c r="E178" s="1"/>
      <c r="F178" s="1"/>
      <c r="G178" s="14"/>
      <c r="H178" s="14"/>
      <c r="I178" s="14"/>
      <c r="J178" s="14"/>
      <c r="K178" s="14"/>
    </row>
    <row r="179" spans="1:11" ht="14.1" customHeight="1" x14ac:dyDescent="0.15">
      <c r="A179" s="1"/>
      <c r="B179" s="1"/>
      <c r="C179" s="1"/>
      <c r="D179" s="1"/>
      <c r="E179" s="1"/>
      <c r="F179" s="1"/>
      <c r="G179" s="14"/>
      <c r="H179" s="14"/>
      <c r="I179" s="14"/>
      <c r="J179" s="14"/>
      <c r="K179" s="14"/>
    </row>
    <row r="180" spans="1:11" ht="14.1" customHeight="1" x14ac:dyDescent="0.15">
      <c r="A180" s="1"/>
      <c r="B180" s="1"/>
      <c r="C180" s="1"/>
      <c r="D180" s="1"/>
      <c r="E180" s="1"/>
      <c r="F180" s="1"/>
      <c r="G180" s="14"/>
      <c r="H180" s="14"/>
      <c r="I180" s="14"/>
      <c r="J180" s="14"/>
      <c r="K180" s="14"/>
    </row>
    <row r="181" spans="1:11" ht="14.1" customHeight="1" x14ac:dyDescent="0.15">
      <c r="A181" s="1"/>
      <c r="B181" s="1"/>
      <c r="C181" s="1"/>
      <c r="D181" s="1"/>
      <c r="E181" s="1"/>
      <c r="F181" s="1"/>
      <c r="G181" s="14"/>
      <c r="H181" s="14"/>
      <c r="I181" s="14"/>
      <c r="J181" s="14"/>
      <c r="K181" s="14"/>
    </row>
    <row r="182" spans="1:11" ht="14.1" customHeight="1" x14ac:dyDescent="0.15">
      <c r="A182" s="1"/>
      <c r="B182" s="1"/>
      <c r="C182" s="1"/>
      <c r="D182" s="1"/>
      <c r="E182" s="1"/>
      <c r="F182" s="1"/>
      <c r="G182" s="14"/>
      <c r="H182" s="14"/>
      <c r="I182" s="14"/>
      <c r="J182" s="14"/>
      <c r="K182" s="14"/>
    </row>
    <row r="183" spans="1:11" ht="14.1" customHeight="1" x14ac:dyDescent="0.15">
      <c r="A183" s="1"/>
      <c r="B183" s="1"/>
      <c r="C183" s="1"/>
      <c r="D183" s="1"/>
      <c r="E183" s="1"/>
      <c r="F183" s="1"/>
      <c r="G183" s="14"/>
      <c r="H183" s="14"/>
      <c r="I183" s="14"/>
      <c r="J183" s="14"/>
      <c r="K183" s="14"/>
    </row>
    <row r="184" spans="1:11" ht="14.1" customHeight="1" x14ac:dyDescent="0.15">
      <c r="A184" s="1"/>
      <c r="B184" s="1"/>
      <c r="C184" s="1"/>
      <c r="D184" s="1"/>
      <c r="E184" s="1"/>
      <c r="F184" s="1"/>
      <c r="G184" s="14"/>
      <c r="H184" s="14"/>
      <c r="I184" s="14"/>
      <c r="J184" s="14"/>
      <c r="K184" s="14"/>
    </row>
    <row r="185" spans="1:11" ht="14.1" customHeight="1" x14ac:dyDescent="0.15">
      <c r="A185" s="1"/>
      <c r="B185" s="1"/>
      <c r="C185" s="1"/>
      <c r="D185" s="1"/>
      <c r="E185" s="1"/>
      <c r="F185" s="1"/>
      <c r="G185" s="14"/>
      <c r="H185" s="14"/>
      <c r="I185" s="14"/>
      <c r="J185" s="14"/>
      <c r="K185" s="14"/>
    </row>
    <row r="186" spans="1:11" ht="14.1" customHeight="1" x14ac:dyDescent="0.15">
      <c r="A186" s="1"/>
      <c r="B186" s="1"/>
      <c r="C186" s="1"/>
      <c r="D186" s="1"/>
      <c r="E186" s="1"/>
      <c r="F186" s="1"/>
      <c r="G186" s="14"/>
      <c r="H186" s="14"/>
      <c r="I186" s="14"/>
      <c r="J186" s="14"/>
      <c r="K186" s="14"/>
    </row>
    <row r="187" spans="1:11" ht="14.1" customHeight="1" x14ac:dyDescent="0.15">
      <c r="A187" s="1"/>
      <c r="B187" s="1"/>
      <c r="C187" s="1"/>
      <c r="D187" s="1"/>
      <c r="E187" s="1"/>
      <c r="F187" s="1"/>
      <c r="G187" s="14"/>
      <c r="H187" s="14"/>
      <c r="I187" s="14"/>
      <c r="J187" s="14"/>
      <c r="K187" s="14"/>
    </row>
    <row r="188" spans="1:11" ht="14.1" customHeight="1" x14ac:dyDescent="0.15">
      <c r="A188" s="1"/>
      <c r="B188" s="1"/>
      <c r="C188" s="1"/>
      <c r="D188" s="1"/>
      <c r="E188" s="1"/>
      <c r="F188" s="1"/>
      <c r="G188" s="14"/>
      <c r="H188" s="14"/>
      <c r="I188" s="14"/>
      <c r="J188" s="14"/>
      <c r="K188" s="14"/>
    </row>
    <row r="189" spans="1:11" ht="14.1" customHeight="1" x14ac:dyDescent="0.15">
      <c r="A189" s="1"/>
      <c r="B189" s="1"/>
      <c r="C189" s="1"/>
      <c r="D189" s="1"/>
      <c r="E189" s="1"/>
      <c r="F189" s="1"/>
      <c r="G189" s="14"/>
      <c r="H189" s="14"/>
      <c r="I189" s="14"/>
      <c r="J189" s="14"/>
      <c r="K189" s="14"/>
    </row>
    <row r="190" spans="1:11" ht="14.1" customHeight="1" x14ac:dyDescent="0.15">
      <c r="A190" s="1"/>
      <c r="B190" s="1"/>
      <c r="C190" s="1"/>
      <c r="D190" s="1"/>
      <c r="E190" s="1"/>
      <c r="F190" s="1"/>
      <c r="G190" s="14"/>
      <c r="H190" s="14"/>
      <c r="I190" s="14"/>
      <c r="J190" s="14"/>
      <c r="K190" s="14"/>
    </row>
    <row r="191" spans="1:11" ht="14.1" customHeight="1" x14ac:dyDescent="0.15">
      <c r="A191" s="1"/>
      <c r="B191" s="1"/>
      <c r="C191" s="1"/>
      <c r="D191" s="1"/>
      <c r="E191" s="1"/>
      <c r="F191" s="1"/>
      <c r="G191" s="14"/>
      <c r="H191" s="14"/>
      <c r="I191" s="14"/>
      <c r="J191" s="14"/>
      <c r="K191" s="14"/>
    </row>
    <row r="192" spans="1:11" ht="14.1" customHeight="1" x14ac:dyDescent="0.15">
      <c r="A192" s="1"/>
      <c r="B192" s="1"/>
      <c r="C192" s="1"/>
      <c r="D192" s="1"/>
      <c r="E192" s="1"/>
      <c r="F192" s="1"/>
      <c r="G192" s="14"/>
      <c r="H192" s="14"/>
      <c r="I192" s="14"/>
      <c r="J192" s="14"/>
      <c r="K192" s="14"/>
    </row>
    <row r="193" spans="1:11" ht="14.1" customHeight="1" x14ac:dyDescent="0.15">
      <c r="A193" s="1"/>
      <c r="B193" s="1"/>
      <c r="C193" s="1"/>
      <c r="D193" s="1"/>
      <c r="E193" s="1"/>
      <c r="F193" s="1"/>
      <c r="G193" s="14"/>
      <c r="H193" s="14"/>
      <c r="I193" s="14"/>
      <c r="J193" s="14"/>
      <c r="K193" s="14"/>
    </row>
    <row r="194" spans="1:11" ht="14.1" customHeight="1" x14ac:dyDescent="0.15">
      <c r="A194" s="1"/>
      <c r="B194" s="1"/>
      <c r="C194" s="1"/>
      <c r="D194" s="1"/>
      <c r="E194" s="1"/>
      <c r="F194" s="1"/>
      <c r="G194" s="14"/>
      <c r="H194" s="14"/>
      <c r="I194" s="14"/>
      <c r="J194" s="14"/>
      <c r="K194" s="14"/>
    </row>
    <row r="195" spans="1:11" ht="14.1" customHeight="1" x14ac:dyDescent="0.15">
      <c r="A195" s="1"/>
      <c r="B195" s="1"/>
      <c r="C195" s="1"/>
      <c r="D195" s="1"/>
      <c r="E195" s="1"/>
      <c r="F195" s="1"/>
      <c r="G195" s="14"/>
      <c r="H195" s="14"/>
      <c r="I195" s="14"/>
      <c r="J195" s="14"/>
      <c r="K195" s="14"/>
    </row>
    <row r="196" spans="1:11" ht="14.1" customHeight="1" x14ac:dyDescent="0.15">
      <c r="A196" s="1"/>
      <c r="B196" s="1"/>
      <c r="C196" s="1"/>
      <c r="D196" s="1"/>
      <c r="E196" s="1"/>
      <c r="F196" s="1"/>
      <c r="G196" s="14"/>
      <c r="H196" s="14"/>
      <c r="I196" s="14"/>
      <c r="J196" s="14"/>
      <c r="K196" s="14"/>
    </row>
    <row r="197" spans="1:11" ht="14.1" customHeight="1" x14ac:dyDescent="0.15">
      <c r="A197" s="1"/>
      <c r="B197" s="1"/>
      <c r="C197" s="1"/>
      <c r="D197" s="1"/>
      <c r="E197" s="1"/>
      <c r="F197" s="1"/>
      <c r="G197" s="14"/>
      <c r="H197" s="14"/>
      <c r="I197" s="14"/>
      <c r="J197" s="14"/>
      <c r="K197" s="14"/>
    </row>
    <row r="198" spans="1:11" ht="14.1" customHeight="1" x14ac:dyDescent="0.15">
      <c r="A198" s="1"/>
      <c r="B198" s="1"/>
      <c r="C198" s="1"/>
      <c r="D198" s="1"/>
      <c r="E198" s="1"/>
      <c r="F198" s="1"/>
      <c r="G198" s="14"/>
      <c r="H198" s="14"/>
      <c r="I198" s="14"/>
      <c r="J198" s="14"/>
      <c r="K198" s="14"/>
    </row>
    <row r="199" spans="1:11" ht="14.1" customHeight="1" x14ac:dyDescent="0.15">
      <c r="A199" s="1"/>
      <c r="B199" s="1"/>
      <c r="C199" s="1"/>
      <c r="D199" s="1"/>
      <c r="E199" s="1"/>
      <c r="F199" s="1"/>
      <c r="G199" s="14"/>
      <c r="H199" s="14"/>
      <c r="I199" s="14"/>
      <c r="J199" s="14"/>
      <c r="K199" s="14"/>
    </row>
    <row r="200" spans="1:11" ht="14.1" customHeight="1" x14ac:dyDescent="0.15">
      <c r="A200" s="1"/>
      <c r="B200" s="1"/>
      <c r="C200" s="1"/>
      <c r="D200" s="1"/>
      <c r="E200" s="1"/>
      <c r="F200" s="1"/>
      <c r="G200" s="14"/>
      <c r="H200" s="14"/>
      <c r="I200" s="14"/>
      <c r="J200" s="14"/>
      <c r="K200" s="14"/>
    </row>
    <row r="201" spans="1:11" ht="14.1" customHeight="1" x14ac:dyDescent="0.15">
      <c r="A201" s="1"/>
      <c r="B201" s="1"/>
      <c r="C201" s="1"/>
      <c r="D201" s="1"/>
      <c r="E201" s="1"/>
      <c r="F201" s="1"/>
      <c r="G201" s="14"/>
      <c r="H201" s="14"/>
      <c r="I201" s="14"/>
      <c r="J201" s="14"/>
      <c r="K201" s="14"/>
    </row>
    <row r="202" spans="1:11" ht="14.1" customHeight="1" x14ac:dyDescent="0.15">
      <c r="A202" s="1"/>
      <c r="B202" s="1"/>
      <c r="C202" s="1"/>
      <c r="D202" s="1"/>
      <c r="E202" s="1"/>
      <c r="F202" s="1"/>
      <c r="G202" s="14"/>
      <c r="H202" s="14"/>
      <c r="I202" s="14"/>
      <c r="J202" s="14"/>
      <c r="K202" s="14"/>
    </row>
    <row r="203" spans="1:11" ht="14.1" customHeight="1" x14ac:dyDescent="0.15">
      <c r="A203" s="1"/>
      <c r="B203" s="1"/>
      <c r="C203" s="1"/>
      <c r="D203" s="1"/>
      <c r="E203" s="1"/>
      <c r="F203" s="1"/>
      <c r="G203" s="14"/>
      <c r="H203" s="14"/>
      <c r="I203" s="14"/>
      <c r="J203" s="14"/>
      <c r="K203" s="14"/>
    </row>
    <row r="204" spans="1:11" ht="14.1" customHeight="1" x14ac:dyDescent="0.15">
      <c r="A204" s="1"/>
      <c r="B204" s="1"/>
      <c r="C204" s="1"/>
      <c r="D204" s="1"/>
      <c r="E204" s="1"/>
      <c r="F204" s="1"/>
      <c r="G204" s="14"/>
      <c r="H204" s="14"/>
      <c r="I204" s="14"/>
      <c r="J204" s="14"/>
      <c r="K204" s="14"/>
    </row>
    <row r="205" spans="1:11" ht="14.1" customHeight="1" x14ac:dyDescent="0.15">
      <c r="A205" s="1"/>
      <c r="B205" s="1"/>
      <c r="C205" s="1"/>
      <c r="D205" s="1"/>
      <c r="E205" s="1"/>
      <c r="F205" s="1"/>
      <c r="G205" s="14"/>
      <c r="H205" s="14"/>
      <c r="I205" s="14"/>
      <c r="J205" s="14"/>
      <c r="K205" s="14"/>
    </row>
    <row r="206" spans="1:11" ht="14.1" customHeight="1" x14ac:dyDescent="0.15">
      <c r="A206" s="1"/>
      <c r="B206" s="1"/>
      <c r="C206" s="1"/>
      <c r="D206" s="1"/>
      <c r="E206" s="1"/>
      <c r="F206" s="1"/>
      <c r="G206" s="14"/>
      <c r="H206" s="14"/>
      <c r="I206" s="14"/>
      <c r="J206" s="14"/>
      <c r="K206" s="14"/>
    </row>
    <row r="207" spans="1:11" ht="14.1" customHeight="1" x14ac:dyDescent="0.15">
      <c r="A207" s="1"/>
      <c r="B207" s="1"/>
      <c r="C207" s="1"/>
      <c r="D207" s="1"/>
      <c r="E207" s="1"/>
      <c r="F207" s="1"/>
      <c r="G207" s="14"/>
      <c r="H207" s="14"/>
      <c r="I207" s="14"/>
      <c r="J207" s="14"/>
      <c r="K207" s="14"/>
    </row>
    <row r="208" spans="1:11" ht="14.1" customHeight="1" x14ac:dyDescent="0.15">
      <c r="A208" s="1"/>
      <c r="B208" s="1"/>
      <c r="C208" s="1"/>
      <c r="D208" s="1"/>
      <c r="E208" s="1"/>
      <c r="F208" s="1"/>
      <c r="G208" s="14"/>
      <c r="H208" s="14"/>
      <c r="I208" s="14"/>
      <c r="J208" s="14"/>
      <c r="K208" s="14"/>
    </row>
    <row r="209" spans="1:11" ht="14.1" customHeight="1" x14ac:dyDescent="0.15">
      <c r="A209" s="1"/>
      <c r="B209" s="1"/>
      <c r="C209" s="1"/>
      <c r="D209" s="1"/>
      <c r="E209" s="1"/>
      <c r="F209" s="1"/>
      <c r="G209" s="14"/>
      <c r="H209" s="14"/>
      <c r="I209" s="14"/>
      <c r="J209" s="14"/>
      <c r="K209" s="14"/>
    </row>
    <row r="210" spans="1:11" ht="14.1" customHeight="1" x14ac:dyDescent="0.15">
      <c r="A210" s="1"/>
      <c r="B210" s="1"/>
      <c r="C210" s="1"/>
      <c r="D210" s="1"/>
      <c r="E210" s="1"/>
      <c r="F210" s="1"/>
      <c r="G210" s="14"/>
      <c r="H210" s="14"/>
      <c r="I210" s="14"/>
      <c r="J210" s="14"/>
      <c r="K210" s="14"/>
    </row>
    <row r="211" spans="1:11" ht="14.1" customHeight="1" x14ac:dyDescent="0.15">
      <c r="A211" s="1"/>
      <c r="B211" s="1"/>
      <c r="C211" s="1"/>
      <c r="D211" s="1"/>
      <c r="E211" s="1"/>
      <c r="F211" s="1"/>
      <c r="G211" s="14"/>
      <c r="H211" s="14"/>
      <c r="I211" s="14"/>
      <c r="J211" s="14"/>
      <c r="K211" s="14"/>
    </row>
    <row r="212" spans="1:11" ht="14.1" customHeight="1" x14ac:dyDescent="0.15">
      <c r="A212" s="1"/>
      <c r="B212" s="1"/>
      <c r="C212" s="1"/>
      <c r="D212" s="1"/>
      <c r="E212" s="1"/>
      <c r="F212" s="1"/>
      <c r="G212" s="14"/>
      <c r="H212" s="14"/>
      <c r="I212" s="14"/>
      <c r="J212" s="14"/>
      <c r="K212" s="14"/>
    </row>
    <row r="213" spans="1:11" ht="14.1" customHeight="1" x14ac:dyDescent="0.15">
      <c r="A213" s="1"/>
      <c r="B213" s="1"/>
      <c r="C213" s="1"/>
      <c r="D213" s="1"/>
      <c r="E213" s="1"/>
      <c r="F213" s="1"/>
      <c r="G213" s="14"/>
      <c r="H213" s="14"/>
      <c r="I213" s="14"/>
      <c r="J213" s="14"/>
      <c r="K213" s="14"/>
    </row>
    <row r="214" spans="1:11" ht="14.1" customHeight="1" x14ac:dyDescent="0.15">
      <c r="A214" s="1"/>
      <c r="B214" s="1"/>
      <c r="C214" s="1"/>
      <c r="D214" s="1"/>
      <c r="E214" s="1"/>
      <c r="F214" s="1"/>
      <c r="G214" s="14"/>
      <c r="H214" s="14"/>
      <c r="I214" s="14"/>
      <c r="J214" s="14"/>
      <c r="K214" s="14"/>
    </row>
    <row r="215" spans="1:11" ht="14.1" customHeight="1" x14ac:dyDescent="0.15">
      <c r="A215" s="1"/>
      <c r="B215" s="1"/>
      <c r="C215" s="1"/>
      <c r="D215" s="1"/>
      <c r="E215" s="1"/>
      <c r="F215" s="1"/>
      <c r="G215" s="14"/>
      <c r="H215" s="14"/>
      <c r="I215" s="14"/>
      <c r="J215" s="14"/>
      <c r="K215" s="14"/>
    </row>
    <row r="216" spans="1:11" ht="14.1" customHeight="1" x14ac:dyDescent="0.15">
      <c r="A216" s="1"/>
      <c r="B216" s="1"/>
      <c r="C216" s="1"/>
      <c r="D216" s="1"/>
      <c r="E216" s="1"/>
      <c r="F216" s="1"/>
      <c r="G216" s="14"/>
      <c r="H216" s="14"/>
      <c r="I216" s="14"/>
      <c r="J216" s="14"/>
      <c r="K216" s="14"/>
    </row>
    <row r="217" spans="1:11" ht="14.1" customHeight="1" x14ac:dyDescent="0.15">
      <c r="A217" s="1"/>
      <c r="B217" s="1"/>
      <c r="C217" s="1"/>
      <c r="D217" s="1"/>
      <c r="E217" s="1"/>
      <c r="F217" s="1"/>
      <c r="G217" s="14"/>
      <c r="H217" s="14"/>
      <c r="I217" s="14"/>
      <c r="J217" s="14"/>
      <c r="K217" s="14"/>
    </row>
    <row r="218" spans="1:11" ht="14.1" customHeight="1" x14ac:dyDescent="0.15">
      <c r="A218" s="1"/>
      <c r="B218" s="1"/>
      <c r="C218" s="1"/>
      <c r="D218" s="1"/>
      <c r="E218" s="1"/>
      <c r="F218" s="1"/>
      <c r="G218" s="14"/>
      <c r="H218" s="14"/>
      <c r="I218" s="14"/>
      <c r="J218" s="14"/>
      <c r="K218" s="14"/>
    </row>
    <row r="219" spans="1:11" ht="14.1" customHeight="1" x14ac:dyDescent="0.15">
      <c r="A219" s="1"/>
      <c r="B219" s="1"/>
      <c r="C219" s="1"/>
      <c r="D219" s="1"/>
      <c r="E219" s="1"/>
      <c r="F219" s="1"/>
      <c r="G219" s="14"/>
      <c r="H219" s="14"/>
      <c r="I219" s="14"/>
      <c r="J219" s="14"/>
      <c r="K219" s="14"/>
    </row>
    <row r="220" spans="1:11" ht="14.1" customHeight="1" x14ac:dyDescent="0.15">
      <c r="A220" s="1"/>
      <c r="B220" s="1"/>
      <c r="C220" s="1"/>
      <c r="D220" s="1"/>
      <c r="E220" s="1"/>
      <c r="F220" s="1"/>
      <c r="G220" s="14"/>
      <c r="H220" s="14"/>
      <c r="I220" s="14"/>
      <c r="J220" s="14"/>
      <c r="K220" s="14"/>
    </row>
    <row r="221" spans="1:11" ht="14.1" customHeight="1" x14ac:dyDescent="0.15">
      <c r="A221" s="1"/>
      <c r="B221" s="1"/>
      <c r="C221" s="1"/>
      <c r="D221" s="1"/>
      <c r="E221" s="1"/>
      <c r="F221" s="1"/>
      <c r="G221" s="14"/>
      <c r="H221" s="14"/>
      <c r="I221" s="14"/>
      <c r="J221" s="14"/>
      <c r="K221" s="14"/>
    </row>
    <row r="222" spans="1:11" ht="14.1" customHeight="1" x14ac:dyDescent="0.15">
      <c r="A222" s="1"/>
      <c r="B222" s="1"/>
      <c r="C222" s="1"/>
      <c r="D222" s="1"/>
      <c r="E222" s="1"/>
      <c r="F222" s="1"/>
      <c r="G222" s="14"/>
      <c r="H222" s="14"/>
      <c r="I222" s="14"/>
      <c r="J222" s="14"/>
      <c r="K222" s="14"/>
    </row>
    <row r="223" spans="1:11" ht="14.1" customHeight="1" x14ac:dyDescent="0.15">
      <c r="G223" s="15"/>
      <c r="H223" s="15"/>
      <c r="I223" s="15"/>
      <c r="J223" s="15"/>
      <c r="K223" s="15"/>
    </row>
    <row r="224" spans="1:11" ht="14.1" customHeight="1" x14ac:dyDescent="0.15">
      <c r="G224" s="15"/>
      <c r="H224" s="15"/>
      <c r="I224" s="15"/>
      <c r="J224" s="15"/>
      <c r="K224" s="15"/>
    </row>
    <row r="225" spans="7:11" ht="14.1" customHeight="1" x14ac:dyDescent="0.15">
      <c r="G225" s="15"/>
      <c r="H225" s="15"/>
      <c r="I225" s="15"/>
      <c r="J225" s="15"/>
      <c r="K225" s="15"/>
    </row>
    <row r="226" spans="7:11" ht="14.1" customHeight="1" x14ac:dyDescent="0.15">
      <c r="G226" s="15"/>
      <c r="H226" s="15"/>
      <c r="I226" s="15"/>
      <c r="J226" s="15"/>
      <c r="K226" s="15"/>
    </row>
    <row r="227" spans="7:11" ht="14.1" customHeight="1" x14ac:dyDescent="0.15">
      <c r="G227" s="15"/>
      <c r="H227" s="15"/>
      <c r="I227" s="15"/>
      <c r="J227" s="15"/>
      <c r="K227" s="15"/>
    </row>
    <row r="228" spans="7:11" ht="14.1" customHeight="1" x14ac:dyDescent="0.15">
      <c r="G228" s="15"/>
      <c r="H228" s="15"/>
      <c r="I228" s="15"/>
      <c r="J228" s="15"/>
      <c r="K228" s="15"/>
    </row>
    <row r="229" spans="7:11" ht="14.1" customHeight="1" x14ac:dyDescent="0.15">
      <c r="G229" s="15"/>
      <c r="H229" s="15"/>
      <c r="I229" s="15"/>
      <c r="J229" s="15"/>
      <c r="K229" s="15"/>
    </row>
    <row r="230" spans="7:11" ht="14.1" customHeight="1" x14ac:dyDescent="0.15">
      <c r="G230" s="15"/>
      <c r="H230" s="15"/>
      <c r="I230" s="15"/>
      <c r="J230" s="15"/>
      <c r="K230" s="15"/>
    </row>
    <row r="231" spans="7:11" ht="14.1" customHeight="1" x14ac:dyDescent="0.15">
      <c r="G231" s="15"/>
      <c r="H231" s="15"/>
      <c r="I231" s="15"/>
      <c r="J231" s="15"/>
      <c r="K231" s="15"/>
    </row>
    <row r="232" spans="7:11" ht="14.1" customHeight="1" x14ac:dyDescent="0.15">
      <c r="G232" s="15"/>
      <c r="H232" s="15"/>
      <c r="I232" s="15"/>
      <c r="J232" s="15"/>
      <c r="K232" s="15"/>
    </row>
    <row r="233" spans="7:11" ht="15" customHeight="1" x14ac:dyDescent="0.15">
      <c r="G233" s="15"/>
      <c r="H233" s="15"/>
      <c r="I233" s="15"/>
      <c r="J233" s="15"/>
      <c r="K233" s="15"/>
    </row>
    <row r="234" spans="7:11" ht="15" customHeight="1" x14ac:dyDescent="0.15">
      <c r="G234" s="15"/>
      <c r="H234" s="15"/>
      <c r="I234" s="15"/>
      <c r="J234" s="15"/>
      <c r="K234" s="15"/>
    </row>
    <row r="235" spans="7:11" ht="15" customHeight="1" x14ac:dyDescent="0.15">
      <c r="G235" s="15"/>
      <c r="H235" s="15"/>
      <c r="I235" s="15"/>
      <c r="J235" s="15"/>
      <c r="K235" s="15"/>
    </row>
  </sheetData>
  <mergeCells count="18">
    <mergeCell ref="A124:F126"/>
    <mergeCell ref="G124:I124"/>
    <mergeCell ref="J124:J126"/>
    <mergeCell ref="K124:K126"/>
    <mergeCell ref="G125:G126"/>
    <mergeCell ref="K5:K7"/>
    <mergeCell ref="K63:K65"/>
    <mergeCell ref="F2:J2"/>
    <mergeCell ref="G3:I3"/>
    <mergeCell ref="G6:G7"/>
    <mergeCell ref="A63:F65"/>
    <mergeCell ref="G63:I63"/>
    <mergeCell ref="J63:J65"/>
    <mergeCell ref="G64:G65"/>
    <mergeCell ref="J4:K4"/>
    <mergeCell ref="G5:I5"/>
    <mergeCell ref="J5:J7"/>
    <mergeCell ref="A5:F7"/>
  </mergeCells>
  <phoneticPr fontId="1"/>
  <pageMargins left="0.78" right="0.31496062992125984" top="0.51" bottom="0.35433070866141736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令和5年度一般会計収支予算書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2023-03-07T06:48:59Z</dcterms:modified>
</cp:coreProperties>
</file>