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575" windowHeight="8385" tabRatio="905"/>
  </bookViews>
  <sheets>
    <sheet name="活動計算書" sheetId="3" r:id="rId1"/>
    <sheet name="H28財産目録" sheetId="8" r:id="rId2"/>
    <sheet name="H28貸借対照表" sheetId="9" r:id="rId3"/>
  </sheets>
  <definedNames>
    <definedName name="_xlnm.Print_Area" localSheetId="0">活動計算書!$A$1:$J$68</definedName>
  </definedNames>
  <calcPr calcId="145621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</workbook>
</file>

<file path=xl/calcChain.xml><?xml version="1.0" encoding="utf-8"?>
<calcChain xmlns="http://schemas.openxmlformats.org/spreadsheetml/2006/main">
  <c r="G61" i="3" l="1"/>
  <c r="D26" i="9"/>
  <c r="D31" i="8" l="1"/>
  <c r="E34" i="8" s="1"/>
  <c r="D23" i="8"/>
  <c r="D14" i="8"/>
  <c r="E34" i="9"/>
  <c r="E37" i="9" s="1"/>
  <c r="E29" i="9"/>
  <c r="D12" i="9"/>
  <c r="E18" i="9" s="1"/>
  <c r="H25" i="3"/>
  <c r="H21" i="3"/>
  <c r="H17" i="3"/>
  <c r="H13" i="3"/>
  <c r="H10" i="3"/>
  <c r="G46" i="3"/>
  <c r="G51" i="3"/>
  <c r="G35" i="3"/>
  <c r="H62" i="3" l="1"/>
  <c r="E24" i="8"/>
  <c r="E36" i="8" s="1"/>
  <c r="E36" i="9"/>
  <c r="H47" i="3"/>
  <c r="I26" i="3"/>
  <c r="I63" i="3" l="1"/>
  <c r="I64" i="3" s="1"/>
  <c r="I65" i="3" s="1"/>
  <c r="I67" i="3" s="1"/>
</calcChain>
</file>

<file path=xl/sharedStrings.xml><?xml version="1.0" encoding="utf-8"?>
<sst xmlns="http://schemas.openxmlformats.org/spreadsheetml/2006/main" count="150" uniqueCount="119">
  <si>
    <t>科目</t>
    <rPh sb="0" eb="2">
      <t>カモク</t>
    </rPh>
    <phoneticPr fontId="2"/>
  </si>
  <si>
    <t>（単位：円）</t>
    <rPh sb="1" eb="3">
      <t>タンイ</t>
    </rPh>
    <rPh sb="4" eb="5">
      <t>エン</t>
    </rPh>
    <phoneticPr fontId="2"/>
  </si>
  <si>
    <t>受取利息</t>
    <rPh sb="0" eb="2">
      <t>ウケトリ</t>
    </rPh>
    <rPh sb="2" eb="4">
      <t>リソク</t>
    </rPh>
    <phoneticPr fontId="2"/>
  </si>
  <si>
    <t>旅費交通費</t>
    <rPh sb="0" eb="2">
      <t>リョヒ</t>
    </rPh>
    <rPh sb="2" eb="5">
      <t>コウツウヒ</t>
    </rPh>
    <phoneticPr fontId="2"/>
  </si>
  <si>
    <t>会議費</t>
    <rPh sb="0" eb="3">
      <t>カイギヒ</t>
    </rPh>
    <phoneticPr fontId="2"/>
  </si>
  <si>
    <t>金額</t>
    <rPh sb="0" eb="2">
      <t>キンガク</t>
    </rPh>
    <phoneticPr fontId="2"/>
  </si>
  <si>
    <t>受取会費</t>
  </si>
  <si>
    <t>１．</t>
  </si>
  <si>
    <t>経常収益</t>
  </si>
  <si>
    <t>Ⅰ</t>
  </si>
  <si>
    <t>３．</t>
    <phoneticPr fontId="2"/>
  </si>
  <si>
    <t>受取助成金等</t>
    <phoneticPr fontId="2"/>
  </si>
  <si>
    <t>２．</t>
    <phoneticPr fontId="2"/>
  </si>
  <si>
    <t>経常費用</t>
  </si>
  <si>
    <t>Ⅱ</t>
    <phoneticPr fontId="2"/>
  </si>
  <si>
    <t>人件費</t>
    <phoneticPr fontId="2"/>
  </si>
  <si>
    <t>その他経費</t>
    <phoneticPr fontId="2"/>
  </si>
  <si>
    <t>正会員受取会費</t>
  </si>
  <si>
    <t>賛助会員受取会費</t>
    <phoneticPr fontId="2"/>
  </si>
  <si>
    <t>事業収益</t>
    <phoneticPr fontId="2"/>
  </si>
  <si>
    <t>その他収益</t>
    <phoneticPr fontId="2"/>
  </si>
  <si>
    <t>給料手当</t>
    <rPh sb="0" eb="2">
      <t>キュウリョウ</t>
    </rPh>
    <rPh sb="2" eb="4">
      <t>テア</t>
    </rPh>
    <phoneticPr fontId="2"/>
  </si>
  <si>
    <t>人件費計</t>
    <rPh sb="0" eb="3">
      <t>ジンケンヒ</t>
    </rPh>
    <rPh sb="3" eb="4">
      <t>ケイ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</si>
  <si>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</si>
  <si>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</si>
  <si>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</si>
  <si>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当期正味財産増減額</t>
  </si>
  <si>
    <t>前期繰越正味財産額</t>
  </si>
  <si>
    <t>次期繰越正味財産額</t>
  </si>
  <si>
    <t>（単位：円）</t>
  </si>
  <si>
    <t>管理費計</t>
    <rPh sb="0" eb="3">
      <t>カンリヒ</t>
    </rPh>
    <rPh sb="3" eb="4">
      <t>ケイ</t>
    </rPh>
    <phoneticPr fontId="2"/>
  </si>
  <si>
    <t>（２）</t>
    <phoneticPr fontId="2"/>
  </si>
  <si>
    <t>（１）</t>
    <phoneticPr fontId="2"/>
  </si>
  <si>
    <t>事業費計</t>
    <phoneticPr fontId="2"/>
  </si>
  <si>
    <t>１．</t>
    <phoneticPr fontId="2"/>
  </si>
  <si>
    <t>事業費</t>
    <phoneticPr fontId="2"/>
  </si>
  <si>
    <t>２．</t>
    <phoneticPr fontId="2"/>
  </si>
  <si>
    <t>管理費</t>
    <phoneticPr fontId="2"/>
  </si>
  <si>
    <t>受取寄附金</t>
  </si>
  <si>
    <t>受取寄附金　　</t>
    <rPh sb="0" eb="2">
      <t>ウケトリ</t>
    </rPh>
    <phoneticPr fontId="2"/>
  </si>
  <si>
    <t>(法人名称）NPO法人うえるかむ権利擁護サポートセンター船橋</t>
    <rPh sb="1" eb="3">
      <t>ホウジン</t>
    </rPh>
    <rPh sb="3" eb="5">
      <t>メイショウ</t>
    </rPh>
    <rPh sb="9" eb="11">
      <t>ホウジン</t>
    </rPh>
    <rPh sb="16" eb="18">
      <t>ケンリ</t>
    </rPh>
    <rPh sb="18" eb="20">
      <t>ヨウゴ</t>
    </rPh>
    <rPh sb="28" eb="30">
      <t>フナバシ</t>
    </rPh>
    <phoneticPr fontId="2"/>
  </si>
  <si>
    <t>団体賛助会員受取会費</t>
    <rPh sb="0" eb="2">
      <t>ダンタイ</t>
    </rPh>
    <phoneticPr fontId="2"/>
  </si>
  <si>
    <t>後見事業収益</t>
    <rPh sb="0" eb="2">
      <t>コウケン</t>
    </rPh>
    <phoneticPr fontId="2"/>
  </si>
  <si>
    <t>雑収入（労働保険還付金）</t>
    <rPh sb="0" eb="1">
      <t>ザツ</t>
    </rPh>
    <rPh sb="1" eb="3">
      <t>シュウニュウ</t>
    </rPh>
    <rPh sb="4" eb="6">
      <t>ロウドウ</t>
    </rPh>
    <rPh sb="6" eb="8">
      <t>ホケン</t>
    </rPh>
    <rPh sb="8" eb="11">
      <t>カンプキン</t>
    </rPh>
    <phoneticPr fontId="2"/>
  </si>
  <si>
    <t>弁護士顧問料</t>
    <rPh sb="0" eb="3">
      <t>ベンゴシ</t>
    </rPh>
    <rPh sb="3" eb="5">
      <t>コモン</t>
    </rPh>
    <rPh sb="5" eb="6">
      <t>リョウ</t>
    </rPh>
    <phoneticPr fontId="2"/>
  </si>
  <si>
    <t>後見報酬</t>
    <rPh sb="0" eb="2">
      <t>コウケン</t>
    </rPh>
    <rPh sb="2" eb="4">
      <t>ホウシュウ</t>
    </rPh>
    <phoneticPr fontId="2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</si>
  <si>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</si>
  <si>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</si>
  <si>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接待交際費</t>
    <rPh sb="0" eb="2">
      <t>セッタイ</t>
    </rPh>
    <rPh sb="2" eb="5">
      <t>コウサイヒ</t>
    </rPh>
    <phoneticPr fontId="2"/>
  </si>
  <si>
    <t>雑費</t>
    <rPh sb="0" eb="2">
      <t>ザッピ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</si>
  <si>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</si>
  <si>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rPh sb="0" eb="3">
      <t>ホケンリョウ</t>
    </rPh>
    <phoneticPr fontId="2"/>
  </si>
  <si>
    <t>図書研修費</t>
    <rPh sb="0" eb="2">
      <t>トショ</t>
    </rPh>
    <rPh sb="2" eb="4">
      <t>ケンシュウ</t>
    </rPh>
    <rPh sb="4" eb="5">
      <t>ヒ</t>
    </rPh>
    <phoneticPr fontId="2"/>
  </si>
  <si>
    <t>　　経常収益計</t>
    <phoneticPr fontId="2"/>
  </si>
  <si>
    <t>船橋市公益公募型助成金助成金（H26年度分）</t>
    <rPh sb="0" eb="3">
      <t>フナバシシ</t>
    </rPh>
    <rPh sb="3" eb="5">
      <t>コウエキ</t>
    </rPh>
    <rPh sb="5" eb="8">
      <t>コウボガタ</t>
    </rPh>
    <rPh sb="8" eb="11">
      <t>ジョセイキン</t>
    </rPh>
    <rPh sb="11" eb="14">
      <t>ジョセイキン</t>
    </rPh>
    <rPh sb="18" eb="20">
      <t>ネンド</t>
    </rPh>
    <rPh sb="20" eb="21">
      <t>ブン</t>
    </rPh>
    <phoneticPr fontId="2"/>
  </si>
  <si>
    <t>日本財団助成金</t>
    <rPh sb="0" eb="2">
      <t>ニホン</t>
    </rPh>
    <rPh sb="2" eb="4">
      <t>ザイダン</t>
    </rPh>
    <rPh sb="4" eb="7">
      <t>ジョセイキン</t>
    </rPh>
    <phoneticPr fontId="2"/>
  </si>
  <si>
    <t>イベント参加費</t>
    <rPh sb="4" eb="7">
      <t>サンカヒ</t>
    </rPh>
    <phoneticPr fontId="2"/>
  </si>
  <si>
    <t xml:space="preserve"> 貸借対照表</t>
    <rPh sb="1" eb="3">
      <t>タイシャク</t>
    </rPh>
    <rPh sb="3" eb="6">
      <t>タイショウヒョウ</t>
    </rPh>
    <phoneticPr fontId="9"/>
  </si>
  <si>
    <t>　　　　　　　　　　　　　　 NPO法人うえるかむ権利擁護サポートセンター船橋</t>
  </si>
  <si>
    <t>科 　　　　  目</t>
  </si>
  <si>
    <t>金   　  額</t>
  </si>
  <si>
    <t xml:space="preserve"> Ⅰ　資産の部</t>
  </si>
  <si>
    <t xml:space="preserve">  1、流動資産</t>
  </si>
  <si>
    <t xml:space="preserve">                </t>
  </si>
  <si>
    <t xml:space="preserve">  </t>
  </si>
  <si>
    <t>(1)現金預金</t>
    <phoneticPr fontId="9"/>
  </si>
  <si>
    <t>(2)未収金</t>
    <phoneticPr fontId="9"/>
  </si>
  <si>
    <t xml:space="preserve">  １流動資産合計</t>
    <phoneticPr fontId="13"/>
  </si>
  <si>
    <t>２、固定資産</t>
  </si>
  <si>
    <t xml:space="preserve"> </t>
  </si>
  <si>
    <t>(1)有形固定資産</t>
    <rPh sb="3" eb="5">
      <t>ユウケイ</t>
    </rPh>
    <rPh sb="5" eb="7">
      <t>コテイ</t>
    </rPh>
    <rPh sb="7" eb="9">
      <t>シサン</t>
    </rPh>
    <phoneticPr fontId="9"/>
  </si>
  <si>
    <t>　　有形固定資産計　</t>
    <phoneticPr fontId="9"/>
  </si>
  <si>
    <t xml:space="preserve">               </t>
  </si>
  <si>
    <t>２固定資産合計</t>
    <phoneticPr fontId="13"/>
  </si>
  <si>
    <t>Ⅰ資産合計</t>
    <phoneticPr fontId="13"/>
  </si>
  <si>
    <t>Ⅱ　負債の部</t>
  </si>
  <si>
    <t>　１、流動負債</t>
    <phoneticPr fontId="13"/>
  </si>
  <si>
    <t>　(1)預り金</t>
    <phoneticPr fontId="9"/>
  </si>
  <si>
    <t>　　　源泉所得税</t>
    <phoneticPr fontId="9"/>
  </si>
  <si>
    <t>　　　その他</t>
    <rPh sb="5" eb="6">
      <t>タ</t>
    </rPh>
    <phoneticPr fontId="13"/>
  </si>
  <si>
    <t xml:space="preserve"> 　１ 流動負債合計</t>
    <phoneticPr fontId="13"/>
  </si>
  <si>
    <t>　２、固定負債</t>
    <phoneticPr fontId="13"/>
  </si>
  <si>
    <t>　 ２ 固定負債合計</t>
    <phoneticPr fontId="13"/>
  </si>
  <si>
    <t>Ⅱ負債合計</t>
    <phoneticPr fontId="13"/>
  </si>
  <si>
    <t>Ⅲ　正味財産の部</t>
  </si>
  <si>
    <t>　　　前期繰越正味財産</t>
  </si>
  <si>
    <t>　　　当期正味財産増減額</t>
  </si>
  <si>
    <t>Ⅲ正味財産合計額</t>
    <phoneticPr fontId="13"/>
  </si>
  <si>
    <t>負債及び正味財産合計額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rPh sb="10" eb="11">
      <t>ガク</t>
    </rPh>
    <phoneticPr fontId="13"/>
  </si>
  <si>
    <t>　　　次期繰越正味財産</t>
    <rPh sb="3" eb="5">
      <t>ジキ</t>
    </rPh>
    <rPh sb="5" eb="7">
      <t>クリコシ</t>
    </rPh>
    <rPh sb="7" eb="9">
      <t>ショウミ</t>
    </rPh>
    <rPh sb="9" eb="11">
      <t>ザイサン</t>
    </rPh>
    <phoneticPr fontId="9"/>
  </si>
  <si>
    <t xml:space="preserve"> 財産目録 </t>
  </si>
  <si>
    <t>　千葉銀行</t>
    <phoneticPr fontId="9"/>
  </si>
  <si>
    <t>　ゆうちょ銀行</t>
    <phoneticPr fontId="9"/>
  </si>
  <si>
    <t xml:space="preserve">  流動資産合計</t>
  </si>
  <si>
    <t xml:space="preserve">        　有形固定資産計　</t>
    <phoneticPr fontId="9"/>
  </si>
  <si>
    <t>(2)無形固定資産</t>
    <rPh sb="3" eb="5">
      <t>ムケイ</t>
    </rPh>
    <rPh sb="5" eb="7">
      <t>コテイ</t>
    </rPh>
    <rPh sb="7" eb="9">
      <t>シサン</t>
    </rPh>
    <phoneticPr fontId="9"/>
  </si>
  <si>
    <t>　　　　　無形固定資産計</t>
    <phoneticPr fontId="9"/>
  </si>
  <si>
    <t>(3)投資その他の資産</t>
    <rPh sb="3" eb="5">
      <t>トウシ</t>
    </rPh>
    <rPh sb="7" eb="8">
      <t>タ</t>
    </rPh>
    <rPh sb="9" eb="11">
      <t>シサン</t>
    </rPh>
    <phoneticPr fontId="9"/>
  </si>
  <si>
    <t>投資その他の資産計</t>
  </si>
  <si>
    <t xml:space="preserve">  固定資産合計</t>
    <rPh sb="2" eb="4">
      <t>コテイ</t>
    </rPh>
    <phoneticPr fontId="9"/>
  </si>
  <si>
    <t xml:space="preserve"> Ⅰ資産合計</t>
    <phoneticPr fontId="13"/>
  </si>
  <si>
    <t>　Ⅱ　負債の部</t>
    <rPh sb="3" eb="5">
      <t>フサイ</t>
    </rPh>
    <phoneticPr fontId="9"/>
  </si>
  <si>
    <t>１、流動負債</t>
  </si>
  <si>
    <t>(1)預かり金</t>
    <rPh sb="3" eb="4">
      <t>アズ</t>
    </rPh>
    <rPh sb="6" eb="7">
      <t>キン</t>
    </rPh>
    <phoneticPr fontId="9"/>
  </si>
  <si>
    <t>流動負債合計</t>
  </si>
  <si>
    <t>２、固定負債</t>
  </si>
  <si>
    <t>　　固定負債合計</t>
  </si>
  <si>
    <t>正味財産</t>
  </si>
  <si>
    <t>３．</t>
    <phoneticPr fontId="2"/>
  </si>
  <si>
    <t>４．</t>
    <phoneticPr fontId="2"/>
  </si>
  <si>
    <t>租税公課費</t>
    <rPh sb="0" eb="2">
      <t>ソゼイ</t>
    </rPh>
    <rPh sb="2" eb="4">
      <t>コウカ</t>
    </rPh>
    <rPh sb="4" eb="5">
      <t>ヒ</t>
    </rPh>
    <phoneticPr fontId="2"/>
  </si>
  <si>
    <t>平成28年度　活動計算書</t>
    <rPh sb="0" eb="2">
      <t>ヘイセイ</t>
    </rPh>
    <rPh sb="4" eb="5">
      <t>ネン</t>
    </rPh>
    <rPh sb="5" eb="6">
      <t>ド</t>
    </rPh>
    <rPh sb="7" eb="9">
      <t>カツドウ</t>
    </rPh>
    <rPh sb="9" eb="12">
      <t>ケイサンショ</t>
    </rPh>
    <phoneticPr fontId="2"/>
  </si>
  <si>
    <t>平成28年4月1日から平成29年3月31日まで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</si>
  <si>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平成29年3月31日現在</t>
    <phoneticPr fontId="13"/>
  </si>
  <si>
    <t>　　　未払金</t>
    <rPh sb="3" eb="6">
      <t>ミバライキン</t>
    </rPh>
    <phoneticPr fontId="2"/>
  </si>
  <si>
    <t>　　　未払金</t>
    <rPh sb="3" eb="6">
      <t>ミバライキン</t>
    </rPh>
    <phoneticPr fontId="13"/>
  </si>
  <si>
    <t>後見報酬（未払金）</t>
    <rPh sb="0" eb="4">
      <t>コウケンホウシュウ</t>
    </rPh>
    <rPh sb="5" eb="8">
      <t>ミバライキン</t>
    </rPh>
    <phoneticPr fontId="2"/>
  </si>
  <si>
    <t>電話・インターネット費</t>
    <rPh sb="0" eb="2">
      <t>デンワ</t>
    </rPh>
    <rPh sb="10" eb="11">
      <t>ヒ</t>
    </rPh>
    <phoneticPr fontId="2"/>
  </si>
  <si>
    <t>　手数料</t>
    <rPh sb="1" eb="4">
      <t>テスウリョウ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</si>
</sst>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&quot;△ &quot;0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2"/>
      <name val="ＭＳ 明朝"/>
      <family val="1"/>
      <charset val="128"/>
    </font>
    <font>
      <u/>
      <sz val="14"/>
      <color rgb="FF000000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49" fontId="0" fillId="0" borderId="0" xfId="0" applyNumberFormat="1"/>
    <xf numFmtId="49" fontId="3" fillId="0" borderId="0" xfId="0" applyNumberFormat="1" applyFont="1"/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49" fontId="4" fillId="0" borderId="0" xfId="0" applyNumberFormat="1" applyFont="1"/>
    <xf numFmtId="49" fontId="4" fillId="0" borderId="1" xfId="0" applyNumberFormat="1" applyFont="1" applyBorder="1"/>
    <xf numFmtId="49" fontId="4" fillId="0" borderId="0" xfId="0" applyNumberFormat="1" applyFont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5" xfId="0" applyNumberFormat="1" applyFont="1" applyBorder="1"/>
    <xf numFmtId="0" fontId="4" fillId="0" borderId="0" xfId="0" applyFont="1"/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49" fontId="4" fillId="0" borderId="8" xfId="0" applyNumberFormat="1" applyFont="1" applyFill="1" applyBorder="1" applyAlignment="1">
      <alignment horizontal="centerContinuous"/>
    </xf>
    <xf numFmtId="49" fontId="4" fillId="0" borderId="9" xfId="0" applyNumberFormat="1" applyFont="1" applyFill="1" applyBorder="1" applyAlignment="1">
      <alignment horizontal="centerContinuous"/>
    </xf>
    <xf numFmtId="49" fontId="4" fillId="0" borderId="10" xfId="0" applyNumberFormat="1" applyFont="1" applyFill="1" applyBorder="1" applyAlignment="1">
      <alignment horizontal="centerContinuous"/>
    </xf>
    <xf numFmtId="0" fontId="4" fillId="0" borderId="0" xfId="0" applyFont="1" applyFill="1"/>
    <xf numFmtId="49" fontId="5" fillId="0" borderId="0" xfId="0" applyNumberFormat="1" applyFont="1" applyFill="1" applyAlignment="1">
      <alignment wrapText="1"/>
    </xf>
    <xf numFmtId="0" fontId="5" fillId="0" borderId="0" xfId="0" applyFont="1"/>
    <xf numFmtId="49" fontId="4" fillId="0" borderId="11" xfId="0" applyNumberFormat="1" applyFont="1" applyBorder="1"/>
    <xf numFmtId="176" fontId="4" fillId="0" borderId="6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0" fontId="4" fillId="0" borderId="4" xfId="0" applyFont="1" applyBorder="1"/>
    <xf numFmtId="176" fontId="4" fillId="0" borderId="13" xfId="0" applyNumberFormat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0" fontId="4" fillId="0" borderId="0" xfId="0" applyFont="1" applyBorder="1"/>
    <xf numFmtId="0" fontId="4" fillId="0" borderId="2" xfId="0" applyFont="1" applyBorder="1"/>
    <xf numFmtId="0" fontId="4" fillId="0" borderId="1" xfId="0" applyFont="1" applyBorder="1"/>
    <xf numFmtId="38" fontId="4" fillId="0" borderId="7" xfId="1" applyFont="1" applyBorder="1"/>
    <xf numFmtId="38" fontId="4" fillId="0" borderId="6" xfId="1" applyFont="1" applyBorder="1"/>
    <xf numFmtId="38" fontId="4" fillId="0" borderId="13" xfId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49" fontId="0" fillId="0" borderId="0" xfId="0" applyNumberFormat="1" applyBorder="1"/>
    <xf numFmtId="38" fontId="4" fillId="0" borderId="16" xfId="1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38" fontId="4" fillId="2" borderId="12" xfId="1" applyFont="1" applyFill="1" applyBorder="1" applyAlignment="1">
      <alignment horizontal="right"/>
    </xf>
    <xf numFmtId="38" fontId="4" fillId="2" borderId="0" xfId="1" applyFont="1" applyFill="1" applyBorder="1" applyAlignment="1">
      <alignment horizontal="right"/>
    </xf>
    <xf numFmtId="38" fontId="4" fillId="2" borderId="7" xfId="1" applyFont="1" applyFill="1" applyBorder="1" applyAlignment="1">
      <alignment horizontal="right"/>
    </xf>
    <xf numFmtId="38" fontId="4" fillId="2" borderId="6" xfId="1" applyFont="1" applyFill="1" applyBorder="1" applyAlignment="1">
      <alignment horizontal="right"/>
    </xf>
    <xf numFmtId="38" fontId="4" fillId="2" borderId="3" xfId="1" applyFont="1" applyFill="1" applyBorder="1" applyAlignment="1">
      <alignment horizontal="right"/>
    </xf>
    <xf numFmtId="38" fontId="4" fillId="2" borderId="14" xfId="1" applyFont="1" applyFill="1" applyBorder="1" applyAlignment="1">
      <alignment horizontal="right"/>
    </xf>
    <xf numFmtId="38" fontId="4" fillId="2" borderId="15" xfId="1" applyFont="1" applyFill="1" applyBorder="1" applyAlignment="1">
      <alignment horizontal="right"/>
    </xf>
    <xf numFmtId="176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/>
    <xf numFmtId="0" fontId="4" fillId="2" borderId="6" xfId="0" applyFont="1" applyFill="1" applyBorder="1"/>
    <xf numFmtId="38" fontId="4" fillId="2" borderId="6" xfId="1" applyFont="1" applyFill="1" applyBorder="1"/>
    <xf numFmtId="38" fontId="4" fillId="0" borderId="0" xfId="0" applyNumberFormat="1" applyFont="1"/>
    <xf numFmtId="49" fontId="4" fillId="0" borderId="0" xfId="0" applyNumberFormat="1" applyFont="1" applyBorder="1"/>
    <xf numFmtId="49" fontId="4" fillId="0" borderId="0" xfId="0" applyNumberFormat="1" applyFont="1" applyBorder="1"/>
    <xf numFmtId="49" fontId="4" fillId="0" borderId="2" xfId="0" applyNumberFormat="1" applyFont="1" applyBorder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177" fontId="15" fillId="0" borderId="22" xfId="0" applyNumberFormat="1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177" fontId="15" fillId="0" borderId="25" xfId="0" applyNumberFormat="1" applyFont="1" applyBorder="1" applyAlignment="1">
      <alignment horizontal="right" vertical="center" wrapText="1"/>
    </xf>
    <xf numFmtId="177" fontId="15" fillId="0" borderId="25" xfId="0" applyNumberFormat="1" applyFont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177" fontId="15" fillId="0" borderId="25" xfId="0" applyNumberFormat="1" applyFont="1" applyBorder="1" applyAlignment="1">
      <alignment horizontal="justify" vertical="center" wrapText="1"/>
    </xf>
    <xf numFmtId="0" fontId="14" fillId="0" borderId="24" xfId="0" applyFont="1" applyBorder="1" applyAlignment="1">
      <alignment horizontal="justify" vertical="center" wrapText="1"/>
    </xf>
    <xf numFmtId="0" fontId="17" fillId="0" borderId="24" xfId="0" applyFont="1" applyBorder="1" applyAlignment="1">
      <alignment horizontal="justify" vertical="center" wrapText="1"/>
    </xf>
    <xf numFmtId="177" fontId="10" fillId="0" borderId="25" xfId="0" applyNumberFormat="1" applyFont="1" applyBorder="1" applyAlignment="1">
      <alignment vertical="center" wrapText="1"/>
    </xf>
    <xf numFmtId="177" fontId="15" fillId="0" borderId="26" xfId="0" applyNumberFormat="1" applyFont="1" applyBorder="1" applyAlignment="1">
      <alignment horizontal="right" vertical="center" wrapText="1"/>
    </xf>
    <xf numFmtId="177" fontId="10" fillId="0" borderId="26" xfId="0" applyNumberFormat="1" applyFont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177" fontId="10" fillId="0" borderId="24" xfId="0" applyNumberFormat="1" applyFont="1" applyBorder="1" applyAlignment="1">
      <alignment vertical="center" wrapText="1"/>
    </xf>
    <xf numFmtId="177" fontId="10" fillId="0" borderId="25" xfId="1" applyNumberFormat="1" applyFont="1" applyBorder="1" applyAlignment="1">
      <alignment vertical="center" wrapText="1"/>
    </xf>
    <xf numFmtId="177" fontId="15" fillId="0" borderId="24" xfId="0" applyNumberFormat="1" applyFont="1" applyBorder="1" applyAlignment="1">
      <alignment horizontal="left" vertical="center" wrapText="1"/>
    </xf>
    <xf numFmtId="0" fontId="14" fillId="0" borderId="24" xfId="0" applyFont="1" applyBorder="1" applyAlignment="1">
      <alignment vertical="center" wrapText="1"/>
    </xf>
    <xf numFmtId="0" fontId="14" fillId="0" borderId="27" xfId="0" applyFont="1" applyBorder="1" applyAlignment="1">
      <alignment horizontal="left" vertical="center" wrapText="1"/>
    </xf>
    <xf numFmtId="177" fontId="10" fillId="0" borderId="28" xfId="0" applyNumberFormat="1" applyFont="1" applyBorder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15" fillId="0" borderId="22" xfId="0" applyFont="1" applyBorder="1" applyAlignment="1">
      <alignment horizontal="right" vertical="center" wrapText="1"/>
    </xf>
    <xf numFmtId="0" fontId="15" fillId="0" borderId="25" xfId="0" applyFont="1" applyBorder="1" applyAlignment="1">
      <alignment horizontal="right" vertical="center" wrapText="1"/>
    </xf>
    <xf numFmtId="3" fontId="15" fillId="0" borderId="25" xfId="0" applyNumberFormat="1" applyFont="1" applyBorder="1" applyAlignment="1">
      <alignment horizontal="right" vertical="center" wrapText="1"/>
    </xf>
    <xf numFmtId="0" fontId="18" fillId="0" borderId="24" xfId="0" applyFont="1" applyBorder="1" applyAlignment="1">
      <alignment horizontal="right" vertical="center" wrapText="1"/>
    </xf>
    <xf numFmtId="3" fontId="15" fillId="0" borderId="26" xfId="0" applyNumberFormat="1" applyFont="1" applyBorder="1" applyAlignment="1">
      <alignment vertical="center" wrapText="1"/>
    </xf>
    <xf numFmtId="3" fontId="15" fillId="0" borderId="26" xfId="0" applyNumberFormat="1" applyFont="1" applyBorder="1" applyAlignment="1">
      <alignment horizontal="right" vertical="center" wrapText="1"/>
    </xf>
    <xf numFmtId="0" fontId="15" fillId="0" borderId="26" xfId="0" applyFont="1" applyBorder="1" applyAlignment="1">
      <alignment horizontal="right" vertical="center" wrapText="1"/>
    </xf>
    <xf numFmtId="0" fontId="15" fillId="0" borderId="24" xfId="0" applyFont="1" applyBorder="1" applyAlignment="1">
      <alignment horizontal="right" vertical="center" wrapText="1"/>
    </xf>
    <xf numFmtId="3" fontId="15" fillId="0" borderId="25" xfId="0" applyNumberFormat="1" applyFont="1" applyBorder="1" applyAlignment="1">
      <alignment vertical="center" wrapText="1"/>
    </xf>
    <xf numFmtId="0" fontId="14" fillId="0" borderId="25" xfId="0" applyFont="1" applyBorder="1" applyAlignment="1">
      <alignment horizontal="right" vertical="center" wrapText="1"/>
    </xf>
    <xf numFmtId="0" fontId="10" fillId="0" borderId="25" xfId="0" applyFont="1" applyBorder="1" applyAlignment="1">
      <alignment horizontal="right" vertical="center" wrapText="1"/>
    </xf>
    <xf numFmtId="38" fontId="15" fillId="0" borderId="26" xfId="1" applyFont="1" applyBorder="1" applyAlignment="1">
      <alignment horizontal="right" vertical="center" wrapText="1"/>
    </xf>
    <xf numFmtId="3" fontId="10" fillId="0" borderId="26" xfId="0" applyNumberFormat="1" applyFont="1" applyBorder="1" applyAlignment="1">
      <alignment horizontal="right" vertical="center" wrapText="1"/>
    </xf>
    <xf numFmtId="3" fontId="10" fillId="0" borderId="25" xfId="0" applyNumberFormat="1" applyFont="1" applyBorder="1" applyAlignment="1">
      <alignment horizontal="right" vertical="center" wrapText="1"/>
    </xf>
    <xf numFmtId="38" fontId="15" fillId="0" borderId="25" xfId="1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3" fontId="15" fillId="0" borderId="30" xfId="0" applyNumberFormat="1" applyFont="1" applyBorder="1" applyAlignment="1">
      <alignment horizontal="left" vertical="center" wrapText="1"/>
    </xf>
    <xf numFmtId="49" fontId="4" fillId="0" borderId="0" xfId="0" applyNumberFormat="1" applyFont="1" applyBorder="1"/>
    <xf numFmtId="49" fontId="4" fillId="0" borderId="2" xfId="0" applyNumberFormat="1" applyFont="1" applyBorder="1"/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Border="1"/>
    <xf numFmtId="49" fontId="4" fillId="0" borderId="2" xfId="0" applyNumberFormat="1" applyFont="1" applyBorder="1"/>
    <xf numFmtId="0" fontId="4" fillId="0" borderId="14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/>
    <xf numFmtId="0" fontId="4" fillId="0" borderId="2" xfId="0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6" fillId="0" borderId="23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showGridLines="0" tabSelected="1" view="pageBreakPreview" zoomScale="110" zoomScaleNormal="100" zoomScaleSheetLayoutView="110" workbookViewId="0">
      <selection activeCell="I68" sqref="I68"/>
    </sheetView>
  </sheetViews>
  <sheetFormatPr defaultRowHeight="5.85" customHeight="1" x14ac:dyDescent="0.15"/>
  <cols>
    <col min="1" max="1" width="0.375" style="2" customWidth="1"/>
    <col min="2" max="2" width="2.625" style="2" customWidth="1"/>
    <col min="3" max="5" width="2.125" style="2" customWidth="1"/>
    <col min="6" max="6" width="29" style="2" customWidth="1"/>
    <col min="7" max="8" width="16.625" customWidth="1"/>
    <col min="9" max="9" width="21.5" customWidth="1"/>
    <col min="10" max="10" width="2.375" customWidth="1"/>
  </cols>
  <sheetData>
    <row r="1" spans="1:10" ht="22.5" customHeight="1" x14ac:dyDescent="0.15">
      <c r="A1" s="100" t="s">
        <v>111</v>
      </c>
      <c r="B1" s="100"/>
      <c r="C1" s="100"/>
      <c r="D1" s="100"/>
      <c r="E1" s="100"/>
      <c r="F1" s="100"/>
      <c r="G1" s="100"/>
      <c r="H1" s="100"/>
      <c r="I1" s="100"/>
    </row>
    <row r="2" spans="1:10" s="13" customFormat="1" ht="12.75" x14ac:dyDescent="0.15">
      <c r="A2" s="101" t="s">
        <v>112</v>
      </c>
      <c r="B2" s="101"/>
      <c r="C2" s="101"/>
      <c r="D2" s="101"/>
      <c r="E2" s="101"/>
      <c r="F2" s="101"/>
      <c r="G2" s="101"/>
      <c r="H2" s="101"/>
      <c r="I2" s="101"/>
    </row>
    <row r="3" spans="1:10" s="13" customFormat="1" ht="13.5" customHeight="1" x14ac:dyDescent="0.15">
      <c r="A3" s="6"/>
      <c r="B3" s="6"/>
      <c r="C3" s="6"/>
      <c r="D3" s="6"/>
      <c r="E3" s="6"/>
      <c r="F3" s="6"/>
      <c r="G3" s="102" t="s">
        <v>40</v>
      </c>
      <c r="H3" s="102"/>
      <c r="I3" s="102"/>
      <c r="J3" s="6"/>
    </row>
    <row r="4" spans="1:10" s="6" customFormat="1" ht="12.75" x14ac:dyDescent="0.15">
      <c r="A4" s="11"/>
      <c r="B4" s="11"/>
      <c r="C4" s="11"/>
      <c r="D4" s="11"/>
      <c r="E4" s="11"/>
      <c r="F4" s="11"/>
      <c r="G4" s="11"/>
      <c r="H4" s="11"/>
      <c r="I4" s="35" t="s">
        <v>1</v>
      </c>
    </row>
    <row r="5" spans="1:10" s="19" customFormat="1" ht="18.75" customHeight="1" x14ac:dyDescent="0.15">
      <c r="A5" s="16" t="s">
        <v>0</v>
      </c>
      <c r="B5" s="16"/>
      <c r="C5" s="17"/>
      <c r="D5" s="17"/>
      <c r="E5" s="17"/>
      <c r="F5" s="18"/>
      <c r="G5" s="105" t="s">
        <v>5</v>
      </c>
      <c r="H5" s="105"/>
      <c r="I5" s="105"/>
    </row>
    <row r="6" spans="1:10" s="13" customFormat="1" ht="12.75" x14ac:dyDescent="0.15">
      <c r="A6" s="7" t="s">
        <v>9</v>
      </c>
      <c r="B6" s="8" t="s">
        <v>8</v>
      </c>
      <c r="C6" s="8"/>
      <c r="D6" s="8"/>
      <c r="E6" s="8"/>
      <c r="F6" s="9"/>
      <c r="G6" s="24"/>
      <c r="H6" s="23"/>
      <c r="I6" s="26"/>
    </row>
    <row r="7" spans="1:10" s="13" customFormat="1" ht="12.75" x14ac:dyDescent="0.15">
      <c r="A7" s="7"/>
      <c r="B7" s="8" t="s">
        <v>7</v>
      </c>
      <c r="C7" s="8" t="s">
        <v>6</v>
      </c>
      <c r="D7" s="8"/>
      <c r="E7" s="8"/>
      <c r="F7" s="9"/>
      <c r="G7" s="23"/>
      <c r="H7" s="23"/>
      <c r="I7" s="23"/>
    </row>
    <row r="8" spans="1:10" s="13" customFormat="1" ht="12.75" x14ac:dyDescent="0.15">
      <c r="A8" s="7"/>
      <c r="B8" s="8"/>
      <c r="C8" s="8" t="s">
        <v>17</v>
      </c>
      <c r="D8" s="8"/>
      <c r="E8" s="8"/>
      <c r="F8" s="9"/>
      <c r="G8" s="28">
        <v>70000</v>
      </c>
      <c r="H8" s="23"/>
      <c r="I8" s="23"/>
    </row>
    <row r="9" spans="1:10" s="13" customFormat="1" ht="12.75" x14ac:dyDescent="0.15">
      <c r="A9" s="7"/>
      <c r="B9" s="8"/>
      <c r="C9" s="8" t="s">
        <v>18</v>
      </c>
      <c r="D9" s="8"/>
      <c r="E9" s="8"/>
      <c r="F9" s="9"/>
      <c r="G9" s="28">
        <v>201000</v>
      </c>
      <c r="H9" s="23"/>
      <c r="I9" s="23"/>
    </row>
    <row r="10" spans="1:10" s="13" customFormat="1" ht="12.75" x14ac:dyDescent="0.15">
      <c r="A10" s="7"/>
      <c r="B10" s="8"/>
      <c r="C10" s="103" t="s">
        <v>41</v>
      </c>
      <c r="D10" s="103"/>
      <c r="E10" s="103"/>
      <c r="F10" s="104"/>
      <c r="G10" s="28">
        <v>637200</v>
      </c>
      <c r="H10" s="43">
        <f>SUM(G8:G10)</f>
        <v>908200</v>
      </c>
      <c r="I10" s="47"/>
    </row>
    <row r="11" spans="1:10" s="13" customFormat="1" ht="12.75" x14ac:dyDescent="0.15">
      <c r="A11" s="7"/>
      <c r="B11" s="8"/>
      <c r="C11" s="8"/>
      <c r="D11" s="8"/>
      <c r="E11" s="8"/>
      <c r="F11" s="9"/>
      <c r="G11" s="26"/>
      <c r="H11" s="47"/>
      <c r="I11" s="47"/>
    </row>
    <row r="12" spans="1:10" s="13" customFormat="1" ht="12.75" x14ac:dyDescent="0.15">
      <c r="A12" s="7"/>
      <c r="B12" s="8" t="s">
        <v>12</v>
      </c>
      <c r="C12" s="8" t="s">
        <v>38</v>
      </c>
      <c r="D12" s="8"/>
      <c r="E12" s="8"/>
      <c r="F12" s="9"/>
      <c r="G12" s="23"/>
      <c r="H12" s="47"/>
      <c r="I12" s="47"/>
    </row>
    <row r="13" spans="1:10" s="13" customFormat="1" ht="12.75" x14ac:dyDescent="0.15">
      <c r="A13" s="7"/>
      <c r="B13" s="8"/>
      <c r="C13" s="8" t="s">
        <v>39</v>
      </c>
      <c r="D13" s="8"/>
      <c r="E13" s="8"/>
      <c r="F13" s="9"/>
      <c r="G13" s="28">
        <v>288600</v>
      </c>
      <c r="H13" s="43">
        <f>+G13</f>
        <v>288600</v>
      </c>
      <c r="I13" s="47"/>
    </row>
    <row r="14" spans="1:10" s="13" customFormat="1" ht="12.75" x14ac:dyDescent="0.15">
      <c r="A14" s="7"/>
      <c r="B14" s="8"/>
      <c r="C14" s="8"/>
      <c r="D14" s="8"/>
      <c r="E14" s="8"/>
      <c r="F14" s="9"/>
      <c r="G14" s="26"/>
      <c r="H14" s="43"/>
      <c r="I14" s="47"/>
    </row>
    <row r="15" spans="1:10" s="13" customFormat="1" ht="12.75" hidden="1" x14ac:dyDescent="0.15">
      <c r="A15" s="7"/>
      <c r="B15" s="8" t="s">
        <v>10</v>
      </c>
      <c r="C15" s="8" t="s">
        <v>11</v>
      </c>
      <c r="D15" s="8"/>
      <c r="E15" s="8"/>
      <c r="F15" s="9"/>
      <c r="G15" s="23"/>
      <c r="H15" s="47"/>
      <c r="I15" s="47"/>
    </row>
    <row r="16" spans="1:10" s="13" customFormat="1" ht="12.75" hidden="1" x14ac:dyDescent="0.15">
      <c r="A16" s="7"/>
      <c r="B16" s="8"/>
      <c r="C16" s="103" t="s">
        <v>54</v>
      </c>
      <c r="D16" s="103"/>
      <c r="E16" s="103"/>
      <c r="F16" s="104"/>
      <c r="G16" s="28">
        <v>0</v>
      </c>
      <c r="H16" s="47"/>
      <c r="I16" s="47"/>
    </row>
    <row r="17" spans="1:9" s="13" customFormat="1" ht="12.75" hidden="1" x14ac:dyDescent="0.15">
      <c r="A17" s="31"/>
      <c r="C17" s="107" t="s">
        <v>55</v>
      </c>
      <c r="D17" s="107"/>
      <c r="E17" s="107"/>
      <c r="F17" s="108"/>
      <c r="G17" s="32">
        <v>0</v>
      </c>
      <c r="H17" s="48">
        <f>SUM(G16:G17)</f>
        <v>0</v>
      </c>
      <c r="I17" s="49"/>
    </row>
    <row r="18" spans="1:9" s="13" customFormat="1" ht="12.75" hidden="1" x14ac:dyDescent="0.15">
      <c r="A18" s="31"/>
      <c r="C18" s="29"/>
      <c r="D18" s="29"/>
      <c r="E18" s="29"/>
      <c r="F18" s="30"/>
      <c r="G18" s="33"/>
      <c r="H18" s="50"/>
      <c r="I18" s="49"/>
    </row>
    <row r="19" spans="1:9" s="13" customFormat="1" ht="12.75" x14ac:dyDescent="0.15">
      <c r="A19" s="31"/>
      <c r="C19" s="29"/>
      <c r="D19" s="29"/>
      <c r="E19" s="29"/>
      <c r="F19" s="30"/>
      <c r="G19" s="33"/>
      <c r="H19" s="49"/>
      <c r="I19" s="49"/>
    </row>
    <row r="20" spans="1:9" s="13" customFormat="1" ht="12.75" x14ac:dyDescent="0.15">
      <c r="A20" s="7"/>
      <c r="B20" s="52" t="s">
        <v>108</v>
      </c>
      <c r="C20" s="8" t="s">
        <v>19</v>
      </c>
      <c r="D20" s="8"/>
      <c r="E20" s="8"/>
      <c r="F20" s="9"/>
      <c r="G20" s="23"/>
      <c r="H20" s="47"/>
      <c r="I20" s="47"/>
    </row>
    <row r="21" spans="1:9" s="13" customFormat="1" ht="12.75" x14ac:dyDescent="0.15">
      <c r="A21" s="7"/>
      <c r="B21" s="8"/>
      <c r="C21" s="8" t="s">
        <v>42</v>
      </c>
      <c r="D21" s="8"/>
      <c r="E21" s="8"/>
      <c r="F21" s="9"/>
      <c r="G21" s="28">
        <v>854000</v>
      </c>
      <c r="H21" s="43">
        <f>+G21</f>
        <v>854000</v>
      </c>
      <c r="I21" s="47"/>
    </row>
    <row r="22" spans="1:9" s="13" customFormat="1" ht="12.75" x14ac:dyDescent="0.15">
      <c r="A22" s="7"/>
      <c r="B22" s="8"/>
      <c r="C22" s="8"/>
      <c r="D22" s="8"/>
      <c r="E22" s="8"/>
      <c r="F22" s="9"/>
      <c r="G22" s="34"/>
      <c r="H22" s="43"/>
      <c r="I22" s="47"/>
    </row>
    <row r="23" spans="1:9" s="13" customFormat="1" ht="12.75" x14ac:dyDescent="0.15">
      <c r="A23" s="7"/>
      <c r="B23" s="52" t="s">
        <v>109</v>
      </c>
      <c r="C23" s="8" t="s">
        <v>20</v>
      </c>
      <c r="D23" s="8"/>
      <c r="E23" s="8"/>
      <c r="F23" s="9"/>
      <c r="G23" s="23"/>
      <c r="H23" s="47"/>
      <c r="I23" s="47"/>
    </row>
    <row r="24" spans="1:9" s="13" customFormat="1" ht="12.75" x14ac:dyDescent="0.15">
      <c r="A24" s="7"/>
      <c r="B24" s="8"/>
      <c r="C24" s="8" t="s">
        <v>2</v>
      </c>
      <c r="D24" s="8"/>
      <c r="E24" s="8"/>
      <c r="F24" s="9"/>
      <c r="G24" s="23">
        <v>12</v>
      </c>
      <c r="H24" s="47"/>
      <c r="I24" s="47"/>
    </row>
    <row r="25" spans="1:9" s="13" customFormat="1" ht="12.75" x14ac:dyDescent="0.15">
      <c r="A25" s="7"/>
      <c r="B25" s="8"/>
      <c r="C25" s="103" t="s">
        <v>43</v>
      </c>
      <c r="D25" s="103"/>
      <c r="E25" s="103"/>
      <c r="F25" s="104"/>
      <c r="G25" s="23">
        <v>0</v>
      </c>
      <c r="H25" s="47">
        <f>SUM(G24:G25)</f>
        <v>12</v>
      </c>
      <c r="I25" s="47"/>
    </row>
    <row r="26" spans="1:9" s="13" customFormat="1" ht="12.75" x14ac:dyDescent="0.15">
      <c r="A26" s="7"/>
      <c r="B26" s="8" t="s">
        <v>53</v>
      </c>
      <c r="C26" s="8"/>
      <c r="D26" s="8"/>
      <c r="E26" s="8"/>
      <c r="F26" s="9"/>
      <c r="G26" s="26"/>
      <c r="H26" s="47"/>
      <c r="I26" s="43">
        <f>SUM(H10:H25)</f>
        <v>2050812</v>
      </c>
    </row>
    <row r="27" spans="1:9" s="13" customFormat="1" ht="12.75" x14ac:dyDescent="0.15">
      <c r="A27" s="7"/>
      <c r="B27" s="8"/>
      <c r="C27" s="8"/>
      <c r="D27" s="8"/>
      <c r="E27" s="8"/>
      <c r="F27" s="9"/>
      <c r="G27" s="23"/>
      <c r="H27" s="47"/>
      <c r="I27" s="43"/>
    </row>
    <row r="28" spans="1:9" s="13" customFormat="1" ht="13.5" customHeight="1" x14ac:dyDescent="0.15">
      <c r="A28" s="7" t="s">
        <v>14</v>
      </c>
      <c r="B28" s="8" t="s">
        <v>13</v>
      </c>
      <c r="C28" s="8"/>
      <c r="D28" s="8"/>
      <c r="E28" s="8"/>
      <c r="F28" s="9"/>
      <c r="G28" s="23"/>
      <c r="H28" s="23"/>
      <c r="I28" s="23"/>
    </row>
    <row r="29" spans="1:9" s="13" customFormat="1" ht="12.75" x14ac:dyDescent="0.15">
      <c r="A29" s="7"/>
      <c r="B29" s="8" t="s">
        <v>34</v>
      </c>
      <c r="C29" s="8" t="s">
        <v>35</v>
      </c>
      <c r="D29" s="8"/>
      <c r="E29" s="8"/>
      <c r="F29" s="9"/>
      <c r="G29" s="23"/>
      <c r="H29" s="23"/>
      <c r="I29" s="23"/>
    </row>
    <row r="30" spans="1:9" s="13" customFormat="1" ht="12.75" x14ac:dyDescent="0.15">
      <c r="A30" s="7"/>
      <c r="C30" s="106" t="s">
        <v>32</v>
      </c>
      <c r="D30" s="106"/>
      <c r="E30" s="8" t="s">
        <v>15</v>
      </c>
      <c r="F30" s="9"/>
      <c r="G30" s="23"/>
      <c r="H30" s="23"/>
      <c r="I30" s="23"/>
    </row>
    <row r="31" spans="1:9" s="13" customFormat="1" ht="12.75" x14ac:dyDescent="0.15">
      <c r="A31" s="7"/>
      <c r="B31" s="8"/>
      <c r="E31" s="8" t="s">
        <v>21</v>
      </c>
      <c r="F31" s="9"/>
      <c r="G31" s="28">
        <v>140718</v>
      </c>
      <c r="H31" s="23"/>
      <c r="I31" s="23"/>
    </row>
    <row r="32" spans="1:9" s="13" customFormat="1" ht="12.75" x14ac:dyDescent="0.15">
      <c r="A32" s="7"/>
      <c r="B32" s="8"/>
      <c r="E32" s="8" t="s">
        <v>44</v>
      </c>
      <c r="F32" s="9"/>
      <c r="G32" s="28">
        <v>127200</v>
      </c>
      <c r="H32" s="23"/>
      <c r="I32" s="23"/>
    </row>
    <row r="33" spans="1:9" s="13" customFormat="1" ht="12.75" x14ac:dyDescent="0.15">
      <c r="A33" s="7"/>
      <c r="B33" s="8"/>
      <c r="D33" s="8"/>
      <c r="E33" s="8" t="s">
        <v>45</v>
      </c>
      <c r="F33" s="9"/>
      <c r="G33" s="28">
        <v>485600</v>
      </c>
      <c r="H33" s="23"/>
      <c r="I33" s="23"/>
    </row>
    <row r="34" spans="1:9" s="13" customFormat="1" ht="12.75" x14ac:dyDescent="0.15">
      <c r="A34" s="7"/>
      <c r="B34" s="8"/>
      <c r="E34" s="8" t="s">
        <v>116</v>
      </c>
      <c r="F34" s="9"/>
      <c r="G34" s="28">
        <v>197600</v>
      </c>
      <c r="H34" s="23"/>
      <c r="I34" s="23"/>
    </row>
    <row r="35" spans="1:9" s="13" customFormat="1" ht="12.75" x14ac:dyDescent="0.15">
      <c r="A35" s="7"/>
      <c r="B35" s="8"/>
      <c r="E35" s="8" t="s">
        <v>22</v>
      </c>
      <c r="F35" s="9"/>
      <c r="G35" s="42">
        <f>SUM(G31:G34)</f>
        <v>951118</v>
      </c>
      <c r="H35" s="47"/>
      <c r="I35" s="23"/>
    </row>
    <row r="36" spans="1:9" s="13" customFormat="1" ht="12.75" x14ac:dyDescent="0.15">
      <c r="A36" s="7"/>
      <c r="B36" s="8"/>
      <c r="E36" s="8"/>
      <c r="F36" s="9"/>
      <c r="G36" s="47"/>
      <c r="H36" s="47"/>
      <c r="I36" s="23"/>
    </row>
    <row r="37" spans="1:9" s="13" customFormat="1" ht="12.75" x14ac:dyDescent="0.15">
      <c r="A37" s="7"/>
      <c r="C37" s="106" t="s">
        <v>31</v>
      </c>
      <c r="D37" s="106"/>
      <c r="E37" s="8" t="s">
        <v>16</v>
      </c>
      <c r="F37" s="9"/>
      <c r="G37" s="47"/>
      <c r="H37" s="47"/>
      <c r="I37" s="23"/>
    </row>
    <row r="38" spans="1:9" s="13" customFormat="1" ht="12.75" x14ac:dyDescent="0.15">
      <c r="A38" s="7"/>
      <c r="B38" s="8"/>
      <c r="D38" s="8"/>
      <c r="E38" s="8" t="s">
        <v>50</v>
      </c>
      <c r="F38" s="9"/>
      <c r="G38" s="43">
        <v>58962</v>
      </c>
      <c r="H38" s="47"/>
      <c r="I38" s="23"/>
    </row>
    <row r="39" spans="1:9" s="13" customFormat="1" ht="12.75" x14ac:dyDescent="0.15">
      <c r="A39" s="7"/>
      <c r="B39" s="98"/>
      <c r="D39" s="98"/>
      <c r="E39" s="98" t="s">
        <v>117</v>
      </c>
      <c r="F39" s="99"/>
      <c r="G39" s="43">
        <v>130728</v>
      </c>
      <c r="H39" s="47"/>
      <c r="I39" s="23"/>
    </row>
    <row r="40" spans="1:9" s="13" customFormat="1" ht="12.75" x14ac:dyDescent="0.15">
      <c r="A40" s="7"/>
      <c r="B40" s="8"/>
      <c r="D40" s="8"/>
      <c r="E40" s="8" t="s">
        <v>3</v>
      </c>
      <c r="F40" s="9"/>
      <c r="G40" s="43">
        <v>4500</v>
      </c>
      <c r="H40" s="47"/>
      <c r="I40" s="23"/>
    </row>
    <row r="41" spans="1:9" s="13" customFormat="1" ht="12.75" x14ac:dyDescent="0.15">
      <c r="A41" s="7"/>
      <c r="B41" s="8"/>
      <c r="D41" s="8"/>
      <c r="E41" s="8" t="s">
        <v>51</v>
      </c>
      <c r="F41" s="9"/>
      <c r="G41" s="43">
        <v>15415</v>
      </c>
      <c r="H41" s="47"/>
      <c r="I41" s="23"/>
    </row>
    <row r="42" spans="1:9" s="13" customFormat="1" ht="12.75" x14ac:dyDescent="0.15">
      <c r="A42" s="7"/>
      <c r="B42" s="8"/>
      <c r="D42" s="8"/>
      <c r="E42" s="8" t="s">
        <v>47</v>
      </c>
      <c r="F42" s="9"/>
      <c r="G42" s="43">
        <v>11830</v>
      </c>
      <c r="H42" s="47"/>
      <c r="I42" s="23"/>
    </row>
    <row r="43" spans="1:9" s="13" customFormat="1" ht="12.75" x14ac:dyDescent="0.15">
      <c r="A43" s="7"/>
      <c r="B43" s="8"/>
      <c r="D43" s="8"/>
      <c r="E43" s="8" t="s">
        <v>48</v>
      </c>
      <c r="F43" s="9"/>
      <c r="G43" s="43">
        <v>42000</v>
      </c>
      <c r="H43" s="47"/>
      <c r="I43" s="23"/>
    </row>
    <row r="44" spans="1:9" s="13" customFormat="1" ht="12.75" x14ac:dyDescent="0.15">
      <c r="A44" s="7"/>
      <c r="B44" s="53"/>
      <c r="D44" s="53"/>
      <c r="E44" s="53" t="s">
        <v>110</v>
      </c>
      <c r="F44" s="54"/>
      <c r="G44" s="43">
        <v>129500</v>
      </c>
      <c r="H44" s="47"/>
      <c r="I44" s="23"/>
    </row>
    <row r="45" spans="1:9" s="13" customFormat="1" ht="12.75" x14ac:dyDescent="0.15">
      <c r="A45" s="7"/>
      <c r="B45" s="8"/>
      <c r="D45" s="8"/>
      <c r="E45" s="8" t="s">
        <v>56</v>
      </c>
      <c r="F45" s="9"/>
      <c r="G45" s="43">
        <v>27865</v>
      </c>
      <c r="H45" s="47"/>
      <c r="I45" s="23"/>
    </row>
    <row r="46" spans="1:9" s="13" customFormat="1" ht="12.75" x14ac:dyDescent="0.15">
      <c r="A46" s="7"/>
      <c r="B46" s="8"/>
      <c r="D46" s="8"/>
      <c r="E46" s="8" t="s">
        <v>23</v>
      </c>
      <c r="F46" s="9"/>
      <c r="G46" s="42">
        <f>SUM(G38:G45)</f>
        <v>420800</v>
      </c>
      <c r="H46" s="47"/>
      <c r="I46" s="23"/>
    </row>
    <row r="47" spans="1:9" s="13" customFormat="1" ht="12.75" x14ac:dyDescent="0.15">
      <c r="A47" s="7"/>
      <c r="B47" s="8"/>
      <c r="C47" s="13" t="s">
        <v>33</v>
      </c>
      <c r="D47" s="8"/>
      <c r="E47" s="8"/>
      <c r="F47" s="9"/>
      <c r="G47" s="47"/>
      <c r="H47" s="43">
        <f>G35+G46</f>
        <v>1371918</v>
      </c>
      <c r="I47" s="23"/>
    </row>
    <row r="48" spans="1:9" s="13" customFormat="1" ht="12.75" x14ac:dyDescent="0.15">
      <c r="A48" s="7"/>
      <c r="B48" s="8" t="s">
        <v>36</v>
      </c>
      <c r="C48" s="8" t="s">
        <v>37</v>
      </c>
      <c r="D48" s="8"/>
      <c r="E48" s="8"/>
      <c r="F48" s="9"/>
      <c r="G48" s="47"/>
      <c r="H48" s="47"/>
      <c r="I48" s="23"/>
    </row>
    <row r="49" spans="1:10" s="13" customFormat="1" ht="12.75" x14ac:dyDescent="0.15">
      <c r="A49" s="7"/>
      <c r="B49" s="8"/>
      <c r="C49" s="106" t="s">
        <v>32</v>
      </c>
      <c r="D49" s="106"/>
      <c r="E49" s="8" t="s">
        <v>15</v>
      </c>
      <c r="F49" s="9"/>
      <c r="G49" s="47"/>
      <c r="H49" s="47"/>
      <c r="I49" s="23"/>
    </row>
    <row r="50" spans="1:10" s="13" customFormat="1" ht="12.75" x14ac:dyDescent="0.15">
      <c r="A50" s="7"/>
      <c r="B50" s="8"/>
      <c r="D50" s="8"/>
      <c r="E50" s="8" t="s">
        <v>21</v>
      </c>
      <c r="F50" s="9"/>
      <c r="G50" s="43">
        <v>350624</v>
      </c>
      <c r="H50" s="47"/>
      <c r="I50" s="23"/>
    </row>
    <row r="51" spans="1:10" s="13" customFormat="1" ht="12.75" x14ac:dyDescent="0.15">
      <c r="A51" s="7"/>
      <c r="B51" s="8"/>
      <c r="D51" s="8"/>
      <c r="E51" s="8" t="s">
        <v>22</v>
      </c>
      <c r="F51" s="9"/>
      <c r="G51" s="42">
        <f>SUM(G50:G50)</f>
        <v>350624</v>
      </c>
      <c r="H51" s="47"/>
      <c r="I51" s="23"/>
    </row>
    <row r="52" spans="1:10" s="13" customFormat="1" ht="12.75" x14ac:dyDescent="0.15">
      <c r="A52" s="7"/>
      <c r="B52" s="8"/>
      <c r="D52" s="8"/>
      <c r="E52" s="8"/>
      <c r="F52" s="9"/>
      <c r="G52" s="47"/>
      <c r="H52" s="47"/>
      <c r="I52" s="23"/>
    </row>
    <row r="53" spans="1:10" s="13" customFormat="1" ht="12.75" x14ac:dyDescent="0.15">
      <c r="A53" s="7"/>
      <c r="B53" s="8"/>
      <c r="C53" s="106" t="s">
        <v>31</v>
      </c>
      <c r="D53" s="106"/>
      <c r="E53" s="8" t="s">
        <v>16</v>
      </c>
      <c r="F53" s="9"/>
      <c r="G53" s="23"/>
      <c r="H53" s="23"/>
      <c r="I53" s="23"/>
    </row>
    <row r="54" spans="1:10" s="13" customFormat="1" ht="12.75" x14ac:dyDescent="0.15">
      <c r="A54" s="7"/>
      <c r="B54" s="8"/>
      <c r="D54" s="8"/>
      <c r="E54" s="8" t="s">
        <v>4</v>
      </c>
      <c r="F54" s="9"/>
      <c r="G54" s="28">
        <v>9625</v>
      </c>
      <c r="H54" s="23"/>
      <c r="I54" s="23"/>
    </row>
    <row r="55" spans="1:10" s="13" customFormat="1" ht="12.75" x14ac:dyDescent="0.15">
      <c r="A55" s="7"/>
      <c r="B55" s="8"/>
      <c r="D55" s="8"/>
      <c r="E55" s="8" t="s">
        <v>3</v>
      </c>
      <c r="F55" s="9"/>
      <c r="G55" s="28">
        <v>38934</v>
      </c>
      <c r="H55" s="23"/>
      <c r="I55" s="23"/>
    </row>
    <row r="56" spans="1:10" s="13" customFormat="1" ht="12.75" x14ac:dyDescent="0.15">
      <c r="A56" s="7"/>
      <c r="B56" s="8"/>
      <c r="D56" s="8"/>
      <c r="E56" s="8" t="s">
        <v>52</v>
      </c>
      <c r="F56" s="9"/>
      <c r="G56" s="28">
        <v>0</v>
      </c>
      <c r="H56" s="23"/>
      <c r="I56" s="23"/>
    </row>
    <row r="57" spans="1:10" s="13" customFormat="1" ht="12.75" x14ac:dyDescent="0.15">
      <c r="A57" s="7"/>
      <c r="B57" s="8"/>
      <c r="D57" s="8"/>
      <c r="E57" s="8" t="s">
        <v>47</v>
      </c>
      <c r="F57" s="9"/>
      <c r="G57" s="28">
        <v>108</v>
      </c>
      <c r="H57" s="23"/>
      <c r="I57" s="23"/>
    </row>
    <row r="58" spans="1:10" s="13" customFormat="1" ht="12.75" x14ac:dyDescent="0.15">
      <c r="A58" s="7"/>
      <c r="B58" s="8"/>
      <c r="D58" s="8"/>
      <c r="E58" s="8" t="s">
        <v>46</v>
      </c>
      <c r="F58" s="9"/>
      <c r="G58" s="28">
        <v>30460</v>
      </c>
      <c r="H58" s="23"/>
      <c r="I58" s="23"/>
    </row>
    <row r="59" spans="1:10" s="13" customFormat="1" ht="12.75" x14ac:dyDescent="0.15">
      <c r="A59" s="7"/>
      <c r="B59" s="8"/>
      <c r="D59" s="8"/>
      <c r="E59" s="8" t="s">
        <v>49</v>
      </c>
      <c r="F59" s="9"/>
      <c r="G59" s="28">
        <v>2224</v>
      </c>
      <c r="H59" s="23"/>
      <c r="I59" s="23"/>
    </row>
    <row r="60" spans="1:10" s="13" customFormat="1" ht="12.75" x14ac:dyDescent="0.15">
      <c r="A60" s="7"/>
      <c r="B60" s="98"/>
      <c r="D60" s="98" t="s">
        <v>118</v>
      </c>
      <c r="E60" s="98"/>
      <c r="F60" s="99"/>
      <c r="G60" s="28">
        <v>900</v>
      </c>
      <c r="H60" s="23"/>
      <c r="I60" s="23"/>
    </row>
    <row r="61" spans="1:10" s="13" customFormat="1" ht="12.75" x14ac:dyDescent="0.15">
      <c r="A61" s="7"/>
      <c r="B61" s="8"/>
      <c r="D61" s="8"/>
      <c r="E61" s="8" t="s">
        <v>23</v>
      </c>
      <c r="F61" s="9"/>
      <c r="G61" s="42">
        <f>SUM(G54:G60)</f>
        <v>82251</v>
      </c>
      <c r="H61" s="43"/>
      <c r="I61" s="43"/>
    </row>
    <row r="62" spans="1:10" s="13" customFormat="1" ht="12.75" x14ac:dyDescent="0.15">
      <c r="A62" s="7"/>
      <c r="B62" s="8"/>
      <c r="C62" s="8" t="s">
        <v>30</v>
      </c>
      <c r="D62" s="8"/>
      <c r="F62" s="9"/>
      <c r="G62" s="43"/>
      <c r="H62" s="42">
        <f>+G61+G51</f>
        <v>432875</v>
      </c>
      <c r="I62" s="43"/>
    </row>
    <row r="63" spans="1:10" s="13" customFormat="1" ht="12.75" x14ac:dyDescent="0.15">
      <c r="A63" s="7"/>
      <c r="B63" s="8" t="s">
        <v>24</v>
      </c>
      <c r="D63" s="8"/>
      <c r="E63" s="8"/>
      <c r="F63" s="9"/>
      <c r="G63" s="43"/>
      <c r="H63" s="43"/>
      <c r="I63" s="42">
        <f>+H62+H47</f>
        <v>1804793</v>
      </c>
      <c r="J63" s="51"/>
    </row>
    <row r="64" spans="1:10" s="13" customFormat="1" ht="12.75" x14ac:dyDescent="0.15">
      <c r="A64" s="7"/>
      <c r="B64" s="25"/>
      <c r="C64" s="11" t="s">
        <v>25</v>
      </c>
      <c r="D64" s="11"/>
      <c r="E64" s="11"/>
      <c r="F64" s="12"/>
      <c r="G64" s="42"/>
      <c r="H64" s="44"/>
      <c r="I64" s="45">
        <f>+I26-I63</f>
        <v>246019</v>
      </c>
      <c r="J64" s="51"/>
    </row>
    <row r="65" spans="1:9" s="13" customFormat="1" ht="12.75" x14ac:dyDescent="0.15">
      <c r="A65" s="22"/>
      <c r="B65" s="8"/>
      <c r="C65" s="8" t="s">
        <v>26</v>
      </c>
      <c r="D65" s="8"/>
      <c r="E65" s="8"/>
      <c r="F65" s="9"/>
      <c r="G65" s="43"/>
      <c r="H65" s="43"/>
      <c r="I65" s="43">
        <f>+I64</f>
        <v>246019</v>
      </c>
    </row>
    <row r="66" spans="1:9" s="13" customFormat="1" ht="12.75" x14ac:dyDescent="0.15">
      <c r="A66" s="7"/>
      <c r="B66" s="8"/>
      <c r="C66" s="8" t="s">
        <v>27</v>
      </c>
      <c r="D66" s="8"/>
      <c r="E66" s="8"/>
      <c r="F66" s="9"/>
      <c r="G66" s="43"/>
      <c r="H66" s="43"/>
      <c r="I66" s="42">
        <v>1132565</v>
      </c>
    </row>
    <row r="67" spans="1:9" s="13" customFormat="1" ht="13.5" thickBot="1" x14ac:dyDescent="0.2">
      <c r="A67" s="10"/>
      <c r="B67" s="11"/>
      <c r="C67" s="11" t="s">
        <v>28</v>
      </c>
      <c r="D67" s="11"/>
      <c r="E67" s="11"/>
      <c r="F67" s="12"/>
      <c r="G67" s="42"/>
      <c r="H67" s="42"/>
      <c r="I67" s="46">
        <f>I65+I66</f>
        <v>1378584</v>
      </c>
    </row>
    <row r="68" spans="1:9" s="13" customFormat="1" ht="13.5" thickTop="1" x14ac:dyDescent="0.15">
      <c r="A68" s="8"/>
      <c r="B68" s="8"/>
      <c r="D68" s="8"/>
      <c r="E68" s="8"/>
      <c r="F68" s="8"/>
      <c r="G68" s="40"/>
      <c r="H68" s="36"/>
      <c r="I68" s="38"/>
    </row>
    <row r="69" spans="1:9" s="13" customFormat="1" ht="12.75" x14ac:dyDescent="0.15">
      <c r="A69" s="8"/>
      <c r="B69" s="8"/>
      <c r="D69" s="8"/>
      <c r="E69" s="8"/>
      <c r="F69" s="8"/>
      <c r="G69" s="41"/>
      <c r="H69" s="27"/>
      <c r="I69" s="27"/>
    </row>
    <row r="70" spans="1:9" s="13" customFormat="1" ht="12.75" x14ac:dyDescent="0.15">
      <c r="A70" s="8"/>
      <c r="B70" s="8"/>
      <c r="D70" s="8"/>
      <c r="E70" s="8"/>
      <c r="F70" s="8"/>
      <c r="G70" s="41"/>
      <c r="H70" s="27"/>
      <c r="I70" s="27"/>
    </row>
    <row r="71" spans="1:9" s="13" customFormat="1" ht="12.75" x14ac:dyDescent="0.15">
      <c r="A71" s="8"/>
      <c r="B71" s="8"/>
      <c r="D71" s="8"/>
      <c r="E71" s="8"/>
      <c r="F71" s="8"/>
      <c r="G71" s="41"/>
      <c r="H71" s="27"/>
      <c r="I71" s="27"/>
    </row>
    <row r="72" spans="1:9" s="13" customFormat="1" ht="12.75" x14ac:dyDescent="0.15">
      <c r="A72" s="8"/>
      <c r="B72" s="8"/>
      <c r="D72" s="8"/>
      <c r="E72" s="8"/>
      <c r="F72" s="8"/>
      <c r="G72" s="41"/>
      <c r="H72" s="27"/>
      <c r="I72" s="27"/>
    </row>
    <row r="73" spans="1:9" s="13" customFormat="1" ht="12.75" x14ac:dyDescent="0.15">
      <c r="A73" s="8"/>
      <c r="B73" s="8"/>
      <c r="D73" s="8"/>
      <c r="E73" s="8"/>
      <c r="F73" s="8"/>
      <c r="G73" s="41"/>
      <c r="H73" s="27"/>
      <c r="I73" s="27"/>
    </row>
    <row r="74" spans="1:9" s="13" customFormat="1" ht="12.75" x14ac:dyDescent="0.15">
      <c r="A74" s="8"/>
      <c r="B74" s="8"/>
      <c r="D74" s="8"/>
      <c r="E74" s="8"/>
      <c r="F74" s="8"/>
      <c r="G74" s="41"/>
      <c r="H74" s="27"/>
      <c r="I74" s="27"/>
    </row>
    <row r="75" spans="1:9" s="13" customFormat="1" ht="12.75" x14ac:dyDescent="0.15">
      <c r="A75" s="8"/>
      <c r="B75" s="8"/>
      <c r="D75" s="8"/>
      <c r="E75" s="8"/>
      <c r="F75" s="8"/>
      <c r="G75" s="41"/>
      <c r="H75" s="27"/>
      <c r="I75" s="27"/>
    </row>
    <row r="76" spans="1:9" s="13" customFormat="1" ht="12.75" customHeight="1" x14ac:dyDescent="0.15">
      <c r="A76" s="37"/>
      <c r="B76" s="8"/>
      <c r="D76" s="8"/>
      <c r="E76" s="8"/>
      <c r="F76" s="8"/>
      <c r="G76" s="41"/>
      <c r="H76" s="27"/>
      <c r="I76" s="27"/>
    </row>
    <row r="77" spans="1:9" s="13" customFormat="1" ht="13.5" x14ac:dyDescent="0.15">
      <c r="A77" s="37"/>
      <c r="B77" s="14"/>
      <c r="C77" s="14"/>
      <c r="D77" s="14"/>
      <c r="E77" s="14"/>
      <c r="F77" s="14"/>
      <c r="G77" s="15"/>
      <c r="H77" s="15"/>
      <c r="I77" s="39"/>
    </row>
    <row r="78" spans="1:9" s="13" customFormat="1" ht="13.5" x14ac:dyDescent="0.15">
      <c r="A78" s="2"/>
      <c r="B78" s="4"/>
      <c r="C78" s="4"/>
      <c r="D78" s="4"/>
      <c r="E78" s="4"/>
      <c r="F78" s="4"/>
      <c r="G78" s="5"/>
      <c r="H78" s="5"/>
      <c r="I78" s="5"/>
    </row>
    <row r="79" spans="1:9" s="13" customFormat="1" ht="13.5" x14ac:dyDescent="0.15">
      <c r="A79" s="2"/>
      <c r="B79" s="3"/>
      <c r="C79" s="3"/>
      <c r="D79" s="3"/>
      <c r="E79" s="3"/>
      <c r="F79" s="3"/>
      <c r="G79" s="1"/>
      <c r="H79" s="1"/>
      <c r="I79" s="1"/>
    </row>
    <row r="80" spans="1:9" s="13" customFormat="1" ht="13.5" x14ac:dyDescent="0.15">
      <c r="A80" s="2"/>
      <c r="B80" s="2"/>
      <c r="C80" s="2"/>
      <c r="D80" s="2"/>
      <c r="E80" s="2"/>
      <c r="F80" s="2"/>
      <c r="G80"/>
      <c r="H80"/>
      <c r="I80"/>
    </row>
    <row r="81" spans="1:10" s="1" customFormat="1" ht="13.5" x14ac:dyDescent="0.15">
      <c r="A81" s="2"/>
      <c r="B81" s="2"/>
      <c r="C81" s="2"/>
      <c r="D81" s="2"/>
      <c r="E81" s="2"/>
      <c r="F81" s="2"/>
      <c r="G81"/>
      <c r="H81"/>
      <c r="I81"/>
      <c r="J81" s="13"/>
    </row>
    <row r="82" spans="1:10" s="1" customFormat="1" ht="13.5" x14ac:dyDescent="0.15">
      <c r="A82" s="2"/>
      <c r="B82" s="2"/>
      <c r="C82" s="2"/>
      <c r="D82" s="2"/>
      <c r="E82" s="2"/>
      <c r="F82" s="2"/>
      <c r="G82"/>
      <c r="H82"/>
      <c r="I82"/>
      <c r="J82" s="13"/>
    </row>
    <row r="83" spans="1:10" s="21" customFormat="1" ht="49.7" customHeight="1" x14ac:dyDescent="0.15">
      <c r="A83" s="2"/>
      <c r="B83" s="2"/>
      <c r="C83" s="2"/>
      <c r="D83" s="2"/>
      <c r="E83" s="2"/>
      <c r="F83" s="2"/>
      <c r="G83"/>
      <c r="H83"/>
      <c r="I83"/>
      <c r="J83" s="13"/>
    </row>
    <row r="84" spans="1:10" s="21" customFormat="1" ht="11.85" customHeight="1" x14ac:dyDescent="0.15">
      <c r="A84" s="2"/>
      <c r="B84" s="2"/>
      <c r="C84" s="2"/>
      <c r="D84" s="2"/>
      <c r="E84" s="2"/>
      <c r="F84" s="2"/>
      <c r="G84"/>
      <c r="H84"/>
      <c r="I84"/>
      <c r="J84" s="13"/>
    </row>
    <row r="85" spans="1:10" s="21" customFormat="1" ht="11.85" customHeight="1" x14ac:dyDescent="0.15">
      <c r="A85" s="2"/>
      <c r="B85" s="2"/>
      <c r="C85" s="2"/>
      <c r="D85" s="2"/>
      <c r="E85" s="2"/>
      <c r="F85" s="2"/>
      <c r="G85"/>
      <c r="H85"/>
      <c r="I85"/>
      <c r="J85" s="1"/>
    </row>
    <row r="86" spans="1:10" s="21" customFormat="1" ht="11.85" customHeight="1" x14ac:dyDescent="0.15">
      <c r="A86" s="2"/>
      <c r="B86" s="2"/>
      <c r="C86" s="2"/>
      <c r="D86" s="2"/>
      <c r="E86" s="2"/>
      <c r="F86" s="2"/>
      <c r="G86"/>
      <c r="H86"/>
      <c r="I86"/>
      <c r="J86" s="1"/>
    </row>
    <row r="87" spans="1:10" s="21" customFormat="1" ht="11.85" customHeight="1" x14ac:dyDescent="0.15">
      <c r="A87" s="2"/>
      <c r="B87" s="2"/>
      <c r="C87" s="2"/>
      <c r="D87" s="2"/>
      <c r="E87" s="2"/>
      <c r="F87" s="2"/>
      <c r="G87"/>
      <c r="H87"/>
      <c r="I87"/>
      <c r="J87" s="20"/>
    </row>
    <row r="88" spans="1:10" s="21" customFormat="1" ht="11.85" customHeight="1" x14ac:dyDescent="0.15">
      <c r="A88" s="2"/>
      <c r="B88" s="2"/>
      <c r="C88" s="2"/>
      <c r="D88" s="2"/>
      <c r="E88" s="2"/>
      <c r="F88" s="2"/>
      <c r="G88"/>
      <c r="H88"/>
      <c r="I88"/>
    </row>
    <row r="89" spans="1:10" s="21" customFormat="1" ht="11.85" customHeight="1" x14ac:dyDescent="0.15">
      <c r="A89" s="2"/>
      <c r="B89" s="2"/>
      <c r="C89" s="2"/>
      <c r="D89" s="2"/>
      <c r="E89" s="2"/>
      <c r="F89" s="2"/>
      <c r="G89"/>
      <c r="H89"/>
      <c r="I89"/>
    </row>
    <row r="90" spans="1:10" s="21" customFormat="1" ht="11.85" customHeight="1" x14ac:dyDescent="0.15">
      <c r="A90" s="2"/>
      <c r="B90" s="2"/>
      <c r="C90" s="2"/>
      <c r="D90" s="2"/>
      <c r="E90" s="2"/>
      <c r="F90" s="2"/>
      <c r="G90"/>
      <c r="H90"/>
      <c r="I90"/>
    </row>
    <row r="91" spans="1:10" s="21" customFormat="1" ht="11.85" customHeight="1" x14ac:dyDescent="0.15">
      <c r="A91" s="2"/>
      <c r="B91" s="2"/>
      <c r="C91" s="2"/>
      <c r="D91" s="2"/>
      <c r="E91" s="2"/>
      <c r="F91" s="2"/>
      <c r="G91"/>
      <c r="H91"/>
      <c r="I91"/>
    </row>
    <row r="92" spans="1:10" s="21" customFormat="1" ht="11.85" customHeight="1" x14ac:dyDescent="0.15">
      <c r="A92" s="2"/>
      <c r="B92" s="2"/>
      <c r="C92" s="2"/>
      <c r="D92" s="2"/>
      <c r="E92" s="2"/>
      <c r="F92" s="2"/>
      <c r="G92"/>
      <c r="H92"/>
      <c r="I92"/>
    </row>
    <row r="93" spans="1:10" s="21" customFormat="1" ht="11.85" customHeight="1" x14ac:dyDescent="0.15">
      <c r="A93" s="2"/>
      <c r="B93" s="2"/>
      <c r="C93" s="2"/>
      <c r="D93" s="2"/>
      <c r="E93" s="2"/>
      <c r="F93" s="2"/>
      <c r="G93"/>
      <c r="H93"/>
      <c r="I93"/>
    </row>
    <row r="94" spans="1:10" s="21" customFormat="1" ht="11.85" customHeight="1" x14ac:dyDescent="0.15">
      <c r="A94" s="2"/>
      <c r="B94" s="2"/>
      <c r="C94" s="2"/>
      <c r="D94" s="2"/>
      <c r="E94" s="2"/>
      <c r="F94" s="2"/>
      <c r="G94"/>
      <c r="H94"/>
      <c r="I94"/>
    </row>
    <row r="95" spans="1:10" s="21" customFormat="1" ht="12.95" customHeight="1" x14ac:dyDescent="0.15">
      <c r="A95" s="2"/>
      <c r="B95" s="2"/>
      <c r="C95" s="2"/>
      <c r="D95" s="2"/>
      <c r="E95" s="2"/>
      <c r="F95" s="2"/>
      <c r="G95"/>
      <c r="H95"/>
      <c r="I95"/>
    </row>
    <row r="96" spans="1:10" s="21" customFormat="1" ht="12.95" customHeight="1" x14ac:dyDescent="0.15">
      <c r="A96" s="2"/>
      <c r="B96" s="2"/>
      <c r="C96" s="2"/>
      <c r="D96" s="2"/>
      <c r="E96" s="2"/>
      <c r="F96" s="2"/>
      <c r="G96"/>
      <c r="H96"/>
      <c r="I96"/>
    </row>
    <row r="97" spans="1:10" s="21" customFormat="1" ht="12.95" customHeight="1" x14ac:dyDescent="0.15">
      <c r="A97" s="2"/>
      <c r="B97" s="2"/>
      <c r="C97" s="2"/>
      <c r="D97" s="2"/>
      <c r="E97" s="2"/>
      <c r="F97" s="2"/>
      <c r="G97"/>
      <c r="H97"/>
      <c r="I97"/>
    </row>
    <row r="98" spans="1:10" s="21" customFormat="1" ht="12.95" customHeight="1" x14ac:dyDescent="0.15">
      <c r="A98" s="2"/>
      <c r="B98" s="2"/>
      <c r="C98" s="2"/>
      <c r="D98" s="2"/>
      <c r="E98" s="2"/>
      <c r="F98" s="2"/>
      <c r="G98"/>
      <c r="H98"/>
      <c r="I98"/>
    </row>
    <row r="99" spans="1:10" s="21" customFormat="1" ht="5.85" customHeight="1" x14ac:dyDescent="0.15">
      <c r="A99" s="2"/>
      <c r="B99" s="2"/>
      <c r="C99" s="2"/>
      <c r="D99" s="2"/>
      <c r="E99" s="2"/>
      <c r="F99" s="2"/>
      <c r="G99"/>
      <c r="H99"/>
      <c r="I99"/>
    </row>
    <row r="100" spans="1:10" ht="5.85" customHeight="1" x14ac:dyDescent="0.15">
      <c r="J100" s="21"/>
    </row>
    <row r="101" spans="1:10" ht="5.85" customHeight="1" x14ac:dyDescent="0.15">
      <c r="J101" s="21"/>
    </row>
    <row r="102" spans="1:10" ht="5.85" customHeight="1" x14ac:dyDescent="0.15">
      <c r="J102" s="21"/>
    </row>
    <row r="103" spans="1:10" ht="5.85" customHeight="1" x14ac:dyDescent="0.15">
      <c r="J103" s="21"/>
    </row>
  </sheetData>
  <customSheetViews>
    <customSheetView guid="{C6C41CC9-EC89-4C60-B6AF-090407442283}" showPageBreaks="1">
      <pageMargins left="0.51181102362204722" right="0.51181102362204722" top="0.51181102362204722" bottom="0.51181102362204722" header="0.31496062992125984" footer="0.39370078740157483"/>
      <printOptions horizontalCentered="1"/>
      <pageSetup paperSize="9" scale="90" orientation="portrait" r:id="rId1"/>
      <headerFooter>
        <oddFooter>&amp;C&amp;"Century,標準"25</oddFooter>
      </headerFooter>
    </customSheetView>
    <customSheetView guid="{1F4C3A28-8AF7-4CA2-AA54-2977604E1925}" showPageBreaks="1" topLeftCell="A31">
      <selection activeCell="M28" sqref="M28"/>
      <pageMargins left="0.51181102362204722" right="0.51181102362204722" top="0.51181102362204722" bottom="0.51181102362204722" header="0.51181102362204722" footer="0.39370078740157483"/>
      <printOptions horizontalCentered="1"/>
      <pageSetup paperSize="9" scale="90" orientation="portrait" r:id="rId2"/>
      <headerFooter alignWithMargins="0">
        <oddFooter xml:space="preserve">&amp;C&amp;"Century,標準"
</oddFooter>
      </headerFooter>
    </customSheetView>
  </customSheetViews>
  <mergeCells count="12">
    <mergeCell ref="C16:F16"/>
    <mergeCell ref="C53:D53"/>
    <mergeCell ref="C49:D49"/>
    <mergeCell ref="C37:D37"/>
    <mergeCell ref="C30:D30"/>
    <mergeCell ref="C25:F25"/>
    <mergeCell ref="C17:F17"/>
    <mergeCell ref="A1:I1"/>
    <mergeCell ref="A2:I2"/>
    <mergeCell ref="G3:I3"/>
    <mergeCell ref="C10:F10"/>
    <mergeCell ref="G5:I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firstPageNumber="166" fitToWidth="0" orientation="portrait" useFirstPageNumber="1" horizontalDpi="4294967293" r:id="rId3"/>
  <headerFooter scaleWithDoc="0" alignWithMargins="0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31" sqref="B31"/>
    </sheetView>
  </sheetViews>
  <sheetFormatPr defaultColWidth="14.75" defaultRowHeight="15" customHeight="1" x14ac:dyDescent="0.15"/>
  <cols>
    <col min="1" max="1" width="1.625" style="56" customWidth="1"/>
    <col min="2" max="2" width="32.25" style="56" customWidth="1"/>
    <col min="3" max="3" width="18.5" style="56" customWidth="1"/>
    <col min="4" max="4" width="18.875" style="56" customWidth="1"/>
    <col min="5" max="5" width="18.75" style="56" customWidth="1"/>
    <col min="6" max="6" width="3.25" style="56" customWidth="1"/>
    <col min="7" max="16384" width="14.75" style="56"/>
  </cols>
  <sheetData>
    <row r="1" spans="1:5" ht="18.75" x14ac:dyDescent="0.15">
      <c r="A1" s="55"/>
      <c r="B1" s="112" t="s">
        <v>90</v>
      </c>
      <c r="C1" s="112"/>
      <c r="D1" s="112"/>
      <c r="E1" s="112"/>
    </row>
    <row r="2" spans="1:5" ht="14.25" x14ac:dyDescent="0.15">
      <c r="A2" s="57"/>
      <c r="B2" s="113"/>
      <c r="C2" s="113"/>
      <c r="D2" s="113"/>
      <c r="E2" s="113"/>
    </row>
    <row r="3" spans="1:5" ht="14.25" x14ac:dyDescent="0.15">
      <c r="B3" s="114" t="s">
        <v>113</v>
      </c>
      <c r="C3" s="114"/>
      <c r="D3" s="114"/>
      <c r="E3" s="114"/>
    </row>
    <row r="4" spans="1:5" ht="13.5" x14ac:dyDescent="0.15">
      <c r="A4" s="58"/>
      <c r="B4" s="115" t="s">
        <v>58</v>
      </c>
      <c r="C4" s="115"/>
      <c r="D4" s="115"/>
      <c r="E4" s="115"/>
    </row>
    <row r="5" spans="1:5" ht="14.25" thickBot="1" x14ac:dyDescent="0.2">
      <c r="A5" s="58"/>
      <c r="B5" s="116" t="s">
        <v>29</v>
      </c>
      <c r="C5" s="116"/>
      <c r="D5" s="116"/>
      <c r="E5" s="116"/>
    </row>
    <row r="6" spans="1:5" ht="14.25" thickBot="1" x14ac:dyDescent="0.2">
      <c r="B6" s="59" t="s">
        <v>59</v>
      </c>
      <c r="C6" s="109" t="s">
        <v>60</v>
      </c>
      <c r="D6" s="110"/>
      <c r="E6" s="111"/>
    </row>
    <row r="7" spans="1:5" ht="13.5" x14ac:dyDescent="0.15">
      <c r="B7" s="60" t="s">
        <v>61</v>
      </c>
      <c r="C7" s="80"/>
      <c r="D7" s="80"/>
      <c r="E7" s="80"/>
    </row>
    <row r="8" spans="1:5" ht="13.5" x14ac:dyDescent="0.15">
      <c r="B8" s="62" t="s">
        <v>62</v>
      </c>
      <c r="C8" s="81" t="s">
        <v>63</v>
      </c>
      <c r="D8" s="81" t="s">
        <v>64</v>
      </c>
      <c r="E8" s="81"/>
    </row>
    <row r="9" spans="1:5" ht="13.5" x14ac:dyDescent="0.15">
      <c r="B9" s="62" t="s">
        <v>65</v>
      </c>
      <c r="C9" s="81"/>
      <c r="D9" s="81"/>
      <c r="E9" s="81"/>
    </row>
    <row r="10" spans="1:5" ht="13.5" x14ac:dyDescent="0.15">
      <c r="B10" s="62" t="s">
        <v>91</v>
      </c>
      <c r="C10" s="82">
        <v>822947</v>
      </c>
      <c r="D10" s="81" t="s">
        <v>64</v>
      </c>
      <c r="E10" s="81"/>
    </row>
    <row r="11" spans="1:5" ht="13.5" x14ac:dyDescent="0.15">
      <c r="B11" s="62" t="s">
        <v>92</v>
      </c>
      <c r="C11" s="82">
        <v>756300</v>
      </c>
      <c r="D11" s="81"/>
      <c r="E11" s="81"/>
    </row>
    <row r="12" spans="1:5" ht="13.5" x14ac:dyDescent="0.15">
      <c r="B12" s="62" t="s">
        <v>66</v>
      </c>
      <c r="C12" s="81"/>
      <c r="D12" s="81"/>
      <c r="E12" s="81"/>
    </row>
    <row r="13" spans="1:5" ht="13.5" x14ac:dyDescent="0.15">
      <c r="B13" s="83"/>
      <c r="C13" s="84"/>
      <c r="D13" s="81"/>
      <c r="E13" s="81"/>
    </row>
    <row r="14" spans="1:5" ht="13.5" x14ac:dyDescent="0.15">
      <c r="B14" s="67" t="s">
        <v>93</v>
      </c>
      <c r="C14" s="81"/>
      <c r="D14" s="85">
        <f>SUM(C10:C13)</f>
        <v>1579247</v>
      </c>
      <c r="E14" s="81" t="s">
        <v>69</v>
      </c>
    </row>
    <row r="15" spans="1:5" ht="13.5" x14ac:dyDescent="0.15">
      <c r="B15" s="68"/>
      <c r="C15" s="81"/>
      <c r="D15" s="81"/>
      <c r="E15" s="81"/>
    </row>
    <row r="16" spans="1:5" ht="13.5" x14ac:dyDescent="0.15">
      <c r="B16" s="62" t="s">
        <v>68</v>
      </c>
      <c r="C16" s="81"/>
      <c r="D16" s="81"/>
      <c r="E16" s="81"/>
    </row>
    <row r="17" spans="2:5" ht="13.5" x14ac:dyDescent="0.15">
      <c r="B17" s="62" t="s">
        <v>70</v>
      </c>
      <c r="C17" s="81"/>
      <c r="D17" s="81"/>
      <c r="E17" s="81"/>
    </row>
    <row r="18" spans="2:5" ht="13.5" x14ac:dyDescent="0.15">
      <c r="B18" s="67" t="s">
        <v>94</v>
      </c>
      <c r="C18" s="81">
        <v>0</v>
      </c>
      <c r="D18" s="81"/>
      <c r="E18" s="81"/>
    </row>
    <row r="19" spans="2:5" ht="13.5" x14ac:dyDescent="0.15">
      <c r="B19" s="62" t="s">
        <v>95</v>
      </c>
      <c r="C19" s="81"/>
      <c r="D19" s="81"/>
      <c r="E19" s="81"/>
    </row>
    <row r="20" spans="2:5" ht="13.5" x14ac:dyDescent="0.15">
      <c r="B20" s="62" t="s">
        <v>96</v>
      </c>
      <c r="C20" s="81">
        <v>0</v>
      </c>
      <c r="D20" s="81"/>
      <c r="E20" s="81"/>
    </row>
    <row r="21" spans="2:5" ht="13.5" x14ac:dyDescent="0.15">
      <c r="B21" s="62" t="s">
        <v>97</v>
      </c>
      <c r="C21" s="81"/>
      <c r="D21" s="81"/>
      <c r="E21" s="81"/>
    </row>
    <row r="22" spans="2:5" ht="13.5" x14ac:dyDescent="0.15">
      <c r="B22" s="62" t="s">
        <v>98</v>
      </c>
      <c r="C22" s="86">
        <v>0</v>
      </c>
      <c r="D22" s="87"/>
      <c r="E22" s="81"/>
    </row>
    <row r="23" spans="2:5" ht="13.5" x14ac:dyDescent="0.15">
      <c r="B23" s="67" t="s">
        <v>99</v>
      </c>
      <c r="C23" s="81"/>
      <c r="D23" s="86">
        <f>SUM(C18:C22)</f>
        <v>0</v>
      </c>
      <c r="E23" s="81"/>
    </row>
    <row r="24" spans="2:5" ht="13.5" x14ac:dyDescent="0.15">
      <c r="B24" s="62" t="s">
        <v>100</v>
      </c>
      <c r="C24" s="81"/>
      <c r="D24" s="81"/>
      <c r="E24" s="84">
        <f>+D23+D14</f>
        <v>1579247</v>
      </c>
    </row>
    <row r="25" spans="2:5" ht="14.25" thickBot="1" x14ac:dyDescent="0.2">
      <c r="B25" s="62"/>
      <c r="C25" s="81"/>
      <c r="D25" s="81"/>
      <c r="E25" s="88"/>
    </row>
    <row r="26" spans="2:5" ht="13.5" x14ac:dyDescent="0.15">
      <c r="B26" s="60" t="s">
        <v>101</v>
      </c>
      <c r="C26" s="89"/>
      <c r="D26" s="81"/>
      <c r="E26" s="90"/>
    </row>
    <row r="27" spans="2:5" ht="13.5" x14ac:dyDescent="0.15">
      <c r="B27" s="62" t="s">
        <v>102</v>
      </c>
      <c r="C27" s="81" t="s">
        <v>64</v>
      </c>
      <c r="D27" s="81"/>
      <c r="E27" s="90"/>
    </row>
    <row r="28" spans="2:5" ht="13.5" x14ac:dyDescent="0.15">
      <c r="B28" s="62" t="s">
        <v>103</v>
      </c>
      <c r="C28" s="81"/>
      <c r="D28" s="81"/>
      <c r="E28" s="90"/>
    </row>
    <row r="29" spans="2:5" ht="13.5" x14ac:dyDescent="0.15">
      <c r="B29" s="62" t="s">
        <v>78</v>
      </c>
      <c r="C29" s="82">
        <v>3063</v>
      </c>
      <c r="D29" s="81"/>
      <c r="E29" s="90"/>
    </row>
    <row r="30" spans="2:5" ht="13.5" x14ac:dyDescent="0.15">
      <c r="B30" s="62" t="s">
        <v>115</v>
      </c>
      <c r="C30" s="91">
        <v>197600</v>
      </c>
      <c r="D30" s="82"/>
      <c r="E30" s="90"/>
    </row>
    <row r="31" spans="2:5" ht="13.5" x14ac:dyDescent="0.15">
      <c r="B31" s="62" t="s">
        <v>104</v>
      </c>
      <c r="C31" s="82"/>
      <c r="D31" s="85">
        <f>SUM(C29:C30)</f>
        <v>200663</v>
      </c>
      <c r="E31" s="90"/>
    </row>
    <row r="32" spans="2:5" ht="13.5" x14ac:dyDescent="0.15">
      <c r="B32" s="62" t="s">
        <v>105</v>
      </c>
      <c r="C32" s="82"/>
      <c r="D32" s="90"/>
      <c r="E32" s="90"/>
    </row>
    <row r="33" spans="2:5" ht="13.5" x14ac:dyDescent="0.15">
      <c r="B33" s="62" t="s">
        <v>106</v>
      </c>
      <c r="C33" s="81" t="s">
        <v>64</v>
      </c>
      <c r="D33" s="86">
        <v>0</v>
      </c>
      <c r="E33" s="90"/>
    </row>
    <row r="34" spans="2:5" ht="13.5" x14ac:dyDescent="0.15">
      <c r="B34" s="62" t="s">
        <v>83</v>
      </c>
      <c r="C34" s="90"/>
      <c r="D34" s="90"/>
      <c r="E34" s="92">
        <f>+D33+D31</f>
        <v>200663</v>
      </c>
    </row>
    <row r="35" spans="2:5" ht="13.5" x14ac:dyDescent="0.15">
      <c r="B35" s="62"/>
      <c r="C35" s="90"/>
      <c r="D35" s="90"/>
      <c r="E35" s="93"/>
    </row>
    <row r="36" spans="2:5" ht="13.5" x14ac:dyDescent="0.15">
      <c r="B36" s="62" t="s">
        <v>107</v>
      </c>
      <c r="C36" s="90"/>
      <c r="D36" s="90"/>
      <c r="E36" s="94">
        <f>+E24-E34</f>
        <v>1378584</v>
      </c>
    </row>
    <row r="37" spans="2:5" ht="14.25" thickBot="1" x14ac:dyDescent="0.2">
      <c r="B37" s="95"/>
      <c r="C37" s="96"/>
      <c r="D37" s="96"/>
      <c r="E37" s="97"/>
    </row>
  </sheetData>
  <mergeCells count="6">
    <mergeCell ref="C6:E6"/>
    <mergeCell ref="B1:E1"/>
    <mergeCell ref="B2:E2"/>
    <mergeCell ref="B3:E3"/>
    <mergeCell ref="B4:E4"/>
    <mergeCell ref="B5:E5"/>
  </mergeCells>
  <phoneticPr fontId="2"/>
  <printOptions horizontalCentered="1"/>
  <pageMargins left="0.27559055118110237" right="0.19685039370078741" top="0.74803149606299213" bottom="0.74803149606299213" header="0.31496062992125984" footer="0.31496062992125984"/>
  <pageSetup paperSize="9" scale="11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C34" sqref="C34"/>
    </sheetView>
  </sheetViews>
  <sheetFormatPr defaultColWidth="14.75" defaultRowHeight="15" customHeight="1" x14ac:dyDescent="0.15"/>
  <cols>
    <col min="1" max="1" width="1.625" style="56" customWidth="1"/>
    <col min="2" max="2" width="32.25" style="56" customWidth="1"/>
    <col min="3" max="3" width="18.5" style="56" customWidth="1"/>
    <col min="4" max="4" width="18.875" style="56" customWidth="1"/>
    <col min="5" max="5" width="18.75" style="56" customWidth="1"/>
    <col min="6" max="6" width="3.25" style="56" customWidth="1"/>
    <col min="7" max="16384" width="14.75" style="56"/>
  </cols>
  <sheetData>
    <row r="1" spans="1:6" ht="18.75" x14ac:dyDescent="0.15">
      <c r="A1" s="55"/>
      <c r="B1" s="112" t="s">
        <v>57</v>
      </c>
      <c r="C1" s="112"/>
      <c r="D1" s="112"/>
      <c r="E1" s="112"/>
    </row>
    <row r="2" spans="1:6" ht="14.25" x14ac:dyDescent="0.15">
      <c r="A2" s="57"/>
      <c r="B2" s="113"/>
      <c r="C2" s="113"/>
      <c r="D2" s="113"/>
      <c r="E2" s="113"/>
    </row>
    <row r="3" spans="1:6" ht="14.25" x14ac:dyDescent="0.15">
      <c r="B3" s="114" t="s">
        <v>113</v>
      </c>
      <c r="C3" s="114"/>
      <c r="D3" s="114"/>
      <c r="E3" s="114"/>
    </row>
    <row r="4" spans="1:6" ht="13.5" x14ac:dyDescent="0.15">
      <c r="A4" s="58"/>
      <c r="B4" s="115" t="s">
        <v>58</v>
      </c>
      <c r="C4" s="115"/>
      <c r="D4" s="115"/>
      <c r="E4" s="115"/>
    </row>
    <row r="5" spans="1:6" ht="14.25" thickBot="1" x14ac:dyDescent="0.2">
      <c r="A5" s="58"/>
      <c r="B5" s="116" t="s">
        <v>29</v>
      </c>
      <c r="C5" s="116"/>
      <c r="D5" s="116"/>
      <c r="E5" s="116"/>
    </row>
    <row r="6" spans="1:6" ht="14.25" thickBot="1" x14ac:dyDescent="0.2">
      <c r="B6" s="59" t="s">
        <v>59</v>
      </c>
      <c r="C6" s="109" t="s">
        <v>60</v>
      </c>
      <c r="D6" s="110"/>
      <c r="E6" s="111"/>
    </row>
    <row r="7" spans="1:6" ht="13.5" x14ac:dyDescent="0.15">
      <c r="B7" s="60" t="s">
        <v>61</v>
      </c>
      <c r="C7" s="61"/>
      <c r="D7" s="61"/>
      <c r="E7" s="61"/>
      <c r="F7" s="117"/>
    </row>
    <row r="8" spans="1:6" ht="13.5" x14ac:dyDescent="0.15">
      <c r="B8" s="62" t="s">
        <v>62</v>
      </c>
      <c r="C8" s="63" t="s">
        <v>63</v>
      </c>
      <c r="D8" s="64" t="s">
        <v>64</v>
      </c>
      <c r="E8" s="64"/>
      <c r="F8" s="117"/>
    </row>
    <row r="9" spans="1:6" ht="13.5" x14ac:dyDescent="0.15">
      <c r="B9" s="62" t="s">
        <v>65</v>
      </c>
      <c r="C9" s="63">
        <v>1579247</v>
      </c>
      <c r="D9" s="64"/>
      <c r="E9" s="64"/>
      <c r="F9" s="117"/>
    </row>
    <row r="10" spans="1:6" ht="13.5" x14ac:dyDescent="0.15">
      <c r="B10" s="62" t="s">
        <v>66</v>
      </c>
      <c r="C10" s="63"/>
      <c r="D10" s="64" t="s">
        <v>64</v>
      </c>
      <c r="E10" s="64"/>
      <c r="F10" s="117"/>
    </row>
    <row r="11" spans="1:6" ht="13.5" x14ac:dyDescent="0.15">
      <c r="B11" s="65"/>
      <c r="C11" s="66"/>
      <c r="D11" s="66"/>
      <c r="E11" s="64"/>
      <c r="F11" s="117"/>
    </row>
    <row r="12" spans="1:6" ht="13.5" x14ac:dyDescent="0.15">
      <c r="B12" s="67" t="s">
        <v>67</v>
      </c>
      <c r="C12" s="64"/>
      <c r="D12" s="63">
        <f>SUM(C9:C10)</f>
        <v>1579247</v>
      </c>
      <c r="E12" s="64"/>
      <c r="F12" s="117"/>
    </row>
    <row r="13" spans="1:6" ht="13.5" x14ac:dyDescent="0.15">
      <c r="B13" s="68"/>
      <c r="C13" s="64"/>
      <c r="D13" s="63"/>
      <c r="E13" s="64"/>
      <c r="F13" s="117"/>
    </row>
    <row r="14" spans="1:6" ht="13.5" x14ac:dyDescent="0.15">
      <c r="B14" s="62" t="s">
        <v>68</v>
      </c>
      <c r="C14" s="64"/>
      <c r="D14" s="64" t="s">
        <v>64</v>
      </c>
      <c r="E14" s="64" t="s">
        <v>69</v>
      </c>
      <c r="F14" s="117"/>
    </row>
    <row r="15" spans="1:6" ht="13.5" x14ac:dyDescent="0.15">
      <c r="B15" s="62" t="s">
        <v>70</v>
      </c>
      <c r="C15" s="69">
        <v>0</v>
      </c>
      <c r="D15" s="64"/>
      <c r="E15" s="63"/>
      <c r="F15" s="117"/>
    </row>
    <row r="16" spans="1:6" ht="13.5" x14ac:dyDescent="0.15">
      <c r="B16" s="67" t="s">
        <v>71</v>
      </c>
      <c r="C16" s="64" t="s">
        <v>72</v>
      </c>
      <c r="D16" s="63">
        <v>0</v>
      </c>
      <c r="E16" s="63"/>
      <c r="F16" s="117"/>
    </row>
    <row r="17" spans="2:7" ht="18" customHeight="1" x14ac:dyDescent="0.15">
      <c r="B17" s="62" t="s">
        <v>73</v>
      </c>
      <c r="C17" s="63"/>
      <c r="D17" s="63">
        <v>0</v>
      </c>
      <c r="E17" s="63"/>
      <c r="F17" s="117"/>
    </row>
    <row r="18" spans="2:7" ht="18" customHeight="1" x14ac:dyDescent="0.15">
      <c r="B18" s="62" t="s">
        <v>74</v>
      </c>
      <c r="C18" s="66"/>
      <c r="D18" s="64"/>
      <c r="E18" s="70">
        <f>+D17+D12</f>
        <v>1579247</v>
      </c>
      <c r="F18" s="117"/>
    </row>
    <row r="19" spans="2:7" ht="18" customHeight="1" x14ac:dyDescent="0.15">
      <c r="B19" s="62"/>
      <c r="C19" s="63" t="s">
        <v>64</v>
      </c>
      <c r="D19" s="64"/>
      <c r="E19" s="69"/>
      <c r="F19" s="117"/>
    </row>
    <row r="20" spans="2:7" ht="18" customHeight="1" x14ac:dyDescent="0.15">
      <c r="B20" s="62" t="s">
        <v>75</v>
      </c>
      <c r="C20" s="63"/>
      <c r="D20" s="64"/>
      <c r="E20" s="69"/>
      <c r="F20" s="117"/>
    </row>
    <row r="21" spans="2:7" ht="18" customHeight="1" x14ac:dyDescent="0.15">
      <c r="B21" s="62" t="s">
        <v>76</v>
      </c>
      <c r="C21" s="63"/>
      <c r="D21" s="64"/>
      <c r="E21" s="69"/>
      <c r="F21" s="117"/>
    </row>
    <row r="22" spans="2:7" ht="18" customHeight="1" x14ac:dyDescent="0.15">
      <c r="B22" s="62" t="s">
        <v>77</v>
      </c>
      <c r="C22" s="63"/>
      <c r="D22" s="64"/>
      <c r="E22" s="69"/>
      <c r="F22" s="117"/>
    </row>
    <row r="23" spans="2:7" ht="18" customHeight="1" x14ac:dyDescent="0.15">
      <c r="B23" s="62" t="s">
        <v>78</v>
      </c>
      <c r="C23" s="63">
        <v>3063</v>
      </c>
      <c r="D23" s="64"/>
      <c r="E23" s="69"/>
      <c r="F23" s="117"/>
    </row>
    <row r="24" spans="2:7" ht="18" customHeight="1" x14ac:dyDescent="0.15">
      <c r="B24" s="62" t="s">
        <v>114</v>
      </c>
      <c r="C24" s="63">
        <v>197600</v>
      </c>
      <c r="D24" s="64"/>
      <c r="E24" s="69"/>
      <c r="F24" s="117"/>
    </row>
    <row r="25" spans="2:7" ht="18" customHeight="1" x14ac:dyDescent="0.15">
      <c r="B25" s="62" t="s">
        <v>79</v>
      </c>
      <c r="C25" s="63">
        <v>0</v>
      </c>
      <c r="D25" s="64"/>
      <c r="E25" s="69"/>
      <c r="F25" s="117"/>
    </row>
    <row r="26" spans="2:7" ht="18" customHeight="1" x14ac:dyDescent="0.15">
      <c r="B26" s="62" t="s">
        <v>80</v>
      </c>
      <c r="C26" s="69"/>
      <c r="D26" s="63">
        <f>+C25+C23+C24</f>
        <v>200663</v>
      </c>
      <c r="E26" s="69"/>
      <c r="F26" s="117"/>
    </row>
    <row r="27" spans="2:7" ht="18" customHeight="1" x14ac:dyDescent="0.15">
      <c r="B27" s="62" t="s">
        <v>81</v>
      </c>
      <c r="C27" s="69"/>
      <c r="D27" s="64"/>
      <c r="E27" s="69"/>
      <c r="F27" s="117"/>
    </row>
    <row r="28" spans="2:7" ht="18" customHeight="1" x14ac:dyDescent="0.15">
      <c r="B28" s="62" t="s">
        <v>82</v>
      </c>
      <c r="C28" s="69"/>
      <c r="D28" s="63">
        <v>0</v>
      </c>
      <c r="E28" s="69"/>
      <c r="F28" s="117"/>
    </row>
    <row r="29" spans="2:7" ht="18" customHeight="1" x14ac:dyDescent="0.15">
      <c r="B29" s="62" t="s">
        <v>83</v>
      </c>
      <c r="C29" s="69"/>
      <c r="D29" s="64"/>
      <c r="E29" s="71">
        <f>+D26+D28</f>
        <v>200663</v>
      </c>
      <c r="F29" s="117"/>
      <c r="G29" s="72"/>
    </row>
    <row r="30" spans="2:7" ht="15.75" customHeight="1" x14ac:dyDescent="0.15">
      <c r="B30" s="62"/>
      <c r="C30" s="69"/>
      <c r="D30" s="69"/>
      <c r="E30" s="69"/>
      <c r="F30" s="117"/>
    </row>
    <row r="31" spans="2:7" ht="18" customHeight="1" x14ac:dyDescent="0.15">
      <c r="B31" s="62" t="s">
        <v>84</v>
      </c>
      <c r="C31" s="69"/>
      <c r="D31" s="69"/>
      <c r="E31" s="73"/>
      <c r="F31" s="117"/>
    </row>
    <row r="32" spans="2:7" ht="18" customHeight="1" x14ac:dyDescent="0.15">
      <c r="B32" s="62" t="s">
        <v>85</v>
      </c>
      <c r="C32" s="69">
        <v>1132565</v>
      </c>
      <c r="D32" s="74"/>
      <c r="E32" s="75"/>
      <c r="F32" s="117"/>
    </row>
    <row r="33" spans="2:6" ht="18" customHeight="1" x14ac:dyDescent="0.15">
      <c r="B33" s="62" t="s">
        <v>86</v>
      </c>
      <c r="C33" s="69">
        <v>246019</v>
      </c>
      <c r="D33" s="74"/>
      <c r="E33" s="64"/>
      <c r="F33" s="117"/>
    </row>
    <row r="34" spans="2:6" ht="13.5" x14ac:dyDescent="0.15">
      <c r="B34" s="62" t="s">
        <v>87</v>
      </c>
      <c r="C34" s="69"/>
      <c r="D34" s="69"/>
      <c r="E34" s="71">
        <f>+C32+C33</f>
        <v>1378584</v>
      </c>
      <c r="F34" s="117"/>
    </row>
    <row r="35" spans="2:6" ht="13.5" x14ac:dyDescent="0.15">
      <c r="B35" s="62"/>
      <c r="C35" s="69"/>
      <c r="D35" s="69"/>
      <c r="E35" s="69"/>
      <c r="F35" s="117"/>
    </row>
    <row r="36" spans="2:6" ht="14.25" thickBot="1" x14ac:dyDescent="0.2">
      <c r="B36" s="76" t="s">
        <v>88</v>
      </c>
      <c r="C36" s="69"/>
      <c r="D36" s="69"/>
      <c r="E36" s="69">
        <f>+E29+E34</f>
        <v>1579247</v>
      </c>
      <c r="F36" s="117"/>
    </row>
    <row r="37" spans="2:6" thickTop="1" thickBot="1" x14ac:dyDescent="0.2">
      <c r="B37" s="77" t="s">
        <v>89</v>
      </c>
      <c r="C37" s="78"/>
      <c r="D37" s="78"/>
      <c r="E37" s="78">
        <f>+E34</f>
        <v>1378584</v>
      </c>
      <c r="F37" s="117"/>
    </row>
    <row r="38" spans="2:6" ht="13.5" x14ac:dyDescent="0.15">
      <c r="B38" s="79"/>
    </row>
  </sheetData>
  <mergeCells count="8">
    <mergeCell ref="F7:F31"/>
    <mergeCell ref="F32:F37"/>
    <mergeCell ref="B1:E1"/>
    <mergeCell ref="B2:E2"/>
    <mergeCell ref="B3:E3"/>
    <mergeCell ref="B4:E4"/>
    <mergeCell ref="B5:E5"/>
    <mergeCell ref="C6:E6"/>
  </mergeCells>
  <phoneticPr fontId="2"/>
  <printOptions horizontalCentered="1"/>
  <pageMargins left="0.27559055118110237" right="0.27559055118110237" top="0.74803149606299213" bottom="0.74803149606299213" header="0.31496062992125984" footer="0.31496062992125984"/>
  <pageSetup paperSize="9" scale="10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活動計算書</vt:lpstr>
      <vt:lpstr>H28財産目録</vt:lpstr>
      <vt:lpstr>H28貸借対照表</vt:lpstr>
      <vt:lpstr>活動計算書!Print_Area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うぇるかむ</cp:lastModifiedBy>
  <cp:lastPrinted>2016-06-12T07:53:44Z</cp:lastPrinted>
  <dcterms:created xsi:type="dcterms:W3CDTF">2009-08-15T00:27:33Z</dcterms:created>
  <dcterms:modified xsi:type="dcterms:W3CDTF">2017-06-09T01:39:53Z</dcterms:modified>
</cp:coreProperties>
</file>