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7"/>
  <workbookPr/>
  <mc:AlternateContent xmlns:mc="http://schemas.openxmlformats.org/markup-compatibility/2006">
    <mc:Choice Requires="x15">
      <x15ac:absPath xmlns:x15ac="http://schemas.microsoft.com/office/spreadsheetml/2010/11/ac" url="C:\Users\kazumi\OneDrive\ほっとすぺーす・つきドキュメント\"/>
    </mc:Choice>
  </mc:AlternateContent>
  <xr:revisionPtr revIDLastSave="0" documentId="97BF73F467D3F403E384515B983A68DF771D1FDB" xr6:coauthVersionLast="21" xr6:coauthVersionMax="21" xr10:uidLastSave="{00000000-0000-0000-0000-000000000000}"/>
  <bookViews>
    <workbookView xWindow="0" yWindow="0" windowWidth="10230" windowHeight="6030" xr2:uid="{00000000-000D-0000-FFFF-FFFF00000000}"/>
  </bookViews>
  <sheets>
    <sheet name="2017年度予算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B22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B20" i="1"/>
  <c r="B37" i="1"/>
  <c r="C37" i="1"/>
  <c r="D37" i="1"/>
  <c r="D20" i="1"/>
  <c r="D7" i="1"/>
  <c r="D8" i="1"/>
  <c r="D9" i="1"/>
  <c r="D10" i="1"/>
  <c r="D11" i="1"/>
  <c r="D12" i="1"/>
  <c r="D13" i="1"/>
  <c r="D14" i="1"/>
  <c r="B15" i="1"/>
  <c r="C15" i="1"/>
  <c r="D15" i="1"/>
  <c r="D6" i="1"/>
</calcChain>
</file>

<file path=xl/sharedStrings.xml><?xml version="1.0" encoding="utf-8"?>
<sst xmlns="http://schemas.openxmlformats.org/spreadsheetml/2006/main" count="44" uniqueCount="39">
  <si>
    <t>2017年度ＮＰＯ法人ほっとすぺーす・つき予算</t>
    <rPh sb="4" eb="6">
      <t>ネンド</t>
    </rPh>
    <rPh sb="9" eb="11">
      <t>ホウジン</t>
    </rPh>
    <rPh sb="21" eb="23">
      <t>ヨサン</t>
    </rPh>
    <phoneticPr fontId="1"/>
  </si>
  <si>
    <t>収支予算（２０１７年4月１日～２０１８年３月３１日）</t>
    <rPh sb="0" eb="2">
      <t>シュウシ</t>
    </rPh>
    <rPh sb="2" eb="4">
      <t>ヨサン</t>
    </rPh>
    <rPh sb="9" eb="10">
      <t>ネン</t>
    </rPh>
    <rPh sb="11" eb="12">
      <t>ガツ</t>
    </rPh>
    <rPh sb="13" eb="14">
      <t>ニチ</t>
    </rPh>
    <rPh sb="19" eb="20">
      <t>ネン</t>
    </rPh>
    <rPh sb="21" eb="22">
      <t>ガツ</t>
    </rPh>
    <rPh sb="24" eb="25">
      <t>ニチ</t>
    </rPh>
    <phoneticPr fontId="1"/>
  </si>
  <si>
    <t>収入の部</t>
    <rPh sb="0" eb="2">
      <t>シュウニュウ</t>
    </rPh>
    <rPh sb="3" eb="4">
      <t>ブ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</si>
  <si>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</si>
  <si>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</si>
  <si>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本年度予算(a)</t>
    <rPh sb="0" eb="3">
      <t>ホンネンド</t>
    </rPh>
    <rPh sb="3" eb="5">
      <t>ヨサン</t>
    </rPh>
    <phoneticPr fontId="1"/>
  </si>
  <si>
    <t>前年度予算(b)</t>
    <rPh sb="0" eb="3">
      <t>ゼンネンド</t>
    </rPh>
    <rPh sb="3" eb="5">
      <t>ヨサン</t>
    </rPh>
    <phoneticPr fontId="1"/>
  </si>
  <si>
    <t>差額(a-b)</t>
    <rPh sb="0" eb="2">
      <t>サガク</t>
    </rPh>
    <phoneticPr fontId="1"/>
  </si>
  <si>
    <t>備考</t>
    <rPh sb="0" eb="2">
      <t>ビコウ</t>
    </rPh>
    <phoneticPr fontId="1"/>
  </si>
  <si>
    <t>正会員会費</t>
    <rPh sb="0" eb="3">
      <t>セイカイイン</t>
    </rPh>
    <rPh sb="3" eb="5">
      <t>カイヒ</t>
    </rPh>
    <phoneticPr fontId="1"/>
  </si>
  <si>
    <t>賛助会会費</t>
    <rPh sb="0" eb="2">
      <t>サンジョ</t>
    </rPh>
    <rPh sb="2" eb="3">
      <t>カイ</t>
    </rPh>
    <rPh sb="3" eb="5">
      <t>カイヒ</t>
    </rPh>
    <phoneticPr fontId="1"/>
  </si>
  <si>
    <t>入会金</t>
    <rPh sb="0" eb="3">
      <t>ニュウカイキン</t>
    </rPh>
    <phoneticPr fontId="1"/>
  </si>
  <si>
    <t>現物寄付</t>
    <rPh sb="0" eb="2">
      <t>ゲンブツ</t>
    </rPh>
    <rPh sb="2" eb="4">
      <t>キフ</t>
    </rPh>
    <phoneticPr fontId="1"/>
  </si>
  <si>
    <t>寄付金</t>
    <rPh sb="0" eb="3">
      <t>キフキン</t>
    </rPh>
    <phoneticPr fontId="1"/>
  </si>
  <si>
    <t>自主事業収益</t>
    <rPh sb="0" eb="2">
      <t>ジシュ</t>
    </rPh>
    <rPh sb="2" eb="4">
      <t>ジギョウ</t>
    </rPh>
    <rPh sb="4" eb="6">
      <t>シュウエキ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</si>
  <si>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</si>
  <si>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助成金</t>
    <rPh sb="0" eb="3">
      <t>ジョセイキン</t>
    </rPh>
    <phoneticPr fontId="1"/>
  </si>
  <si>
    <t>長期借入</t>
    <rPh sb="0" eb="2">
      <t>チョウキ</t>
    </rPh>
    <rPh sb="2" eb="4">
      <t>カリイレ</t>
    </rPh>
    <phoneticPr fontId="1"/>
  </si>
  <si>
    <t>収入合計</t>
    <rPh sb="0" eb="2">
      <t>シュウニュウ</t>
    </rPh>
    <rPh sb="2" eb="4">
      <t>ゴウケイ</t>
    </rPh>
    <phoneticPr fontId="1"/>
  </si>
  <si>
    <t>支出の部</t>
    <rPh sb="0" eb="2">
      <t>シシュツ</t>
    </rPh>
    <rPh sb="3" eb="4">
      <t>ブ</t>
    </rPh>
    <phoneticPr fontId="1"/>
  </si>
  <si>
    <t>単位：円</t>
    <phoneticPr fontId="1"/>
  </si>
  <si>
    <t>人件費</t>
    <rPh sb="0" eb="2">
      <t>ジンケン</t>
    </rPh>
    <rPh sb="2" eb="3">
      <t>ヒ</t>
    </rPh>
    <phoneticPr fontId="1"/>
  </si>
  <si>
    <t>図書費</t>
    <rPh sb="0" eb="3">
      <t>トショヒ</t>
    </rPh>
    <phoneticPr fontId="1"/>
  </si>
  <si>
    <t>諸謝金</t>
    <rPh sb="0" eb="3">
      <t>ショシャキン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</si>
  <si>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</si>
  <si>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交通費</t>
    <rPh sb="0" eb="3">
      <t>コウツウヒ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</si>
  <si>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</si>
  <si>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</si>
  <si>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</si>
  <si>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家賃</t>
    <rPh sb="0" eb="2">
      <t>ヤチン</t>
    </rPh>
    <phoneticPr fontId="1"/>
  </si>
  <si>
    <t>保険料</t>
    <rPh sb="0" eb="3">
      <t>ホケンリョウ</t>
    </rPh>
    <phoneticPr fontId="1"/>
  </si>
  <si>
    <t>諸会費</t>
    <rPh sb="0" eb="3">
      <t>ショカイヒ</t>
    </rPh>
    <phoneticPr fontId="1"/>
  </si>
  <si>
    <t>租税公課</t>
    <rPh sb="0" eb="2">
      <t>ソゼイ</t>
    </rPh>
    <rPh sb="2" eb="4">
      <t>コウカ</t>
    </rPh>
    <phoneticPr fontId="1"/>
  </si>
  <si>
    <t>研修費</t>
    <rPh sb="0" eb="2">
      <t>ケンシュウ</t>
    </rPh>
    <rPh sb="2" eb="3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</si>
  <si>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</si>
  <si>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</si>
  <si>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食材費</t>
    <rPh sb="0" eb="2">
      <t>ショクザイ</t>
    </rPh>
    <rPh sb="2" eb="3">
      <t>ヒ</t>
    </rPh>
    <phoneticPr fontId="1"/>
  </si>
  <si>
    <t>交際費</t>
    <rPh sb="0" eb="2">
      <t>コウサイ</t>
    </rPh>
    <rPh sb="2" eb="3">
      <t>ヒ</t>
    </rPh>
    <phoneticPr fontId="1"/>
  </si>
  <si>
    <t>支出合計</t>
    <rPh sb="0" eb="2">
      <t>シシュツ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</si>
</sst>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 xr3:uid="{AEA406A1-0E4B-5B11-9CD5-51D6E497D94C}">
      <selection activeCell="G11" sqref="G11"/>
    </sheetView>
  </sheetViews>
  <sheetFormatPr defaultRowHeight="13.5"/>
  <cols>
    <col min="1" max="1" width="15" customWidth="1"/>
    <col min="2" max="2" width="16.125" customWidth="1"/>
    <col min="3" max="3" width="16.25" customWidth="1"/>
    <col min="4" max="4" width="12.75" customWidth="1"/>
    <col min="5" max="5" width="13" customWidth="1"/>
  </cols>
  <sheetData>
    <row r="1" spans="1:5">
      <c r="A1" s="5" t="s">
        <v>0</v>
      </c>
      <c r="B1" s="5"/>
      <c r="C1" s="5"/>
      <c r="D1" s="5"/>
      <c r="E1" s="5"/>
    </row>
    <row r="2" spans="1:5">
      <c r="A2" s="5" t="s">
        <v>1</v>
      </c>
      <c r="B2" s="5"/>
      <c r="C2" s="5"/>
      <c r="D2" s="5"/>
      <c r="E2" s="5"/>
    </row>
    <row r="4" spans="1:5">
      <c r="A4" t="s">
        <v>2</v>
      </c>
      <c r="E4" s="4" t="s">
        <v>3</v>
      </c>
    </row>
    <row r="5" spans="1:5" s="3" customForma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5">
      <c r="A6" s="1" t="s">
        <v>9</v>
      </c>
      <c r="B6" s="1">
        <v>120000</v>
      </c>
      <c r="C6" s="1">
        <v>106000</v>
      </c>
      <c r="D6" s="1">
        <f>B6-C6</f>
        <v>14000</v>
      </c>
      <c r="E6" s="1"/>
    </row>
    <row r="7" spans="1:5">
      <c r="A7" s="1" t="s">
        <v>10</v>
      </c>
      <c r="B7" s="1">
        <v>150000</v>
      </c>
      <c r="C7" s="1">
        <v>17000</v>
      </c>
      <c r="D7" s="1">
        <f t="shared" ref="D7:D15" si="0">B7-C7</f>
        <v>133000</v>
      </c>
      <c r="E7" s="1"/>
    </row>
    <row r="8" spans="1:5">
      <c r="A8" s="1" t="s">
        <v>11</v>
      </c>
      <c r="B8" s="1">
        <v>20000</v>
      </c>
      <c r="C8" s="1">
        <v>41000</v>
      </c>
      <c r="D8" s="1">
        <f t="shared" si="0"/>
        <v>-21000</v>
      </c>
      <c r="E8" s="1"/>
    </row>
    <row r="9" spans="1:5">
      <c r="A9" s="1" t="s">
        <v>12</v>
      </c>
      <c r="B9" s="1">
        <v>500000</v>
      </c>
      <c r="C9" s="1">
        <v>429344</v>
      </c>
      <c r="D9" s="1">
        <f t="shared" si="0"/>
        <v>70656</v>
      </c>
      <c r="E9" s="1"/>
    </row>
    <row r="10" spans="1:5">
      <c r="A10" s="1" t="s">
        <v>13</v>
      </c>
      <c r="B10" s="1">
        <v>987700</v>
      </c>
      <c r="C10" s="1">
        <v>797683</v>
      </c>
      <c r="D10" s="1">
        <f t="shared" si="0"/>
        <v>190017</v>
      </c>
      <c r="E10" s="1"/>
    </row>
    <row r="11" spans="1:5">
      <c r="A11" s="1" t="s">
        <v>14</v>
      </c>
      <c r="B11" s="1">
        <v>520000</v>
      </c>
      <c r="C11" s="1">
        <v>517600</v>
      </c>
      <c r="D11" s="1">
        <f t="shared" si="0"/>
        <v>2400</v>
      </c>
      <c r="E11" s="1"/>
    </row>
    <row r="12" spans="1:5">
      <c r="A12" s="1" t="s">
        <v>15</v>
      </c>
      <c r="B12" s="1">
        <v>22000</v>
      </c>
      <c r="C12" s="1">
        <v>216828</v>
      </c>
      <c r="D12" s="1">
        <f t="shared" si="0"/>
        <v>-194828</v>
      </c>
      <c r="E12" s="1"/>
    </row>
    <row r="13" spans="1:5">
      <c r="A13" s="1" t="s">
        <v>16</v>
      </c>
      <c r="B13" s="1">
        <v>350000</v>
      </c>
      <c r="C13" s="1">
        <v>740000</v>
      </c>
      <c r="D13" s="1">
        <f t="shared" si="0"/>
        <v>-390000</v>
      </c>
      <c r="E13" s="1"/>
    </row>
    <row r="14" spans="1:5">
      <c r="A14" s="1" t="s">
        <v>17</v>
      </c>
      <c r="B14" s="1">
        <v>300000</v>
      </c>
      <c r="C14" s="1">
        <v>729150</v>
      </c>
      <c r="D14" s="1">
        <f t="shared" si="0"/>
        <v>-429150</v>
      </c>
      <c r="E14" s="1"/>
    </row>
    <row r="15" spans="1:5">
      <c r="A15" s="1" t="s">
        <v>18</v>
      </c>
      <c r="B15" s="1">
        <f>SUM(B6:B14)</f>
        <v>2969700</v>
      </c>
      <c r="C15" s="1">
        <f>SUM(C6:C14)</f>
        <v>3594605</v>
      </c>
      <c r="D15" s="1">
        <f t="shared" si="0"/>
        <v>-624905</v>
      </c>
      <c r="E15" s="1"/>
    </row>
    <row r="18" spans="1:5">
      <c r="A18" t="s">
        <v>19</v>
      </c>
      <c r="E18" s="4" t="s">
        <v>20</v>
      </c>
    </row>
    <row r="19" spans="1:5" s="3" customFormat="1">
      <c r="A19" s="2" t="s">
        <v>4</v>
      </c>
      <c r="B19" s="2" t="s">
        <v>5</v>
      </c>
      <c r="C19" s="2" t="s">
        <v>6</v>
      </c>
      <c r="D19" s="2" t="s">
        <v>7</v>
      </c>
      <c r="E19" s="2" t="s">
        <v>8</v>
      </c>
    </row>
    <row r="20" spans="1:5">
      <c r="A20" s="1" t="s">
        <v>21</v>
      </c>
      <c r="B20" s="1">
        <f>(28350+86156)*12+2</f>
        <v>1374074</v>
      </c>
      <c r="C20" s="1">
        <v>1347934</v>
      </c>
      <c r="D20" s="1">
        <f>B20-C20</f>
        <v>26140</v>
      </c>
      <c r="E20" s="1"/>
    </row>
    <row r="21" spans="1:5">
      <c r="A21" s="1" t="s">
        <v>22</v>
      </c>
      <c r="B21" s="1">
        <v>10000</v>
      </c>
      <c r="C21" s="1">
        <v>32400</v>
      </c>
      <c r="D21" s="1">
        <f t="shared" ref="D21:D37" si="1">B21-C21</f>
        <v>-22400</v>
      </c>
      <c r="E21" s="1"/>
    </row>
    <row r="22" spans="1:5">
      <c r="A22" s="1" t="s">
        <v>23</v>
      </c>
      <c r="B22" s="1">
        <f>(15000+21000+5726+20750)</f>
        <v>62476</v>
      </c>
      <c r="C22" s="1">
        <v>182746</v>
      </c>
      <c r="D22" s="1">
        <f t="shared" si="1"/>
        <v>-120270</v>
      </c>
      <c r="E22" s="1"/>
    </row>
    <row r="23" spans="1:5">
      <c r="A23" s="1" t="s">
        <v>24</v>
      </c>
      <c r="B23" s="1">
        <v>20000</v>
      </c>
      <c r="C23" s="1">
        <v>519232</v>
      </c>
      <c r="D23" s="1">
        <f t="shared" si="1"/>
        <v>-499232</v>
      </c>
      <c r="E23" s="1"/>
    </row>
    <row r="24" spans="1:5">
      <c r="A24" s="1" t="s">
        <v>25</v>
      </c>
      <c r="B24" s="1">
        <v>40000</v>
      </c>
      <c r="C24" s="1">
        <v>42418</v>
      </c>
      <c r="D24" s="1">
        <f t="shared" si="1"/>
        <v>-2418</v>
      </c>
      <c r="E24" s="1"/>
    </row>
    <row r="25" spans="1:5">
      <c r="A25" s="1" t="s">
        <v>26</v>
      </c>
      <c r="B25" s="1">
        <v>52000</v>
      </c>
      <c r="C25" s="1">
        <v>51140</v>
      </c>
      <c r="D25" s="1">
        <f t="shared" si="1"/>
        <v>860</v>
      </c>
      <c r="E25" s="1"/>
    </row>
    <row r="26" spans="1:5">
      <c r="A26" s="1" t="s">
        <v>27</v>
      </c>
      <c r="B26" s="1">
        <v>170000</v>
      </c>
      <c r="C26" s="1">
        <v>172029</v>
      </c>
      <c r="D26" s="1">
        <f t="shared" si="1"/>
        <v>-2029</v>
      </c>
      <c r="E26" s="1"/>
    </row>
    <row r="27" spans="1:5">
      <c r="A27" s="1" t="s">
        <v>28</v>
      </c>
      <c r="B27" s="1">
        <v>303000</v>
      </c>
      <c r="C27" s="1">
        <v>302168</v>
      </c>
      <c r="D27" s="1">
        <f t="shared" si="1"/>
        <v>832</v>
      </c>
      <c r="E27" s="1"/>
    </row>
    <row r="28" spans="1:5">
      <c r="A28" s="1" t="s">
        <v>29</v>
      </c>
      <c r="B28" s="1">
        <v>135000</v>
      </c>
      <c r="C28" s="1">
        <v>135000</v>
      </c>
      <c r="D28" s="1">
        <f t="shared" si="1"/>
        <v>0</v>
      </c>
      <c r="E28" s="1"/>
    </row>
    <row r="29" spans="1:5">
      <c r="A29" s="1" t="s">
        <v>30</v>
      </c>
      <c r="B29" s="1">
        <v>35700</v>
      </c>
      <c r="C29" s="1">
        <v>35700</v>
      </c>
      <c r="D29" s="1">
        <f t="shared" si="1"/>
        <v>0</v>
      </c>
      <c r="E29" s="1"/>
    </row>
    <row r="30" spans="1:5">
      <c r="A30" s="1" t="s">
        <v>31</v>
      </c>
      <c r="B30" s="1">
        <v>30000</v>
      </c>
      <c r="C30" s="1">
        <v>30000</v>
      </c>
      <c r="D30" s="1">
        <f t="shared" si="1"/>
        <v>0</v>
      </c>
      <c r="E30" s="1"/>
    </row>
    <row r="31" spans="1:5">
      <c r="A31" s="1" t="s">
        <v>32</v>
      </c>
      <c r="B31" s="1">
        <v>200</v>
      </c>
      <c r="C31" s="1">
        <v>200</v>
      </c>
      <c r="D31" s="1">
        <f t="shared" si="1"/>
        <v>0</v>
      </c>
      <c r="E31" s="1"/>
    </row>
    <row r="32" spans="1:5">
      <c r="A32" s="1" t="s">
        <v>33</v>
      </c>
      <c r="B32" s="1">
        <v>225400</v>
      </c>
      <c r="C32" s="1">
        <v>225400</v>
      </c>
      <c r="D32" s="1">
        <f t="shared" si="1"/>
        <v>0</v>
      </c>
      <c r="E32" s="1"/>
    </row>
    <row r="33" spans="1:5">
      <c r="A33" s="1" t="s">
        <v>34</v>
      </c>
      <c r="B33" s="1">
        <v>350</v>
      </c>
      <c r="C33" s="1">
        <v>350</v>
      </c>
      <c r="D33" s="1">
        <f t="shared" si="1"/>
        <v>0</v>
      </c>
      <c r="E33" s="1"/>
    </row>
    <row r="34" spans="1:5">
      <c r="A34" s="1" t="s">
        <v>35</v>
      </c>
      <c r="B34" s="1">
        <v>99500</v>
      </c>
      <c r="C34" s="1">
        <v>99441</v>
      </c>
      <c r="D34" s="1">
        <f t="shared" si="1"/>
        <v>59</v>
      </c>
      <c r="E34" s="1"/>
    </row>
    <row r="35" spans="1:5">
      <c r="A35" s="1" t="s">
        <v>36</v>
      </c>
      <c r="B35" s="1">
        <v>402000</v>
      </c>
      <c r="C35" s="1">
        <v>401289</v>
      </c>
      <c r="D35" s="1">
        <f t="shared" si="1"/>
        <v>711</v>
      </c>
      <c r="E35" s="1"/>
    </row>
    <row r="36" spans="1:5">
      <c r="A36" s="1" t="s">
        <v>37</v>
      </c>
      <c r="B36" s="1">
        <v>10000</v>
      </c>
      <c r="C36" s="1">
        <v>17158</v>
      </c>
      <c r="D36" s="1">
        <f t="shared" si="1"/>
        <v>-7158</v>
      </c>
      <c r="E36" s="1"/>
    </row>
    <row r="37" spans="1:5">
      <c r="A37" s="1" t="s">
        <v>38</v>
      </c>
      <c r="B37" s="1">
        <f>SUM(B20:B36)</f>
        <v>2969700</v>
      </c>
      <c r="C37" s="1">
        <f>SUM(C20:C36)</f>
        <v>3594605</v>
      </c>
      <c r="D37" s="1">
        <f t="shared" si="1"/>
        <v>-624905</v>
      </c>
      <c r="E37" s="1"/>
    </row>
  </sheetData>
  <mergeCells count="2">
    <mergeCell ref="A1:E1"/>
    <mergeCell ref="A2:E2"/>
  </mergeCells>
  <phoneticPr fontId="1"/>
  <pageMargins left="1.299212598425197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kazumi</dc:creator>
  <cp:keywords/>
  <dc:description/>
  <cp:lastModifiedBy>千葉県済生会習志野病院 おくだともこ</cp:lastModifiedBy>
  <cp:revision/>
  <dcterms:created xsi:type="dcterms:W3CDTF">2017-06-27T05:17:48Z</dcterms:created>
  <dcterms:modified xsi:type="dcterms:W3CDTF">2017-07-07T22:33:47Z</dcterms:modified>
  <cp:category/>
  <cp:contentStatus/>
</cp:coreProperties>
</file>