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am-maru Dropbox\greenline251\2026年度（R8年度）データ\2026年度定期総会\作成済み2026年度定期総会資料\"/>
    </mc:Choice>
  </mc:AlternateContent>
  <xr:revisionPtr revIDLastSave="0" documentId="13_ncr:1_{5E174F99-7A3B-4E07-B720-0546FF300188}" xr6:coauthVersionLast="47" xr6:coauthVersionMax="47" xr10:uidLastSave="{00000000-0000-0000-0000-000000000000}"/>
  <bookViews>
    <workbookView xWindow="-20355" yWindow="90" windowWidth="19395" windowHeight="15315" tabRatio="731" firstSheet="2" activeTab="2" xr2:uid="{00000000-000D-0000-FFFF-FFFF00000000}"/>
  </bookViews>
  <sheets>
    <sheet name="活動計算書" sheetId="1" r:id="rId1"/>
    <sheet name="課税事業" sheetId="2" r:id="rId2"/>
    <sheet name="非課税事業" sheetId="3" r:id="rId3"/>
  </sheets>
  <definedNames>
    <definedName name="_xlnm.Print_Area" localSheetId="1">課税事業!$A$1:$E$1</definedName>
    <definedName name="_xlnm.Print_Area" localSheetId="0">活動計算書!$A$1:$E$74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43" i="1"/>
  <c r="D37" i="1"/>
  <c r="D57" i="1"/>
  <c r="D58" i="1"/>
  <c r="D59" i="1"/>
  <c r="D60" i="1"/>
  <c r="D61" i="1"/>
  <c r="D62" i="1"/>
  <c r="D63" i="1"/>
  <c r="D64" i="1"/>
  <c r="D65" i="1"/>
  <c r="D56" i="1"/>
  <c r="D53" i="1"/>
  <c r="D52" i="1"/>
  <c r="D38" i="1"/>
  <c r="D39" i="1"/>
  <c r="D40" i="1"/>
  <c r="D41" i="1"/>
  <c r="D42" i="1"/>
  <c r="D44" i="1"/>
  <c r="D45" i="1"/>
  <c r="D46" i="1"/>
  <c r="D47" i="1"/>
  <c r="D36" i="1"/>
  <c r="D33" i="1"/>
  <c r="D32" i="1"/>
  <c r="D26" i="1"/>
  <c r="D25" i="1"/>
  <c r="D22" i="1"/>
  <c r="D21" i="1"/>
  <c r="D20" i="1"/>
  <c r="D19" i="1"/>
  <c r="D16" i="1"/>
  <c r="D15" i="1"/>
  <c r="D14" i="1"/>
  <c r="D11" i="1"/>
  <c r="D10" i="1"/>
  <c r="D9" i="1"/>
  <c r="D6" i="1"/>
  <c r="D5" i="1"/>
  <c r="D66" i="3"/>
  <c r="D54" i="3"/>
  <c r="D48" i="3"/>
  <c r="D34" i="3"/>
  <c r="D27" i="3"/>
  <c r="D23" i="3"/>
  <c r="D17" i="3"/>
  <c r="D12" i="3"/>
  <c r="D7" i="3"/>
  <c r="D66" i="2"/>
  <c r="D54" i="2"/>
  <c r="D48" i="2"/>
  <c r="D34" i="2"/>
  <c r="D27" i="2"/>
  <c r="D23" i="2"/>
  <c r="D17" i="2"/>
  <c r="D12" i="2"/>
  <c r="D7" i="2"/>
  <c r="D49" i="3" l="1"/>
  <c r="D67" i="2"/>
  <c r="D49" i="2"/>
  <c r="D67" i="3"/>
  <c r="D48" i="1"/>
  <c r="D66" i="1"/>
  <c r="D34" i="1"/>
  <c r="D28" i="2"/>
  <c r="D27" i="1"/>
  <c r="D28" i="3"/>
  <c r="D54" i="1"/>
  <c r="D23" i="1"/>
  <c r="D17" i="1"/>
  <c r="D12" i="1"/>
  <c r="D7" i="1"/>
  <c r="D68" i="3" l="1"/>
  <c r="D70" i="3" s="1"/>
  <c r="D68" i="2"/>
  <c r="D70" i="2" s="1"/>
  <c r="D72" i="2" s="1"/>
  <c r="D74" i="2" s="1"/>
  <c r="D67" i="1"/>
  <c r="D28" i="1"/>
  <c r="D49" i="1"/>
  <c r="D74" i="3" l="1"/>
  <c r="D72" i="3"/>
  <c r="D68" i="1"/>
  <c r="D70" i="1" l="1"/>
  <c r="D72" i="1" s="1"/>
  <c r="D74" i="1" l="1"/>
</calcChain>
</file>

<file path=xl/sharedStrings.xml><?xml version="1.0" encoding="utf-8"?>
<sst xmlns="http://schemas.openxmlformats.org/spreadsheetml/2006/main" count="221" uniqueCount="76">
  <si>
    <t>2026度（令和8年度）「全体活動予算書』　</t>
    <rPh sb="4" eb="5">
      <t>ド</t>
    </rPh>
    <rPh sb="6" eb="8">
      <t>レイワ</t>
    </rPh>
    <rPh sb="9" eb="11">
      <t>ネンド</t>
    </rPh>
    <rPh sb="17" eb="19">
      <t>ヨサン</t>
    </rPh>
    <rPh sb="19" eb="20">
      <t>ショ</t>
    </rPh>
    <phoneticPr fontId="1"/>
  </si>
  <si>
    <t>科　　目</t>
    <rPh sb="0" eb="1">
      <t>カ</t>
    </rPh>
    <rPh sb="3" eb="4">
      <t>メ</t>
    </rPh>
    <phoneticPr fontId="1"/>
  </si>
  <si>
    <t>経常収益</t>
    <rPh sb="0" eb="2">
      <t>ケイジョウ</t>
    </rPh>
    <rPh sb="2" eb="4">
      <t>シュウエキ</t>
    </rPh>
    <phoneticPr fontId="1"/>
  </si>
  <si>
    <t>受取会費</t>
    <rPh sb="0" eb="1">
      <t>ウ</t>
    </rPh>
    <rPh sb="1" eb="2">
      <t>ト</t>
    </rPh>
    <rPh sb="2" eb="3">
      <t>カイ</t>
    </rPh>
    <rPh sb="3" eb="4">
      <t>ヒ</t>
    </rPh>
    <phoneticPr fontId="1"/>
  </si>
  <si>
    <t>正会員受取会費</t>
    <rPh sb="0" eb="3">
      <t>セイカイイン</t>
    </rPh>
    <rPh sb="3" eb="4">
      <t>ウ</t>
    </rPh>
    <rPh sb="4" eb="5">
      <t>ト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</si>
  <si>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</si>
  <si>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（受取会費合計）</t>
    <rPh sb="1" eb="3">
      <t>ウケトリ</t>
    </rPh>
    <rPh sb="3" eb="5">
      <t>カイヒ</t>
    </rPh>
    <rPh sb="5" eb="7">
      <t>ゴウケイ</t>
    </rPh>
    <phoneticPr fontId="1"/>
  </si>
  <si>
    <t>受取寄付金</t>
    <rPh sb="0" eb="1">
      <t>ウ</t>
    </rPh>
    <rPh sb="1" eb="2">
      <t>ト</t>
    </rPh>
    <rPh sb="2" eb="5">
      <t>キフキン</t>
    </rPh>
    <phoneticPr fontId="1"/>
  </si>
  <si>
    <t>受取寄付金</t>
    <rPh sb="0" eb="2">
      <t>ウケトリ</t>
    </rPh>
    <rPh sb="2" eb="5">
      <t>キフキン</t>
    </rPh>
    <phoneticPr fontId="1"/>
  </si>
  <si>
    <t>植樹寄付</t>
    <rPh sb="0" eb="2">
      <t>ショクジュ</t>
    </rPh>
    <rPh sb="2" eb="4">
      <t>キフ</t>
    </rPh>
    <phoneticPr fontId="1"/>
  </si>
  <si>
    <t>その他</t>
    <rPh sb="2" eb="3">
      <t>タ</t>
    </rPh>
    <phoneticPr fontId="1"/>
  </si>
  <si>
    <t>（受取寄付金合計）</t>
    <rPh sb="1" eb="3">
      <t>ウケトリ</t>
    </rPh>
    <rPh sb="3" eb="6">
      <t>キフキン</t>
    </rPh>
    <rPh sb="6" eb="8">
      <t>ゴウケイ</t>
    </rPh>
    <phoneticPr fontId="1"/>
  </si>
  <si>
    <t>受取助成金等</t>
    <rPh sb="0" eb="2">
      <t>ウケトリ</t>
    </rPh>
    <rPh sb="2" eb="5">
      <t>ジョセイキン</t>
    </rPh>
    <rPh sb="5" eb="6">
      <t>トウ</t>
    </rPh>
    <phoneticPr fontId="1"/>
  </si>
  <si>
    <t>受取助成金</t>
    <rPh sb="0" eb="2">
      <t>ウケトリ</t>
    </rPh>
    <rPh sb="2" eb="5">
      <t>ジョセイキン</t>
    </rPh>
    <phoneticPr fontId="1"/>
  </si>
  <si>
    <t>受取り補助金</t>
    <rPh sb="0" eb="2">
      <t>ウケト</t>
    </rPh>
    <rPh sb="3" eb="6">
      <t>ホジョキン</t>
    </rPh>
    <phoneticPr fontId="1"/>
  </si>
  <si>
    <t>（受取助成金等合計）</t>
    <rPh sb="1" eb="3">
      <t>ウケトリ</t>
    </rPh>
    <rPh sb="3" eb="6">
      <t>ジョセイキン</t>
    </rPh>
    <rPh sb="6" eb="7">
      <t>トウ</t>
    </rPh>
    <rPh sb="7" eb="9">
      <t>ゴウケイ</t>
    </rPh>
    <phoneticPr fontId="1"/>
  </si>
  <si>
    <t>事業収益</t>
    <rPh sb="0" eb="2">
      <t>ジギョウ</t>
    </rPh>
    <rPh sb="2" eb="4">
      <t>シュウエキ</t>
    </rPh>
    <phoneticPr fontId="1"/>
  </si>
  <si>
    <t>受託事業収益</t>
    <rPh sb="0" eb="2">
      <t>ジュタク</t>
    </rPh>
    <rPh sb="2" eb="4">
      <t>ジギョウ</t>
    </rPh>
    <rPh sb="4" eb="6">
      <t>シュウエキ</t>
    </rPh>
    <phoneticPr fontId="1"/>
  </si>
  <si>
    <t>その他1</t>
    <rPh sb="2" eb="3">
      <t>タ</t>
    </rPh>
    <phoneticPr fontId="1"/>
  </si>
  <si>
    <t>その他2</t>
    <rPh sb="2" eb="3">
      <t>タ</t>
    </rPh>
    <phoneticPr fontId="1"/>
  </si>
  <si>
    <t>事業収益合計</t>
    <rPh sb="0" eb="4">
      <t>ジギョウシュウエキ</t>
    </rPh>
    <rPh sb="4" eb="6">
      <t>ゴウケイ</t>
    </rPh>
    <phoneticPr fontId="1"/>
  </si>
  <si>
    <t>その他収益</t>
    <rPh sb="2" eb="3">
      <t>タ</t>
    </rPh>
    <rPh sb="3" eb="5">
      <t>シュウエキ</t>
    </rPh>
    <phoneticPr fontId="1"/>
  </si>
  <si>
    <t>受取利息</t>
    <rPh sb="0" eb="2">
      <t>ウケトリ</t>
    </rPh>
    <rPh sb="2" eb="4">
      <t>リソク</t>
    </rPh>
    <phoneticPr fontId="1"/>
  </si>
  <si>
    <t>雑収入</t>
    <rPh sb="0" eb="3">
      <t>ザッシュウニュウ</t>
    </rPh>
    <phoneticPr fontId="1"/>
  </si>
  <si>
    <t>（その他収益合計）</t>
    <rPh sb="3" eb="4">
      <t>タ</t>
    </rPh>
    <rPh sb="4" eb="6">
      <t>シュウエキ</t>
    </rPh>
    <rPh sb="6" eb="8">
      <t>ゴウケイ</t>
    </rPh>
    <phoneticPr fontId="1"/>
  </si>
  <si>
    <t>（経常収益合計）</t>
    <rPh sb="1" eb="3">
      <t>ケイジョウ</t>
    </rPh>
    <rPh sb="3" eb="5">
      <t>シュウエキ</t>
    </rPh>
    <rPh sb="5" eb="7">
      <t>ゴウケイ</t>
    </rPh>
    <phoneticPr fontId="1"/>
  </si>
  <si>
    <t>経常費用</t>
    <rPh sb="0" eb="2">
      <t>ケイジョウ</t>
    </rPh>
    <rPh sb="2" eb="4">
      <t>ヒヨウ</t>
    </rPh>
    <phoneticPr fontId="1"/>
  </si>
  <si>
    <t>事業費</t>
    <rPh sb="0" eb="3">
      <t>ジギョウヒ</t>
    </rPh>
    <phoneticPr fontId="1"/>
  </si>
  <si>
    <t>①　人件費</t>
    <rPh sb="2" eb="5">
      <t>ジンケンヒ</t>
    </rPh>
    <phoneticPr fontId="1"/>
  </si>
  <si>
    <t>有償ボランティア（事業）</t>
    <rPh sb="0" eb="2">
      <t>ユウショウ</t>
    </rPh>
    <rPh sb="9" eb="11">
      <t>ジギョウ</t>
    </rPh>
    <phoneticPr fontId="1"/>
  </si>
  <si>
    <t>スタッフ人件費</t>
    <rPh sb="4" eb="7">
      <t>ジンケンヒ</t>
    </rPh>
    <phoneticPr fontId="1"/>
  </si>
  <si>
    <t>（人件費合計）</t>
    <rPh sb="1" eb="4">
      <t>ジンケンヒ</t>
    </rPh>
    <rPh sb="4" eb="6">
      <t>ゴウケイ</t>
    </rPh>
    <phoneticPr fontId="1"/>
  </si>
  <si>
    <t>②　その他経費</t>
    <rPh sb="4" eb="5">
      <t>タ</t>
    </rPh>
    <rPh sb="5" eb="7">
      <t>ケイヒ</t>
    </rPh>
    <phoneticPr fontId="1"/>
  </si>
  <si>
    <t>消耗品</t>
    <rPh sb="0" eb="3">
      <t>ショウモウヒン</t>
    </rPh>
    <phoneticPr fontId="1"/>
  </si>
  <si>
    <t>会議費・食料費（事業）</t>
    <rPh sb="0" eb="3">
      <t>カイギヒ</t>
    </rPh>
    <rPh sb="4" eb="7">
      <t>ショクリョウヒ</t>
    </rPh>
    <rPh sb="8" eb="10">
      <t>ジギョウ</t>
    </rPh>
    <phoneticPr fontId="1"/>
  </si>
  <si>
    <t>旅費交通費（事業）</t>
    <rPh sb="0" eb="5">
      <t>リョヒコウツウヒ</t>
    </rPh>
    <rPh sb="6" eb="8">
      <t>ジギョウ</t>
    </rPh>
    <phoneticPr fontId="1"/>
  </si>
  <si>
    <t>車両費（事業）</t>
    <rPh sb="0" eb="3">
      <t>シャリョウヒ</t>
    </rPh>
    <rPh sb="4" eb="6">
      <t>ジギョウ</t>
    </rPh>
    <phoneticPr fontId="1"/>
  </si>
  <si>
    <t>車両燃料費（事業）</t>
    <rPh sb="0" eb="5">
      <t>シャリョウネンリョウヒ</t>
    </rPh>
    <rPh sb="6" eb="8">
      <t>ジギョウ</t>
    </rPh>
    <phoneticPr fontId="1"/>
  </si>
  <si>
    <t>通信費（事業）</t>
    <rPh sb="0" eb="3">
      <t>ツウシンヒ</t>
    </rPh>
    <rPh sb="4" eb="6">
      <t>ジギョウ</t>
    </rPh>
    <phoneticPr fontId="1"/>
  </si>
  <si>
    <t>修繕費（事業）</t>
    <rPh sb="0" eb="3">
      <t>シュウゼンヒ</t>
    </rPh>
    <rPh sb="4" eb="6">
      <t>ジギョウ</t>
    </rPh>
    <phoneticPr fontId="1"/>
  </si>
  <si>
    <t>水道光熱費（事業）</t>
    <rPh sb="0" eb="5">
      <t>スイドウコウネツヒ</t>
    </rPh>
    <rPh sb="6" eb="8">
      <t>ジギョウ</t>
    </rPh>
    <phoneticPr fontId="1"/>
  </si>
  <si>
    <t>保険料（事業）</t>
    <rPh sb="0" eb="3">
      <t>ホケンリョウ</t>
    </rPh>
    <rPh sb="4" eb="6">
      <t>ジギョウ</t>
    </rPh>
    <phoneticPr fontId="1"/>
  </si>
  <si>
    <t>租税公課（事業）</t>
    <rPh sb="0" eb="2">
      <t>ソゼイ</t>
    </rPh>
    <rPh sb="2" eb="4">
      <t>コウカ</t>
    </rPh>
    <rPh sb="5" eb="7">
      <t>ジギョウ</t>
    </rPh>
    <phoneticPr fontId="1"/>
  </si>
  <si>
    <t>外注費（事業）</t>
    <rPh sb="0" eb="3">
      <t>ガイチュウヒ</t>
    </rPh>
    <rPh sb="4" eb="6">
      <t>ジギョウ</t>
    </rPh>
    <phoneticPr fontId="1"/>
  </si>
  <si>
    <t>雑費（事業）</t>
    <rPh sb="0" eb="2">
      <t>ザッピ</t>
    </rPh>
    <rPh sb="3" eb="5">
      <t>ジギョウ</t>
    </rPh>
    <phoneticPr fontId="1"/>
  </si>
  <si>
    <t>（その他経費合計）</t>
    <rPh sb="3" eb="4">
      <t>タ</t>
    </rPh>
    <rPh sb="4" eb="6">
      <t>ケイヒ</t>
    </rPh>
    <rPh sb="6" eb="8">
      <t>ゴウケイ</t>
    </rPh>
    <phoneticPr fontId="1"/>
  </si>
  <si>
    <t>（事業費合計）</t>
    <rPh sb="1" eb="3">
      <t>ジギョウ</t>
    </rPh>
    <rPh sb="3" eb="4">
      <t>ヒ</t>
    </rPh>
    <rPh sb="4" eb="6">
      <t>ゴウケイ</t>
    </rPh>
    <phoneticPr fontId="1"/>
  </si>
  <si>
    <t>管理費</t>
    <rPh sb="0" eb="3">
      <t>カンリヒ</t>
    </rPh>
    <phoneticPr fontId="1"/>
  </si>
  <si>
    <t>有償ボランティア</t>
    <rPh sb="0" eb="2">
      <t>ユウショウ</t>
    </rPh>
    <phoneticPr fontId="1"/>
  </si>
  <si>
    <t>旅費交通費</t>
    <rPh sb="0" eb="5">
      <t>リョヒコウツウヒ</t>
    </rPh>
    <phoneticPr fontId="1"/>
  </si>
  <si>
    <t>事務用品費</t>
    <rPh sb="0" eb="5">
      <t>ジムヨウヒンヒ</t>
    </rPh>
    <phoneticPr fontId="1"/>
  </si>
  <si>
    <t>会議・食料費</t>
    <rPh sb="0" eb="2">
      <t>カイギ</t>
    </rPh>
    <rPh sb="3" eb="6">
      <t>ショクリョウヒ</t>
    </rPh>
    <phoneticPr fontId="1"/>
  </si>
  <si>
    <t>通信費</t>
    <rPh sb="0" eb="3">
      <t>ツウシンヒ</t>
    </rPh>
    <phoneticPr fontId="1"/>
  </si>
  <si>
    <t>接待交際費</t>
    <rPh sb="0" eb="5">
      <t>セッタイコウサイヒ</t>
    </rPh>
    <phoneticPr fontId="1"/>
  </si>
  <si>
    <t>保険料</t>
    <rPh sb="0" eb="3">
      <t>ホケンリョウ</t>
    </rPh>
    <phoneticPr fontId="1"/>
  </si>
  <si>
    <t>諸会費</t>
    <rPh sb="0" eb="3">
      <t>ショカイヒ</t>
    </rPh>
    <phoneticPr fontId="1"/>
  </si>
  <si>
    <t>租税公課</t>
    <rPh sb="0" eb="4">
      <t>ソゼイコウカ</t>
    </rPh>
    <phoneticPr fontId="1"/>
  </si>
  <si>
    <t>雑費</t>
    <rPh sb="0" eb="2">
      <t>ザッピ</t>
    </rPh>
    <phoneticPr fontId="1"/>
  </si>
  <si>
    <t>（管理費合計）</t>
    <rPh sb="1" eb="4">
      <t>カンリヒ</t>
    </rPh>
    <rPh sb="4" eb="6">
      <t>ゴウケイ</t>
    </rPh>
    <phoneticPr fontId="1"/>
  </si>
  <si>
    <t>（経常費用合計）</t>
    <rPh sb="1" eb="3">
      <t>ケイジョウ</t>
    </rPh>
    <rPh sb="3" eb="5">
      <t>ヒヨウ</t>
    </rPh>
    <rPh sb="5" eb="7">
      <t>ゴウケイ</t>
    </rPh>
    <phoneticPr fontId="1"/>
  </si>
  <si>
    <t>税引き前当期正味財産増減額</t>
    <rPh sb="0" eb="2">
      <t>ゼイビ</t>
    </rPh>
    <rPh sb="3" eb="4">
      <t>マエ</t>
    </rPh>
    <rPh sb="4" eb="6">
      <t>トウキ</t>
    </rPh>
    <rPh sb="6" eb="8">
      <t>ショウミ</t>
    </rPh>
    <rPh sb="8" eb="10">
      <t>ザイサン</t>
    </rPh>
    <rPh sb="10" eb="13">
      <t>ゾウゲンガク</t>
    </rPh>
    <phoneticPr fontId="1"/>
  </si>
  <si>
    <t>法人税、住民税及び事業税</t>
    <phoneticPr fontId="1"/>
  </si>
  <si>
    <t>当期正味財産増減額</t>
    <rPh sb="0" eb="9">
      <t>トウキショウミザイサンゾウゲンガク</t>
    </rPh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</si>
  <si>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</si>
  <si>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次期繰越正味財産額</t>
    <rPh sb="0" eb="2">
      <t>ジキ</t>
    </rPh>
    <rPh sb="2" eb="3">
      <t>ク</t>
    </rPh>
    <rPh sb="3" eb="4">
      <t>コ</t>
    </rPh>
    <rPh sb="4" eb="6">
      <t>ショウミ</t>
    </rPh>
    <rPh sb="6" eb="8">
      <t>ザイサン</t>
    </rPh>
    <rPh sb="8" eb="9">
      <t>ガク</t>
    </rPh>
    <phoneticPr fontId="1"/>
  </si>
  <si>
    <t>2026年度（令和8年度）「課税事業部門活動予算書」　</t>
    <rPh sb="7" eb="9">
      <t>レイワ</t>
    </rPh>
    <rPh sb="14" eb="16">
      <t>カゼイ</t>
    </rPh>
    <rPh sb="16" eb="18">
      <t>ジギョウ</t>
    </rPh>
    <rPh sb="18" eb="20">
      <t>ブモン</t>
    </rPh>
    <rPh sb="22" eb="24">
      <t>ヨサン</t>
    </rPh>
    <phoneticPr fontId="1"/>
  </si>
  <si>
    <t>岡崎様、呉市農林水産課（山の日呉）</t>
    <phoneticPr fontId="1"/>
  </si>
  <si>
    <t>スターリンク、IP電話</t>
    <rPh sb="9" eb="11">
      <t>デンワ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</si>
  <si>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</si>
  <si>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当期正味財産増減額</t>
    <phoneticPr fontId="1"/>
  </si>
  <si>
    <t>2026年度（令和8年度）「非課税事業部門活動予算書」</t>
    <rPh sb="4" eb="6">
      <t>ネンド</t>
    </rPh>
    <rPh sb="7" eb="9">
      <t>レイワ</t>
    </rPh>
    <rPh sb="14" eb="15">
      <t>ヒ</t>
    </rPh>
    <rPh sb="15" eb="17">
      <t>カゼイ</t>
    </rPh>
    <rPh sb="17" eb="19">
      <t>ジギョウ</t>
    </rPh>
    <rPh sb="19" eb="21">
      <t>ブモン</t>
    </rPh>
    <rPh sb="23" eb="25">
      <t>ヨサン</t>
    </rPh>
    <rPh sb="25" eb="26">
      <t>ショ</t>
    </rPh>
    <phoneticPr fontId="1"/>
  </si>
  <si>
    <t>　会費3600ｘ24名</t>
    <rPh sb="1" eb="3">
      <t>カイヒ</t>
    </rPh>
    <rPh sb="10" eb="11">
      <t>メイ</t>
    </rPh>
    <phoneticPr fontId="1"/>
  </si>
  <si>
    <t>￥10，000x24社</t>
    <rPh sb="10" eb="11">
      <t>シャ</t>
    </rPh>
    <phoneticPr fontId="1"/>
  </si>
  <si>
    <t>アダプト奨励金</t>
    <rPh sb="4" eb="7">
      <t>ショウレイキン</t>
    </rPh>
    <phoneticPr fontId="1"/>
  </si>
  <si>
    <t>コメリ助成金事業他</t>
    <rPh sb="3" eb="9">
      <t>ジョセイキンジギョウホカ</t>
    </rPh>
    <phoneticPr fontId="1"/>
  </si>
  <si>
    <t>会議費食料費（事業）</t>
    <rPh sb="0" eb="6">
      <t>カイギヒショクリョウヒ</t>
    </rPh>
    <rPh sb="7" eb="9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</si>
</sst>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1" xfId="0" applyNumberFormat="1" applyBorder="1">
      <alignment vertical="center"/>
    </xf>
    <xf numFmtId="38" fontId="0" fillId="2" borderId="1" xfId="0" applyNumberFormat="1" applyFill="1" applyBorder="1">
      <alignment vertical="center"/>
    </xf>
    <xf numFmtId="38" fontId="0" fillId="0" borderId="1" xfId="0" quotePrefix="1" applyNumberFormat="1" applyBorder="1">
      <alignment vertical="center"/>
    </xf>
    <xf numFmtId="38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0" borderId="1" xfId="0" applyBorder="1" applyAlignment="1">
      <alignment horizontal="left" vertical="center"/>
    </xf>
    <xf numFmtId="38" fontId="0" fillId="4" borderId="1" xfId="0" applyNumberFormat="1" applyFill="1" applyBorder="1">
      <alignment vertical="center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0" xfId="0" applyBorder="1" applyAlignment="1">
      <alignment vertical="top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3" borderId="4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8" xfId="0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E131"/>
  <sheetViews>
    <sheetView zoomScaleNormal="100" workbookViewId="0">
      <selection activeCell="I12" sqref="I12"/>
    </sheetView>
  </sheetViews>
  <sheetFormatPr defaultRowHeight="13.5"/>
  <cols>
    <col min="1" max="2" width="3.5703125" customWidth="1"/>
    <col min="3" max="3" width="25.5703125" customWidth="1"/>
    <col min="4" max="4" width="10.5703125" customWidth="1"/>
    <col min="5" max="5" width="37" bestFit="1" customWidth="1"/>
  </cols>
  <sheetData>
    <row r="1" spans="1:5">
      <c r="A1" s="24" t="s">
        <v>0</v>
      </c>
      <c r="B1" s="24"/>
      <c r="C1" s="24"/>
      <c r="D1" s="24"/>
      <c r="E1" s="36"/>
    </row>
    <row r="2" spans="1:5" ht="14.45" customHeight="1">
      <c r="A2" s="25" t="s">
        <v>1</v>
      </c>
      <c r="B2" s="26"/>
      <c r="C2" s="27"/>
      <c r="D2" s="2"/>
      <c r="E2" s="2"/>
    </row>
    <row r="3" spans="1:5" ht="14.45" customHeight="1">
      <c r="A3" s="28">
        <v>1</v>
      </c>
      <c r="B3" s="37" t="s">
        <v>2</v>
      </c>
      <c r="C3" s="37"/>
      <c r="D3" s="37"/>
      <c r="E3" s="3"/>
    </row>
    <row r="4" spans="1:5" ht="14.45" customHeight="1">
      <c r="A4" s="29"/>
      <c r="B4" s="31">
        <v>1</v>
      </c>
      <c r="C4" s="37" t="s">
        <v>3</v>
      </c>
      <c r="D4" s="37"/>
      <c r="E4" s="3"/>
    </row>
    <row r="5" spans="1:5" ht="14.45" customHeight="1">
      <c r="A5" s="29"/>
      <c r="B5" s="29"/>
      <c r="C5" s="3" t="s">
        <v>4</v>
      </c>
      <c r="D5" s="6">
        <f>非課税事業!D5</f>
        <v>86400</v>
      </c>
      <c r="E5" s="3"/>
    </row>
    <row r="6" spans="1:5" ht="14.45" customHeight="1">
      <c r="A6" s="29"/>
      <c r="B6" s="29"/>
      <c r="C6" s="3" t="s">
        <v>5</v>
      </c>
      <c r="D6" s="6">
        <f>非課税事業!D6</f>
        <v>240000</v>
      </c>
      <c r="E6" s="3"/>
    </row>
    <row r="7" spans="1:5" ht="14.45" customHeight="1">
      <c r="A7" s="29"/>
      <c r="B7" s="30"/>
      <c r="C7" s="4" t="s">
        <v>6</v>
      </c>
      <c r="D7" s="7">
        <f>SUM(D5:D6)</f>
        <v>326400</v>
      </c>
      <c r="E7" s="3"/>
    </row>
    <row r="8" spans="1:5" ht="14.45" customHeight="1">
      <c r="A8" s="29"/>
      <c r="B8" s="28">
        <v>2</v>
      </c>
      <c r="C8" s="37" t="s">
        <v>7</v>
      </c>
      <c r="D8" s="37"/>
      <c r="E8" s="3"/>
    </row>
    <row r="9" spans="1:5" ht="14.45" customHeight="1">
      <c r="A9" s="29"/>
      <c r="B9" s="29"/>
      <c r="C9" s="5" t="s">
        <v>8</v>
      </c>
      <c r="D9" s="6">
        <f>非課税事業!D9</f>
        <v>50000</v>
      </c>
      <c r="E9" s="3"/>
    </row>
    <row r="10" spans="1:5" ht="14.45" customHeight="1">
      <c r="A10" s="29"/>
      <c r="B10" s="29"/>
      <c r="C10" s="3" t="s">
        <v>9</v>
      </c>
      <c r="D10" s="6">
        <f>非課税事業!D10</f>
        <v>50000</v>
      </c>
      <c r="E10" s="3"/>
    </row>
    <row r="11" spans="1:5" ht="14.45" customHeight="1">
      <c r="A11" s="29"/>
      <c r="B11" s="29"/>
      <c r="C11" s="3" t="s">
        <v>10</v>
      </c>
      <c r="D11" s="6">
        <f>非課税事業!D11</f>
        <v>0</v>
      </c>
      <c r="E11" s="3"/>
    </row>
    <row r="12" spans="1:5" ht="14.45" customHeight="1">
      <c r="A12" s="29"/>
      <c r="B12" s="30"/>
      <c r="C12" s="19" t="s">
        <v>11</v>
      </c>
      <c r="D12" s="7">
        <f>SUM(D9:D11)</f>
        <v>100000</v>
      </c>
      <c r="E12" s="3"/>
    </row>
    <row r="13" spans="1:5" ht="14.45" customHeight="1">
      <c r="A13" s="29"/>
      <c r="B13" s="28">
        <v>3</v>
      </c>
      <c r="C13" s="37" t="s">
        <v>12</v>
      </c>
      <c r="D13" s="37"/>
      <c r="E13" s="3"/>
    </row>
    <row r="14" spans="1:5" ht="14.45" customHeight="1">
      <c r="A14" s="29"/>
      <c r="B14" s="29"/>
      <c r="C14" s="5" t="s">
        <v>13</v>
      </c>
      <c r="D14" s="6">
        <f>非課税事業!D14</f>
        <v>210000</v>
      </c>
      <c r="E14" s="3"/>
    </row>
    <row r="15" spans="1:5" ht="14.45" customHeight="1">
      <c r="A15" s="29"/>
      <c r="B15" s="29"/>
      <c r="C15" s="3" t="s">
        <v>14</v>
      </c>
      <c r="D15" s="6">
        <f>非課税事業!D15</f>
        <v>0</v>
      </c>
      <c r="E15" s="3"/>
    </row>
    <row r="16" spans="1:5" ht="14.45" customHeight="1">
      <c r="A16" s="29"/>
      <c r="B16" s="29"/>
      <c r="C16" s="3" t="s">
        <v>10</v>
      </c>
      <c r="D16" s="6">
        <f>非課税事業!D16</f>
        <v>0</v>
      </c>
      <c r="E16" s="3"/>
    </row>
    <row r="17" spans="1:5" ht="14.45" customHeight="1">
      <c r="A17" s="29"/>
      <c r="B17" s="30"/>
      <c r="C17" s="19" t="s">
        <v>15</v>
      </c>
      <c r="D17" s="7">
        <f>SUM(D14:D16)</f>
        <v>210000</v>
      </c>
      <c r="E17" s="3"/>
    </row>
    <row r="18" spans="1:5" ht="14.45" customHeight="1">
      <c r="A18" s="29"/>
      <c r="B18" s="28">
        <v>4</v>
      </c>
      <c r="C18" s="37" t="s">
        <v>16</v>
      </c>
      <c r="D18" s="37"/>
      <c r="E18" s="3"/>
    </row>
    <row r="19" spans="1:5" ht="14.45" customHeight="1">
      <c r="A19" s="29"/>
      <c r="B19" s="29"/>
      <c r="C19" s="3" t="s">
        <v>16</v>
      </c>
      <c r="D19" s="6">
        <f>課税事業!D19</f>
        <v>270000</v>
      </c>
      <c r="E19" s="3"/>
    </row>
    <row r="20" spans="1:5" ht="14.45" customHeight="1">
      <c r="A20" s="29"/>
      <c r="B20" s="29"/>
      <c r="C20" s="3" t="s">
        <v>17</v>
      </c>
      <c r="D20" s="6">
        <f>課税事業!D20</f>
        <v>1924000</v>
      </c>
      <c r="E20" s="3"/>
    </row>
    <row r="21" spans="1:5" ht="14.45" customHeight="1">
      <c r="A21" s="29"/>
      <c r="B21" s="29"/>
      <c r="C21" s="12" t="s">
        <v>18</v>
      </c>
      <c r="D21" s="6">
        <f>課税事業!D21</f>
        <v>0</v>
      </c>
      <c r="E21" s="3"/>
    </row>
    <row r="22" spans="1:5" ht="14.45" customHeight="1">
      <c r="A22" s="29"/>
      <c r="B22" s="31"/>
      <c r="C22" s="12" t="s">
        <v>19</v>
      </c>
      <c r="D22" s="6">
        <f>課税事業!D22</f>
        <v>0</v>
      </c>
      <c r="E22" s="3"/>
    </row>
    <row r="23" spans="1:5" ht="14.45" customHeight="1">
      <c r="A23" s="29"/>
      <c r="B23" s="30"/>
      <c r="C23" s="22" t="s">
        <v>20</v>
      </c>
      <c r="D23" s="7">
        <f>SUM(D19:D22)</f>
        <v>2194000</v>
      </c>
      <c r="E23" s="3"/>
    </row>
    <row r="24" spans="1:5" ht="14.45" customHeight="1">
      <c r="A24" s="29"/>
      <c r="B24" s="28">
        <v>5</v>
      </c>
      <c r="C24" s="37" t="s">
        <v>21</v>
      </c>
      <c r="D24" s="37"/>
      <c r="E24" s="3"/>
    </row>
    <row r="25" spans="1:5" ht="14.45" customHeight="1">
      <c r="A25" s="29"/>
      <c r="B25" s="29"/>
      <c r="C25" s="5" t="s">
        <v>22</v>
      </c>
      <c r="D25" s="8">
        <f>課税事業!D25+非課税事業!D25</f>
        <v>600</v>
      </c>
      <c r="E25" s="3"/>
    </row>
    <row r="26" spans="1:5" ht="14.45" customHeight="1">
      <c r="A26" s="29"/>
      <c r="B26" s="29"/>
      <c r="C26" s="3" t="s">
        <v>23</v>
      </c>
      <c r="D26" s="8">
        <f>課税事業!D26+非課税事業!D26</f>
        <v>60000</v>
      </c>
      <c r="E26" s="3"/>
    </row>
    <row r="27" spans="1:5" ht="14.45" customHeight="1">
      <c r="A27" s="29"/>
      <c r="B27" s="30"/>
      <c r="C27" s="4" t="s">
        <v>24</v>
      </c>
      <c r="D27" s="7">
        <f>SUM(D25:D26)</f>
        <v>60600</v>
      </c>
      <c r="E27" s="3"/>
    </row>
    <row r="28" spans="1:5" ht="14.45" customHeight="1">
      <c r="A28" s="30"/>
      <c r="B28" s="38" t="s">
        <v>25</v>
      </c>
      <c r="C28" s="39"/>
      <c r="D28" s="7">
        <f>D7+D12+D17+D23+D27</f>
        <v>2891000</v>
      </c>
      <c r="E28" s="3"/>
    </row>
    <row r="29" spans="1:5" ht="14.45" customHeight="1">
      <c r="A29" s="31">
        <v>2</v>
      </c>
      <c r="B29" s="37" t="s">
        <v>26</v>
      </c>
      <c r="C29" s="37"/>
      <c r="D29" s="37"/>
      <c r="E29" s="3"/>
    </row>
    <row r="30" spans="1:5" ht="14.45" customHeight="1">
      <c r="A30" s="29"/>
      <c r="B30" s="31">
        <v>1</v>
      </c>
      <c r="C30" s="37" t="s">
        <v>27</v>
      </c>
      <c r="D30" s="37"/>
      <c r="E30" s="3"/>
    </row>
    <row r="31" spans="1:5" ht="14.45" customHeight="1">
      <c r="A31" s="29"/>
      <c r="B31" s="29"/>
      <c r="C31" s="40" t="s">
        <v>28</v>
      </c>
      <c r="D31" s="37"/>
      <c r="E31" s="3"/>
    </row>
    <row r="32" spans="1:5" ht="14.45" customHeight="1">
      <c r="A32" s="29"/>
      <c r="B32" s="29"/>
      <c r="C32" s="3" t="s">
        <v>29</v>
      </c>
      <c r="D32" s="6">
        <f>課税事業!D32+非課税事業!D32</f>
        <v>800000</v>
      </c>
      <c r="E32" s="3"/>
    </row>
    <row r="33" spans="1:5" ht="14.45" customHeight="1">
      <c r="A33" s="29"/>
      <c r="B33" s="29"/>
      <c r="C33" s="15" t="s">
        <v>30</v>
      </c>
      <c r="D33" s="6">
        <f>課税事業!D33+非課税事業!D33</f>
        <v>350000</v>
      </c>
      <c r="E33" s="3"/>
    </row>
    <row r="34" spans="1:5" ht="14.45" customHeight="1">
      <c r="A34" s="29"/>
      <c r="B34" s="29"/>
      <c r="C34" s="3" t="s">
        <v>31</v>
      </c>
      <c r="D34" s="7">
        <f>SUM(D32:D33)</f>
        <v>1150000</v>
      </c>
      <c r="E34" s="3"/>
    </row>
    <row r="35" spans="1:5" ht="14.45" customHeight="1">
      <c r="A35" s="29"/>
      <c r="B35" s="29"/>
      <c r="C35" s="40" t="s">
        <v>32</v>
      </c>
      <c r="D35" s="37"/>
      <c r="E35" s="3"/>
    </row>
    <row r="36" spans="1:5" ht="14.45" customHeight="1">
      <c r="A36" s="29"/>
      <c r="B36" s="29"/>
      <c r="C36" s="3" t="s">
        <v>33</v>
      </c>
      <c r="D36" s="6">
        <f>課税事業!D36+非課税事業!D36</f>
        <v>900000</v>
      </c>
      <c r="E36" s="3"/>
    </row>
    <row r="37" spans="1:5" ht="14.45" customHeight="1">
      <c r="A37" s="29"/>
      <c r="B37" s="29"/>
      <c r="C37" s="3" t="s">
        <v>34</v>
      </c>
      <c r="D37" s="6">
        <f>課税事業!D37+非課税事業!D37</f>
        <v>65000</v>
      </c>
      <c r="E37" s="3"/>
    </row>
    <row r="38" spans="1:5" ht="14.45" customHeight="1">
      <c r="A38" s="29"/>
      <c r="B38" s="29"/>
      <c r="C38" s="3" t="s">
        <v>35</v>
      </c>
      <c r="D38" s="6">
        <f>課税事業!D38+非課税事業!D38</f>
        <v>30000</v>
      </c>
      <c r="E38" s="3"/>
    </row>
    <row r="39" spans="1:5" ht="14.45" customHeight="1">
      <c r="A39" s="29"/>
      <c r="B39" s="29"/>
      <c r="C39" s="3" t="s">
        <v>36</v>
      </c>
      <c r="D39" s="6">
        <f>課税事業!D39+非課税事業!D39</f>
        <v>50000</v>
      </c>
      <c r="E39" s="3"/>
    </row>
    <row r="40" spans="1:5" ht="14.45" customHeight="1">
      <c r="A40" s="29"/>
      <c r="B40" s="29"/>
      <c r="C40" s="3" t="s">
        <v>37</v>
      </c>
      <c r="D40" s="6">
        <f>課税事業!D40+非課税事業!D40</f>
        <v>50000</v>
      </c>
      <c r="E40" s="3"/>
    </row>
    <row r="41" spans="1:5" ht="14.45" customHeight="1">
      <c r="A41" s="29"/>
      <c r="B41" s="29"/>
      <c r="C41" s="3" t="s">
        <v>38</v>
      </c>
      <c r="D41" s="6">
        <f>課税事業!D41+非課税事業!D41</f>
        <v>1000</v>
      </c>
      <c r="E41" s="3"/>
    </row>
    <row r="42" spans="1:5" ht="14.45" customHeight="1">
      <c r="A42" s="29"/>
      <c r="B42" s="29"/>
      <c r="C42" s="3" t="s">
        <v>39</v>
      </c>
      <c r="D42" s="6">
        <f>課税事業!D42+非課税事業!D42</f>
        <v>80000</v>
      </c>
      <c r="E42" s="3"/>
    </row>
    <row r="43" spans="1:5" ht="14.45" customHeight="1">
      <c r="A43" s="29"/>
      <c r="B43" s="29"/>
      <c r="C43" s="3" t="s">
        <v>40</v>
      </c>
      <c r="D43" s="6">
        <f>課税事業!D43+非課税事業!D43</f>
        <v>10000</v>
      </c>
      <c r="E43" s="3"/>
    </row>
    <row r="44" spans="1:5" ht="14.45" customHeight="1">
      <c r="A44" s="29"/>
      <c r="B44" s="29"/>
      <c r="C44" s="3" t="s">
        <v>41</v>
      </c>
      <c r="D44" s="6">
        <f>課税事業!D44+非課税事業!D44</f>
        <v>40000</v>
      </c>
      <c r="E44" s="3"/>
    </row>
    <row r="45" spans="1:5" ht="14.45" customHeight="1">
      <c r="A45" s="29"/>
      <c r="B45" s="29"/>
      <c r="C45" s="3" t="s">
        <v>42</v>
      </c>
      <c r="D45" s="6">
        <f>課税事業!D45+非課税事業!D45</f>
        <v>2000</v>
      </c>
      <c r="E45" s="3"/>
    </row>
    <row r="46" spans="1:5" ht="14.45" customHeight="1">
      <c r="A46" s="29"/>
      <c r="B46" s="29"/>
      <c r="C46" s="3" t="s">
        <v>43</v>
      </c>
      <c r="D46" s="6">
        <f>課税事業!D46+非課税事業!D46</f>
        <v>200000</v>
      </c>
      <c r="E46" s="3"/>
    </row>
    <row r="47" spans="1:5" ht="14.45" customHeight="1">
      <c r="A47" s="29"/>
      <c r="B47" s="29"/>
      <c r="C47" s="3" t="s">
        <v>44</v>
      </c>
      <c r="D47" s="6">
        <f>課税事業!D47+非課税事業!D47</f>
        <v>10000</v>
      </c>
      <c r="E47" s="3"/>
    </row>
    <row r="48" spans="1:5" ht="14.45" customHeight="1">
      <c r="A48" s="29"/>
      <c r="B48" s="29"/>
      <c r="C48" s="3" t="s">
        <v>45</v>
      </c>
      <c r="D48" s="7">
        <f>SUM(D36:D47)</f>
        <v>1438000</v>
      </c>
      <c r="E48" s="3"/>
    </row>
    <row r="49" spans="1:5" ht="14.45" customHeight="1">
      <c r="A49" s="29"/>
      <c r="B49" s="30"/>
      <c r="C49" s="4" t="s">
        <v>46</v>
      </c>
      <c r="D49" s="7">
        <f>D34+D48</f>
        <v>2588000</v>
      </c>
      <c r="E49" s="3"/>
    </row>
    <row r="50" spans="1:5" ht="14.45" customHeight="1">
      <c r="A50" s="29"/>
      <c r="B50" s="28">
        <v>2</v>
      </c>
      <c r="C50" s="37" t="s">
        <v>47</v>
      </c>
      <c r="D50" s="37"/>
      <c r="E50" s="3"/>
    </row>
    <row r="51" spans="1:5" ht="14.45" customHeight="1">
      <c r="A51" s="29"/>
      <c r="B51" s="29"/>
      <c r="C51" s="40" t="s">
        <v>28</v>
      </c>
      <c r="D51" s="37"/>
      <c r="E51" s="3"/>
    </row>
    <row r="52" spans="1:5" ht="14.45" customHeight="1">
      <c r="A52" s="29"/>
      <c r="B52" s="29"/>
      <c r="C52" s="3" t="s">
        <v>48</v>
      </c>
      <c r="D52" s="6">
        <f>課税事業!D52+非課税事業!D52</f>
        <v>50000</v>
      </c>
      <c r="E52" s="3"/>
    </row>
    <row r="53" spans="1:5" ht="14.45" customHeight="1">
      <c r="A53" s="29"/>
      <c r="B53" s="29"/>
      <c r="C53" s="3" t="s">
        <v>30</v>
      </c>
      <c r="D53" s="6">
        <f>課税事業!D53+非課税事業!D53</f>
        <v>480000</v>
      </c>
      <c r="E53" s="3"/>
    </row>
    <row r="54" spans="1:5" ht="14.45" customHeight="1">
      <c r="A54" s="29"/>
      <c r="B54" s="29"/>
      <c r="C54" s="3" t="s">
        <v>31</v>
      </c>
      <c r="D54" s="7">
        <f>SUM(D52:D53)</f>
        <v>530000</v>
      </c>
      <c r="E54" s="3"/>
    </row>
    <row r="55" spans="1:5" ht="14.45" customHeight="1">
      <c r="A55" s="29"/>
      <c r="B55" s="29"/>
      <c r="C55" s="40" t="s">
        <v>32</v>
      </c>
      <c r="D55" s="37"/>
      <c r="E55" s="3"/>
    </row>
    <row r="56" spans="1:5" ht="14.45" customHeight="1">
      <c r="A56" s="29"/>
      <c r="B56" s="29"/>
      <c r="C56" s="3" t="s">
        <v>33</v>
      </c>
      <c r="D56" s="6">
        <f>課税事業!D56+非課税事業!D56</f>
        <v>0</v>
      </c>
      <c r="E56" s="3"/>
    </row>
    <row r="57" spans="1:5" ht="14.45" customHeight="1">
      <c r="A57" s="29"/>
      <c r="B57" s="29"/>
      <c r="C57" s="3" t="s">
        <v>49</v>
      </c>
      <c r="D57" s="6">
        <f>課税事業!D57+非課税事業!D57</f>
        <v>0</v>
      </c>
      <c r="E57" s="3"/>
    </row>
    <row r="58" spans="1:5" ht="14.45" customHeight="1">
      <c r="A58" s="29"/>
      <c r="B58" s="29"/>
      <c r="C58" s="3" t="s">
        <v>50</v>
      </c>
      <c r="D58" s="6">
        <f>課税事業!D58+非課税事業!D58</f>
        <v>50000</v>
      </c>
      <c r="E58" s="3"/>
    </row>
    <row r="59" spans="1:5" ht="14.45" customHeight="1">
      <c r="A59" s="29"/>
      <c r="B59" s="29"/>
      <c r="C59" s="3" t="s">
        <v>51</v>
      </c>
      <c r="D59" s="6">
        <f>課税事業!D59+非課税事業!D59</f>
        <v>0</v>
      </c>
      <c r="E59" s="3"/>
    </row>
    <row r="60" spans="1:5" ht="14.45" customHeight="1">
      <c r="A60" s="29"/>
      <c r="B60" s="29"/>
      <c r="C60" s="3" t="s">
        <v>52</v>
      </c>
      <c r="D60" s="6">
        <f>課税事業!D60+非課税事業!D60</f>
        <v>70000</v>
      </c>
      <c r="E60" s="3"/>
    </row>
    <row r="61" spans="1:5" ht="14.45" customHeight="1">
      <c r="A61" s="29"/>
      <c r="B61" s="29"/>
      <c r="C61" s="3" t="s">
        <v>53</v>
      </c>
      <c r="D61" s="6">
        <f>課税事業!D61+非課税事業!D61</f>
        <v>0</v>
      </c>
      <c r="E61" s="3"/>
    </row>
    <row r="62" spans="1:5" ht="14.45" customHeight="1">
      <c r="A62" s="29"/>
      <c r="B62" s="29"/>
      <c r="C62" s="3" t="s">
        <v>54</v>
      </c>
      <c r="D62" s="6">
        <f>課税事業!D62+非課税事業!D62</f>
        <v>0</v>
      </c>
      <c r="E62" s="3"/>
    </row>
    <row r="63" spans="1:5" ht="14.45" customHeight="1">
      <c r="A63" s="29"/>
      <c r="B63" s="29"/>
      <c r="C63" s="3" t="s">
        <v>55</v>
      </c>
      <c r="D63" s="6">
        <f>課税事業!D63+非課税事業!D63</f>
        <v>17000</v>
      </c>
      <c r="E63" s="3"/>
    </row>
    <row r="64" spans="1:5" ht="14.45" customHeight="1">
      <c r="A64" s="29"/>
      <c r="B64" s="29"/>
      <c r="C64" s="3" t="s">
        <v>56</v>
      </c>
      <c r="D64" s="6">
        <f>課税事業!D64+非課税事業!D64</f>
        <v>20000</v>
      </c>
      <c r="E64" s="3"/>
    </row>
    <row r="65" spans="1:5" ht="14.45" customHeight="1">
      <c r="A65" s="29"/>
      <c r="B65" s="29"/>
      <c r="C65" s="3" t="s">
        <v>57</v>
      </c>
      <c r="D65" s="6">
        <f>課税事業!D65+非課税事業!D65</f>
        <v>10000</v>
      </c>
      <c r="E65" s="3"/>
    </row>
    <row r="66" spans="1:5" ht="14.45" customHeight="1">
      <c r="A66" s="29"/>
      <c r="B66" s="29"/>
      <c r="C66" s="3" t="s">
        <v>45</v>
      </c>
      <c r="D66" s="7">
        <f>SUM(D56:D65)</f>
        <v>167000</v>
      </c>
      <c r="E66" s="3"/>
    </row>
    <row r="67" spans="1:5" ht="14.45" customHeight="1">
      <c r="A67" s="29"/>
      <c r="B67" s="30"/>
      <c r="C67" s="19" t="s">
        <v>58</v>
      </c>
      <c r="D67" s="7">
        <f>D54+D66</f>
        <v>697000</v>
      </c>
      <c r="E67" s="3"/>
    </row>
    <row r="68" spans="1:5" ht="14.45" customHeight="1">
      <c r="A68" s="30"/>
      <c r="B68" s="37" t="s">
        <v>59</v>
      </c>
      <c r="C68" s="37"/>
      <c r="D68" s="7">
        <f>D49+D67</f>
        <v>3285000</v>
      </c>
      <c r="E68" s="3"/>
    </row>
    <row r="69" spans="1:5" ht="14.45" customHeight="1">
      <c r="A69" s="20"/>
      <c r="B69" s="19"/>
      <c r="C69" s="19"/>
      <c r="D69" s="7"/>
      <c r="E69" s="3"/>
    </row>
    <row r="70" spans="1:5" ht="14.45" customHeight="1">
      <c r="A70" s="25" t="s">
        <v>60</v>
      </c>
      <c r="B70" s="26"/>
      <c r="C70" s="27"/>
      <c r="D70" s="7">
        <f>D28-D68</f>
        <v>-394000</v>
      </c>
      <c r="E70" s="3"/>
    </row>
    <row r="71" spans="1:5" ht="14.45" customHeight="1">
      <c r="A71" s="25" t="s">
        <v>61</v>
      </c>
      <c r="B71" s="26"/>
      <c r="C71" s="27"/>
      <c r="D71" s="7">
        <f>課税事業!D71</f>
        <v>71000</v>
      </c>
      <c r="E71" s="3"/>
    </row>
    <row r="72" spans="1:5" ht="14.45" customHeight="1">
      <c r="A72" s="25" t="s">
        <v>62</v>
      </c>
      <c r="B72" s="26"/>
      <c r="C72" s="27"/>
      <c r="D72" s="7">
        <f>D70-D71</f>
        <v>-465000</v>
      </c>
      <c r="E72" s="3"/>
    </row>
    <row r="73" spans="1:5" ht="14.45" customHeight="1">
      <c r="A73" s="25" t="s">
        <v>63</v>
      </c>
      <c r="B73" s="26"/>
      <c r="C73" s="27"/>
      <c r="D73" s="16">
        <v>2804887</v>
      </c>
      <c r="E73" s="3"/>
    </row>
    <row r="74" spans="1:5" ht="14.45" customHeight="1">
      <c r="A74" s="25" t="s">
        <v>64</v>
      </c>
      <c r="B74" s="26"/>
      <c r="C74" s="27"/>
      <c r="D74" s="7">
        <f>D70+D73</f>
        <v>2410887</v>
      </c>
      <c r="E74" s="3"/>
    </row>
    <row r="75" spans="1:5">
      <c r="A75" s="1"/>
      <c r="B75" s="1"/>
      <c r="C75" s="1"/>
      <c r="D75" s="1"/>
      <c r="E75" s="21"/>
    </row>
    <row r="76" spans="1:5">
      <c r="A76" s="1"/>
      <c r="B76" s="1"/>
      <c r="C76" s="1"/>
      <c r="D76" s="1"/>
      <c r="E76" s="21"/>
    </row>
    <row r="77" spans="1:5">
      <c r="A77" s="1"/>
      <c r="B77" s="1"/>
      <c r="C77" s="1"/>
      <c r="D77" s="1"/>
      <c r="E77" s="21"/>
    </row>
    <row r="78" spans="1:5">
      <c r="A78" s="1"/>
      <c r="B78" s="1"/>
      <c r="C78" s="1"/>
      <c r="D78" s="1"/>
      <c r="E78" s="21"/>
    </row>
    <row r="79" spans="1:5">
      <c r="A79" s="1"/>
      <c r="B79" s="1"/>
      <c r="C79" s="1"/>
      <c r="D79" s="1"/>
      <c r="E79" s="21"/>
    </row>
    <row r="80" spans="1:5">
      <c r="A80" s="1"/>
      <c r="B80" s="1"/>
      <c r="C80" s="1"/>
      <c r="D80" s="1"/>
      <c r="E80" s="21"/>
    </row>
    <row r="81" spans="1:4">
      <c r="A81" s="1"/>
      <c r="B81" s="1"/>
      <c r="C81" s="1"/>
      <c r="D81" s="1"/>
    </row>
    <row r="82" spans="1:4" ht="15" customHeight="1">
      <c r="A82" s="21"/>
      <c r="B82" s="21"/>
      <c r="C82" s="21"/>
      <c r="D82" s="21"/>
    </row>
    <row r="83" spans="1:4" ht="15" customHeight="1">
      <c r="A83" s="21"/>
      <c r="B83" s="21"/>
      <c r="C83" s="21"/>
      <c r="D83" s="21"/>
    </row>
    <row r="85" spans="1:4" ht="15" customHeight="1">
      <c r="A85" s="21"/>
      <c r="B85" s="21"/>
      <c r="C85" s="21"/>
      <c r="D85" s="21"/>
    </row>
    <row r="86" spans="1:4" ht="15" customHeight="1">
      <c r="A86" s="21"/>
      <c r="B86" s="21"/>
      <c r="C86" s="21"/>
      <c r="D86" s="21"/>
    </row>
    <row r="87" spans="1:4" ht="15" customHeight="1">
      <c r="A87" s="21"/>
      <c r="B87" s="21"/>
      <c r="C87" s="21"/>
      <c r="D87" s="21"/>
    </row>
    <row r="88" spans="1:4" ht="15" customHeight="1">
      <c r="A88" s="21"/>
      <c r="B88" s="21"/>
      <c r="C88" s="21"/>
      <c r="D88" s="21"/>
    </row>
    <row r="89" spans="1:4" ht="15" customHeight="1">
      <c r="A89" s="21"/>
      <c r="B89" s="21"/>
      <c r="C89" s="21"/>
      <c r="D89" s="21"/>
    </row>
    <row r="90" spans="1:4" ht="15" customHeight="1">
      <c r="A90" s="21"/>
      <c r="B90" s="21"/>
      <c r="C90" s="21"/>
      <c r="D90" s="21"/>
    </row>
    <row r="91" spans="1:4" ht="15" customHeight="1">
      <c r="A91" s="21"/>
      <c r="B91" s="21"/>
      <c r="C91" s="21"/>
      <c r="D91" s="21"/>
    </row>
    <row r="92" spans="1:4" ht="15" customHeight="1">
      <c r="A92" s="21"/>
      <c r="B92" s="21"/>
      <c r="C92" s="21"/>
      <c r="D92" s="21"/>
    </row>
    <row r="93" spans="1:4" ht="15" customHeight="1">
      <c r="A93" s="21"/>
      <c r="B93" s="21"/>
      <c r="C93" s="21"/>
      <c r="D93" s="21"/>
    </row>
    <row r="94" spans="1:4" ht="15" customHeight="1">
      <c r="A94" s="21"/>
      <c r="B94" s="21"/>
      <c r="C94" s="21"/>
      <c r="D94" s="21"/>
    </row>
    <row r="95" spans="1:4" ht="15" customHeight="1">
      <c r="A95" s="21"/>
      <c r="B95" s="21"/>
      <c r="C95" s="21"/>
      <c r="D95" s="21"/>
    </row>
    <row r="96" spans="1:4" ht="15" customHeight="1">
      <c r="A96" s="21"/>
      <c r="B96" s="21"/>
      <c r="C96" s="21"/>
      <c r="D96" s="21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1:4" ht="15" customHeight="1">
      <c r="A113" s="21"/>
      <c r="B113" s="21"/>
      <c r="C113" s="21"/>
      <c r="D113" s="21"/>
    </row>
    <row r="114" spans="1:4" ht="15" customHeight="1">
      <c r="A114" s="21"/>
      <c r="B114" s="21"/>
      <c r="C114" s="21"/>
      <c r="D114" s="21"/>
    </row>
    <row r="115" spans="1:4" ht="15" customHeight="1">
      <c r="A115" s="21"/>
      <c r="B115" s="21"/>
      <c r="C115" s="21"/>
      <c r="D115" s="21"/>
    </row>
    <row r="116" spans="1:4" ht="15" customHeight="1">
      <c r="A116" s="21"/>
      <c r="B116" s="21"/>
      <c r="C116" s="21"/>
      <c r="D116" s="21"/>
    </row>
    <row r="117" spans="1:4" ht="15" customHeight="1">
      <c r="A117" s="21"/>
      <c r="B117" s="21"/>
      <c r="C117" s="21"/>
      <c r="D117" s="21"/>
    </row>
    <row r="118" spans="1:4" ht="15" customHeight="1">
      <c r="A118" s="21"/>
      <c r="B118" s="21"/>
      <c r="C118" s="21"/>
      <c r="D118" s="21"/>
    </row>
    <row r="119" spans="1:4" ht="15" customHeight="1">
      <c r="A119" s="21"/>
      <c r="B119" s="21"/>
      <c r="C119" s="21"/>
      <c r="D119" s="21"/>
    </row>
    <row r="120" spans="1:4" ht="15" customHeight="1">
      <c r="A120" s="21"/>
      <c r="B120" s="21"/>
      <c r="C120" s="21"/>
      <c r="D120" s="21"/>
    </row>
    <row r="121" spans="1:4" ht="15" customHeight="1">
      <c r="A121" s="21"/>
      <c r="B121" s="21"/>
      <c r="C121" s="21"/>
      <c r="D121" s="21"/>
    </row>
    <row r="122" spans="1:4" ht="15" customHeight="1">
      <c r="A122" s="21"/>
      <c r="B122" s="21"/>
      <c r="C122" s="21"/>
      <c r="D122" s="21"/>
    </row>
    <row r="123" spans="1:4" ht="15" customHeight="1">
      <c r="A123" s="21"/>
      <c r="B123" s="21"/>
      <c r="C123" s="21"/>
      <c r="D123" s="21"/>
    </row>
    <row r="124" spans="1:4" ht="15" customHeight="1">
      <c r="A124" s="21"/>
      <c r="B124" s="21"/>
      <c r="C124" s="21"/>
      <c r="D124" s="21"/>
    </row>
    <row r="125" spans="1:4" ht="15" customHeight="1">
      <c r="A125" s="21"/>
      <c r="B125" s="21"/>
      <c r="C125" s="21"/>
      <c r="D125" s="2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</sheetData>
  <mergeCells count="31">
    <mergeCell ref="A74:C74"/>
    <mergeCell ref="B29:D29"/>
    <mergeCell ref="A2:C2"/>
    <mergeCell ref="B3:D3"/>
    <mergeCell ref="C30:D30"/>
    <mergeCell ref="C50:D50"/>
    <mergeCell ref="C31:D31"/>
    <mergeCell ref="A29:A68"/>
    <mergeCell ref="B30:B49"/>
    <mergeCell ref="B50:B67"/>
    <mergeCell ref="B68:C68"/>
    <mergeCell ref="C4:D4"/>
    <mergeCell ref="C8:D8"/>
    <mergeCell ref="C13:D13"/>
    <mergeCell ref="C18:D18"/>
    <mergeCell ref="C51:D51"/>
    <mergeCell ref="A1:E1"/>
    <mergeCell ref="A70:C70"/>
    <mergeCell ref="A73:C73"/>
    <mergeCell ref="A3:A28"/>
    <mergeCell ref="C55:D55"/>
    <mergeCell ref="B28:C28"/>
    <mergeCell ref="C24:D24"/>
    <mergeCell ref="B4:B7"/>
    <mergeCell ref="B18:B23"/>
    <mergeCell ref="B8:B12"/>
    <mergeCell ref="B13:B17"/>
    <mergeCell ref="B24:B27"/>
    <mergeCell ref="C35:D35"/>
    <mergeCell ref="A71:C71"/>
    <mergeCell ref="A72:C72"/>
  </mergeCells>
  <phoneticPr fontId="1"/>
  <printOptions horizontalCentered="1" verticalCentered="1"/>
  <pageMargins left="0.70866141732283472" right="0.70866141732283472" top="0.19685039370078741" bottom="0" header="0" footer="0"/>
  <pageSetup paperSize="9" scale="76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74"/>
  <sheetViews>
    <sheetView zoomScaleNormal="100" zoomScaleSheetLayoutView="100" workbookViewId="0">
      <selection activeCell="F1" sqref="F1"/>
    </sheetView>
  </sheetViews>
  <sheetFormatPr defaultRowHeight="13.5"/>
  <cols>
    <col min="1" max="2" width="3.5703125" customWidth="1"/>
    <col min="3" max="3" width="25.5703125" customWidth="1"/>
    <col min="4" max="4" width="10.5703125" customWidth="1"/>
    <col min="5" max="5" width="35.5703125" customWidth="1"/>
    <col min="8" max="8" width="10.42578125" bestFit="1" customWidth="1"/>
  </cols>
  <sheetData>
    <row r="1" spans="1:5">
      <c r="A1" s="24" t="s">
        <v>65</v>
      </c>
      <c r="B1" s="24"/>
      <c r="C1" s="24"/>
      <c r="D1" s="24"/>
      <c r="E1" s="24"/>
    </row>
    <row r="2" spans="1:5" ht="15" customHeight="1">
      <c r="A2" s="25" t="s">
        <v>1</v>
      </c>
      <c r="B2" s="26"/>
      <c r="C2" s="27"/>
      <c r="D2" s="2"/>
      <c r="E2" s="2"/>
    </row>
    <row r="3" spans="1:5">
      <c r="A3" s="28">
        <v>1</v>
      </c>
      <c r="B3" s="37" t="s">
        <v>2</v>
      </c>
      <c r="C3" s="37"/>
      <c r="D3" s="37"/>
      <c r="E3" s="3"/>
    </row>
    <row r="4" spans="1:5" ht="15" customHeight="1">
      <c r="A4" s="29"/>
      <c r="B4" s="32">
        <v>1</v>
      </c>
      <c r="C4" s="41" t="s">
        <v>3</v>
      </c>
      <c r="D4" s="41"/>
      <c r="E4" s="10"/>
    </row>
    <row r="5" spans="1:5" ht="15" customHeight="1">
      <c r="A5" s="29"/>
      <c r="B5" s="33"/>
      <c r="C5" s="10" t="s">
        <v>4</v>
      </c>
      <c r="D5" s="9"/>
      <c r="E5" s="10"/>
    </row>
    <row r="6" spans="1:5" ht="15" customHeight="1">
      <c r="A6" s="29"/>
      <c r="B6" s="33"/>
      <c r="C6" s="10" t="s">
        <v>5</v>
      </c>
      <c r="D6" s="9"/>
      <c r="E6" s="10"/>
    </row>
    <row r="7" spans="1:5" ht="15" customHeight="1">
      <c r="A7" s="29"/>
      <c r="B7" s="34"/>
      <c r="C7" s="13" t="s">
        <v>6</v>
      </c>
      <c r="D7" s="9">
        <f>SUM(D5:D6)</f>
        <v>0</v>
      </c>
      <c r="E7" s="10"/>
    </row>
    <row r="8" spans="1:5" ht="15" customHeight="1">
      <c r="A8" s="29"/>
      <c r="B8" s="35">
        <v>2</v>
      </c>
      <c r="C8" s="41" t="s">
        <v>7</v>
      </c>
      <c r="D8" s="41"/>
      <c r="E8" s="10"/>
    </row>
    <row r="9" spans="1:5" ht="15" customHeight="1">
      <c r="A9" s="29"/>
      <c r="B9" s="33"/>
      <c r="C9" s="14" t="s">
        <v>8</v>
      </c>
      <c r="D9" s="9"/>
      <c r="E9" s="10"/>
    </row>
    <row r="10" spans="1:5" ht="15" customHeight="1">
      <c r="A10" s="29"/>
      <c r="B10" s="33"/>
      <c r="C10" s="10" t="s">
        <v>9</v>
      </c>
      <c r="D10" s="9"/>
      <c r="E10" s="10"/>
    </row>
    <row r="11" spans="1:5" ht="15" customHeight="1">
      <c r="A11" s="29"/>
      <c r="B11" s="33"/>
      <c r="C11" s="10"/>
      <c r="D11" s="9"/>
      <c r="E11" s="10"/>
    </row>
    <row r="12" spans="1:5" ht="15" customHeight="1">
      <c r="A12" s="29"/>
      <c r="B12" s="34"/>
      <c r="C12" s="23" t="s">
        <v>11</v>
      </c>
      <c r="D12" s="9">
        <f>SUM(D9:D11)</f>
        <v>0</v>
      </c>
      <c r="E12" s="10"/>
    </row>
    <row r="13" spans="1:5" ht="15" customHeight="1">
      <c r="A13" s="29"/>
      <c r="B13" s="35">
        <v>3</v>
      </c>
      <c r="C13" s="41" t="s">
        <v>12</v>
      </c>
      <c r="D13" s="41"/>
      <c r="E13" s="10"/>
    </row>
    <row r="14" spans="1:5" ht="15" customHeight="1">
      <c r="A14" s="29"/>
      <c r="B14" s="33"/>
      <c r="C14" s="14" t="s">
        <v>13</v>
      </c>
      <c r="D14" s="9"/>
      <c r="E14" s="10"/>
    </row>
    <row r="15" spans="1:5" ht="15" customHeight="1">
      <c r="A15" s="29"/>
      <c r="B15" s="33"/>
      <c r="C15" s="10" t="s">
        <v>14</v>
      </c>
      <c r="D15" s="9"/>
      <c r="E15" s="10"/>
    </row>
    <row r="16" spans="1:5" ht="15" customHeight="1">
      <c r="A16" s="29"/>
      <c r="B16" s="33"/>
      <c r="C16" s="10"/>
      <c r="D16" s="9"/>
      <c r="E16" s="10"/>
    </row>
    <row r="17" spans="1:5" ht="15" customHeight="1">
      <c r="A17" s="29"/>
      <c r="B17" s="34"/>
      <c r="C17" s="23" t="s">
        <v>15</v>
      </c>
      <c r="D17" s="9">
        <f>SUM(D14:D16)</f>
        <v>0</v>
      </c>
      <c r="E17" s="10"/>
    </row>
    <row r="18" spans="1:5" ht="15" customHeight="1">
      <c r="A18" s="29"/>
      <c r="B18" s="28">
        <v>4</v>
      </c>
      <c r="C18" s="37" t="s">
        <v>16</v>
      </c>
      <c r="D18" s="37"/>
      <c r="E18" s="3"/>
    </row>
    <row r="19" spans="1:5" ht="15" customHeight="1">
      <c r="A19" s="29"/>
      <c r="B19" s="29"/>
      <c r="C19" s="3" t="s">
        <v>16</v>
      </c>
      <c r="D19" s="6">
        <v>270000</v>
      </c>
      <c r="E19" s="3" t="s">
        <v>66</v>
      </c>
    </row>
    <row r="20" spans="1:5" ht="15" customHeight="1">
      <c r="A20" s="29"/>
      <c r="B20" s="29"/>
      <c r="C20" s="3" t="s">
        <v>17</v>
      </c>
      <c r="D20" s="6">
        <v>1924000</v>
      </c>
      <c r="E20" s="3"/>
    </row>
    <row r="21" spans="1:5" ht="15" customHeight="1">
      <c r="A21" s="29"/>
      <c r="B21" s="29"/>
      <c r="C21" s="12" t="s">
        <v>18</v>
      </c>
      <c r="D21" s="6"/>
      <c r="E21" s="3"/>
    </row>
    <row r="22" spans="1:5" ht="15" customHeight="1">
      <c r="A22" s="29"/>
      <c r="B22" s="31"/>
      <c r="C22" s="12" t="s">
        <v>19</v>
      </c>
      <c r="D22" s="6"/>
      <c r="E22" s="3"/>
    </row>
    <row r="23" spans="1:5" ht="15" customHeight="1">
      <c r="A23" s="29"/>
      <c r="B23" s="30"/>
      <c r="C23" s="22" t="s">
        <v>20</v>
      </c>
      <c r="D23" s="7">
        <f>SUM(D19:D22)</f>
        <v>2194000</v>
      </c>
      <c r="E23" s="3"/>
    </row>
    <row r="24" spans="1:5" ht="15" customHeight="1">
      <c r="A24" s="29"/>
      <c r="B24" s="28">
        <v>5</v>
      </c>
      <c r="C24" s="37" t="s">
        <v>21</v>
      </c>
      <c r="D24" s="37"/>
      <c r="E24" s="3"/>
    </row>
    <row r="25" spans="1:5" ht="15" customHeight="1">
      <c r="A25" s="29"/>
      <c r="B25" s="29"/>
      <c r="C25" s="5" t="s">
        <v>22</v>
      </c>
      <c r="D25" s="8">
        <v>300</v>
      </c>
      <c r="E25" s="3"/>
    </row>
    <row r="26" spans="1:5" ht="15" customHeight="1">
      <c r="A26" s="29"/>
      <c r="B26" s="29"/>
      <c r="C26" s="3" t="s">
        <v>23</v>
      </c>
      <c r="D26" s="8">
        <v>30000</v>
      </c>
      <c r="E26" s="3"/>
    </row>
    <row r="27" spans="1:5" ht="15" customHeight="1">
      <c r="A27" s="29"/>
      <c r="B27" s="30"/>
      <c r="C27" s="4" t="s">
        <v>24</v>
      </c>
      <c r="D27" s="7">
        <f>SUM(D25:D26)</f>
        <v>30300</v>
      </c>
      <c r="E27" s="3"/>
    </row>
    <row r="28" spans="1:5" ht="15" customHeight="1">
      <c r="A28" s="30"/>
      <c r="B28" s="38" t="s">
        <v>25</v>
      </c>
      <c r="C28" s="39"/>
      <c r="D28" s="7">
        <f>D7+D12+D17+D23+D27</f>
        <v>2224300</v>
      </c>
      <c r="E28" s="3"/>
    </row>
    <row r="29" spans="1:5" ht="15" customHeight="1">
      <c r="A29" s="31">
        <v>2</v>
      </c>
      <c r="B29" s="37" t="s">
        <v>26</v>
      </c>
      <c r="C29" s="37"/>
      <c r="D29" s="37"/>
      <c r="E29" s="3"/>
    </row>
    <row r="30" spans="1:5" ht="15" customHeight="1">
      <c r="A30" s="29"/>
      <c r="B30" s="31">
        <v>1</v>
      </c>
      <c r="C30" s="37" t="s">
        <v>27</v>
      </c>
      <c r="D30" s="37"/>
      <c r="E30" s="3"/>
    </row>
    <row r="31" spans="1:5" ht="15" customHeight="1">
      <c r="A31" s="29"/>
      <c r="B31" s="29"/>
      <c r="C31" s="40" t="s">
        <v>28</v>
      </c>
      <c r="D31" s="37"/>
      <c r="E31" s="3"/>
    </row>
    <row r="32" spans="1:5" ht="15" customHeight="1">
      <c r="A32" s="29"/>
      <c r="B32" s="29"/>
      <c r="C32" s="3" t="s">
        <v>29</v>
      </c>
      <c r="D32" s="6">
        <v>800000</v>
      </c>
      <c r="E32" s="3"/>
    </row>
    <row r="33" spans="1:8" ht="15" customHeight="1">
      <c r="A33" s="29"/>
      <c r="B33" s="29"/>
      <c r="C33" s="15" t="s">
        <v>30</v>
      </c>
      <c r="D33" s="6">
        <v>350000</v>
      </c>
      <c r="E33" s="3"/>
      <c r="F33" s="21"/>
      <c r="G33" s="21"/>
      <c r="H33" s="21"/>
    </row>
    <row r="34" spans="1:8" ht="15" customHeight="1">
      <c r="A34" s="29"/>
      <c r="B34" s="29"/>
      <c r="C34" s="3" t="s">
        <v>31</v>
      </c>
      <c r="D34" s="7">
        <f>SUM(D32:D33)</f>
        <v>1150000</v>
      </c>
      <c r="E34" s="3"/>
      <c r="F34" s="21"/>
      <c r="G34" s="21"/>
      <c r="H34" s="21"/>
    </row>
    <row r="35" spans="1:8" ht="15" customHeight="1">
      <c r="A35" s="29"/>
      <c r="B35" s="29"/>
      <c r="C35" s="40" t="s">
        <v>32</v>
      </c>
      <c r="D35" s="37"/>
      <c r="E35" s="3"/>
      <c r="F35" s="21"/>
      <c r="G35" s="21"/>
      <c r="H35" s="21"/>
    </row>
    <row r="36" spans="1:8" ht="15" customHeight="1">
      <c r="A36" s="29"/>
      <c r="B36" s="29"/>
      <c r="C36" s="3" t="s">
        <v>33</v>
      </c>
      <c r="D36" s="6">
        <v>100000</v>
      </c>
      <c r="E36" s="3"/>
      <c r="F36" s="21"/>
      <c r="G36" s="21"/>
      <c r="H36" s="21"/>
    </row>
    <row r="37" spans="1:8" ht="15" customHeight="1">
      <c r="A37" s="29"/>
      <c r="B37" s="29"/>
      <c r="C37" s="3" t="s">
        <v>34</v>
      </c>
      <c r="D37" s="6">
        <v>5000</v>
      </c>
      <c r="E37" s="3"/>
      <c r="F37" s="21"/>
      <c r="G37" s="21"/>
      <c r="H37" s="21"/>
    </row>
    <row r="38" spans="1:8" ht="15" customHeight="1">
      <c r="A38" s="29"/>
      <c r="B38" s="29"/>
      <c r="C38" s="3" t="s">
        <v>35</v>
      </c>
      <c r="D38" s="6">
        <v>10000</v>
      </c>
      <c r="E38" s="3"/>
      <c r="F38" s="21"/>
      <c r="G38" s="21"/>
      <c r="H38" s="21"/>
    </row>
    <row r="39" spans="1:8" ht="15" customHeight="1">
      <c r="A39" s="29"/>
      <c r="B39" s="29"/>
      <c r="C39" s="3" t="s">
        <v>36</v>
      </c>
      <c r="D39" s="6">
        <v>50000</v>
      </c>
      <c r="E39" s="3"/>
      <c r="F39" s="21"/>
      <c r="G39" s="21"/>
      <c r="H39" s="21"/>
    </row>
    <row r="40" spans="1:8" ht="15" customHeight="1">
      <c r="A40" s="29"/>
      <c r="B40" s="29"/>
      <c r="C40" s="3" t="s">
        <v>37</v>
      </c>
      <c r="D40" s="6">
        <v>50000</v>
      </c>
      <c r="E40" s="3"/>
      <c r="F40" s="21"/>
      <c r="G40" s="21"/>
      <c r="H40" s="21"/>
    </row>
    <row r="41" spans="1:8" ht="15" customHeight="1">
      <c r="A41" s="29"/>
      <c r="B41" s="29"/>
      <c r="C41" s="3" t="s">
        <v>38</v>
      </c>
      <c r="D41" s="6">
        <v>1000</v>
      </c>
      <c r="E41" s="3"/>
      <c r="F41" s="21"/>
      <c r="G41" s="21"/>
      <c r="H41" s="21"/>
    </row>
    <row r="42" spans="1:8" ht="15" customHeight="1">
      <c r="A42" s="29"/>
      <c r="B42" s="29"/>
      <c r="C42" s="3" t="s">
        <v>39</v>
      </c>
      <c r="D42" s="6">
        <v>80000</v>
      </c>
      <c r="E42" s="3"/>
      <c r="F42" s="21"/>
      <c r="G42" s="21"/>
      <c r="H42" s="21"/>
    </row>
    <row r="43" spans="1:8" ht="15" customHeight="1">
      <c r="A43" s="29"/>
      <c r="B43" s="29"/>
      <c r="C43" s="3" t="s">
        <v>40</v>
      </c>
      <c r="D43" s="6">
        <v>10000</v>
      </c>
      <c r="E43" s="3"/>
      <c r="F43" s="21"/>
      <c r="G43" s="21"/>
      <c r="H43" s="21"/>
    </row>
    <row r="44" spans="1:8" ht="15" customHeight="1">
      <c r="A44" s="29"/>
      <c r="B44" s="29"/>
      <c r="C44" s="3" t="s">
        <v>41</v>
      </c>
      <c r="D44" s="6">
        <v>40000</v>
      </c>
      <c r="E44" s="3"/>
      <c r="F44" s="21"/>
      <c r="G44" s="21"/>
      <c r="H44" s="21"/>
    </row>
    <row r="45" spans="1:8" ht="15" customHeight="1">
      <c r="A45" s="29"/>
      <c r="B45" s="29"/>
      <c r="C45" s="3" t="s">
        <v>42</v>
      </c>
      <c r="D45" s="6">
        <v>2000</v>
      </c>
      <c r="E45" s="3"/>
      <c r="F45" s="21"/>
      <c r="G45" s="21"/>
      <c r="H45" s="21"/>
    </row>
    <row r="46" spans="1:8" ht="15" customHeight="1">
      <c r="A46" s="29"/>
      <c r="B46" s="29"/>
      <c r="C46" s="3" t="s">
        <v>43</v>
      </c>
      <c r="D46" s="6">
        <v>200000</v>
      </c>
      <c r="E46" s="3"/>
      <c r="F46" s="21"/>
      <c r="G46" s="21"/>
      <c r="H46" s="21"/>
    </row>
    <row r="47" spans="1:8">
      <c r="A47" s="29"/>
      <c r="B47" s="29"/>
      <c r="C47" s="3" t="s">
        <v>44</v>
      </c>
      <c r="D47" s="6"/>
      <c r="E47" s="3"/>
      <c r="F47" s="21"/>
      <c r="G47" s="21"/>
      <c r="H47" s="21">
        <v>192211111</v>
      </c>
    </row>
    <row r="48" spans="1:8">
      <c r="A48" s="29"/>
      <c r="B48" s="29"/>
      <c r="C48" s="3" t="s">
        <v>45</v>
      </c>
      <c r="D48" s="7">
        <f>SUM(D36:D47)</f>
        <v>548000</v>
      </c>
      <c r="E48" s="3"/>
      <c r="F48" s="21"/>
      <c r="G48" s="21"/>
      <c r="H48" s="21"/>
    </row>
    <row r="49" spans="1:5">
      <c r="A49" s="29"/>
      <c r="B49" s="30"/>
      <c r="C49" s="4" t="s">
        <v>46</v>
      </c>
      <c r="D49" s="7">
        <f>D34+D48</f>
        <v>1698000</v>
      </c>
      <c r="E49" s="3"/>
    </row>
    <row r="50" spans="1:5">
      <c r="A50" s="29"/>
      <c r="B50" s="28">
        <v>2</v>
      </c>
      <c r="C50" s="37" t="s">
        <v>47</v>
      </c>
      <c r="D50" s="37"/>
      <c r="E50" s="3"/>
    </row>
    <row r="51" spans="1:5">
      <c r="A51" s="29"/>
      <c r="B51" s="29"/>
      <c r="C51" s="40" t="s">
        <v>28</v>
      </c>
      <c r="D51" s="37"/>
      <c r="E51" s="3"/>
    </row>
    <row r="52" spans="1:5">
      <c r="A52" s="29"/>
      <c r="B52" s="29"/>
      <c r="C52" s="3" t="s">
        <v>48</v>
      </c>
      <c r="D52" s="6">
        <v>50000</v>
      </c>
      <c r="E52" s="3"/>
    </row>
    <row r="53" spans="1:5">
      <c r="A53" s="29"/>
      <c r="B53" s="29"/>
      <c r="C53" s="3" t="s">
        <v>30</v>
      </c>
      <c r="D53" s="6">
        <v>480000</v>
      </c>
      <c r="E53" s="3"/>
    </row>
    <row r="54" spans="1:5">
      <c r="A54" s="29"/>
      <c r="B54" s="29"/>
      <c r="C54" s="3" t="s">
        <v>31</v>
      </c>
      <c r="D54" s="7">
        <f>SUM(D52:D53)</f>
        <v>530000</v>
      </c>
      <c r="E54" s="3"/>
    </row>
    <row r="55" spans="1:5">
      <c r="A55" s="29"/>
      <c r="B55" s="29"/>
      <c r="C55" s="40" t="s">
        <v>32</v>
      </c>
      <c r="D55" s="37"/>
      <c r="E55" s="3"/>
    </row>
    <row r="56" spans="1:5">
      <c r="A56" s="29"/>
      <c r="B56" s="29"/>
      <c r="C56" s="3" t="s">
        <v>33</v>
      </c>
      <c r="D56" s="6">
        <v>0</v>
      </c>
      <c r="E56" s="3"/>
    </row>
    <row r="57" spans="1:5">
      <c r="A57" s="29"/>
      <c r="B57" s="29"/>
      <c r="C57" s="3" t="s">
        <v>49</v>
      </c>
      <c r="D57" s="6">
        <v>0</v>
      </c>
      <c r="E57" s="3"/>
    </row>
    <row r="58" spans="1:5">
      <c r="A58" s="29"/>
      <c r="B58" s="29"/>
      <c r="C58" s="3" t="s">
        <v>50</v>
      </c>
      <c r="D58" s="6">
        <v>50000</v>
      </c>
      <c r="E58" s="3"/>
    </row>
    <row r="59" spans="1:5">
      <c r="A59" s="29"/>
      <c r="B59" s="29"/>
      <c r="C59" s="3" t="s">
        <v>51</v>
      </c>
      <c r="D59" s="6">
        <v>0</v>
      </c>
      <c r="E59" s="3"/>
    </row>
    <row r="60" spans="1:5">
      <c r="A60" s="29"/>
      <c r="B60" s="29"/>
      <c r="C60" s="3" t="s">
        <v>52</v>
      </c>
      <c r="D60" s="6">
        <v>50000</v>
      </c>
      <c r="E60" s="3" t="s">
        <v>67</v>
      </c>
    </row>
    <row r="61" spans="1:5">
      <c r="A61" s="29"/>
      <c r="B61" s="29"/>
      <c r="C61" s="3" t="s">
        <v>53</v>
      </c>
      <c r="D61" s="6">
        <v>0</v>
      </c>
      <c r="E61" s="3"/>
    </row>
    <row r="62" spans="1:5">
      <c r="A62" s="29"/>
      <c r="B62" s="29"/>
      <c r="C62" s="3" t="s">
        <v>54</v>
      </c>
      <c r="D62" s="6">
        <v>0</v>
      </c>
      <c r="E62" s="3"/>
    </row>
    <row r="63" spans="1:5">
      <c r="A63" s="29"/>
      <c r="B63" s="29"/>
      <c r="C63" s="3" t="s">
        <v>55</v>
      </c>
      <c r="D63" s="6">
        <v>0</v>
      </c>
      <c r="E63" s="3"/>
    </row>
    <row r="64" spans="1:5">
      <c r="A64" s="29"/>
      <c r="B64" s="29"/>
      <c r="C64" s="3" t="s">
        <v>56</v>
      </c>
      <c r="D64" s="6">
        <v>10000</v>
      </c>
      <c r="E64" s="3"/>
    </row>
    <row r="65" spans="1:5">
      <c r="A65" s="29"/>
      <c r="B65" s="29"/>
      <c r="C65" s="3" t="s">
        <v>57</v>
      </c>
      <c r="D65" s="6"/>
      <c r="E65" s="3"/>
    </row>
    <row r="66" spans="1:5">
      <c r="A66" s="29"/>
      <c r="B66" s="29"/>
      <c r="C66" s="3" t="s">
        <v>45</v>
      </c>
      <c r="D66" s="7">
        <f>SUM(D56:D65)</f>
        <v>110000</v>
      </c>
      <c r="E66" s="3"/>
    </row>
    <row r="67" spans="1:5">
      <c r="A67" s="29"/>
      <c r="B67" s="30"/>
      <c r="C67" s="19" t="s">
        <v>58</v>
      </c>
      <c r="D67" s="7">
        <f>D54+D66</f>
        <v>640000</v>
      </c>
      <c r="E67" s="3"/>
    </row>
    <row r="68" spans="1:5">
      <c r="A68" s="30"/>
      <c r="B68" s="37" t="s">
        <v>59</v>
      </c>
      <c r="C68" s="37"/>
      <c r="D68" s="7">
        <f>D49+D67</f>
        <v>2338000</v>
      </c>
      <c r="E68" s="3"/>
    </row>
    <row r="69" spans="1:5">
      <c r="A69" s="20"/>
      <c r="B69" s="19"/>
      <c r="C69" s="19"/>
      <c r="D69" s="7"/>
      <c r="E69" s="3"/>
    </row>
    <row r="70" spans="1:5">
      <c r="A70" s="25" t="s">
        <v>60</v>
      </c>
      <c r="B70" s="26"/>
      <c r="C70" s="27"/>
      <c r="D70" s="7">
        <f>D28-D68</f>
        <v>-113700</v>
      </c>
      <c r="E70" s="3"/>
    </row>
    <row r="71" spans="1:5">
      <c r="A71" s="25" t="s">
        <v>68</v>
      </c>
      <c r="B71" s="26"/>
      <c r="C71" s="27"/>
      <c r="D71" s="7">
        <v>71000</v>
      </c>
      <c r="E71" s="3"/>
    </row>
    <row r="72" spans="1:5">
      <c r="A72" s="25" t="s">
        <v>69</v>
      </c>
      <c r="B72" s="26"/>
      <c r="C72" s="27"/>
      <c r="D72" s="7">
        <f>D70-D71</f>
        <v>-184700</v>
      </c>
      <c r="E72" s="3"/>
    </row>
    <row r="73" spans="1:5">
      <c r="A73" s="25" t="s">
        <v>63</v>
      </c>
      <c r="B73" s="26"/>
      <c r="C73" s="27"/>
      <c r="D73" s="16">
        <v>566500</v>
      </c>
      <c r="E73" s="3"/>
    </row>
    <row r="74" spans="1:5">
      <c r="A74" s="25" t="s">
        <v>64</v>
      </c>
      <c r="B74" s="26"/>
      <c r="C74" s="27"/>
      <c r="D74" s="7">
        <f>D72+D73</f>
        <v>381800</v>
      </c>
      <c r="E74" s="3"/>
    </row>
  </sheetData>
  <mergeCells count="31">
    <mergeCell ref="A3:A28"/>
    <mergeCell ref="A1:E1"/>
    <mergeCell ref="A2:C2"/>
    <mergeCell ref="B4:B7"/>
    <mergeCell ref="C4:D4"/>
    <mergeCell ref="B8:B12"/>
    <mergeCell ref="B3:D3"/>
    <mergeCell ref="B18:B23"/>
    <mergeCell ref="B24:B27"/>
    <mergeCell ref="C24:D24"/>
    <mergeCell ref="C8:D8"/>
    <mergeCell ref="B13:B17"/>
    <mergeCell ref="C13:D13"/>
    <mergeCell ref="C18:D18"/>
    <mergeCell ref="B28:C28"/>
    <mergeCell ref="A70:C70"/>
    <mergeCell ref="A73:C73"/>
    <mergeCell ref="A74:C74"/>
    <mergeCell ref="A29:A68"/>
    <mergeCell ref="B30:B49"/>
    <mergeCell ref="C35:D35"/>
    <mergeCell ref="B50:B67"/>
    <mergeCell ref="C50:D50"/>
    <mergeCell ref="C51:D51"/>
    <mergeCell ref="C55:D55"/>
    <mergeCell ref="B68:C68"/>
    <mergeCell ref="B29:D29"/>
    <mergeCell ref="C30:D30"/>
    <mergeCell ref="C31:D31"/>
    <mergeCell ref="A71:C71"/>
    <mergeCell ref="A72:C72"/>
  </mergeCells>
  <phoneticPr fontId="1"/>
  <printOptions horizontalCentered="1"/>
  <pageMargins left="0.70866141732283472" right="0.70866141732283472" top="0.35433070866141736" bottom="0.35433070866141736" header="0" footer="0"/>
  <pageSetup paperSize="9" scale="75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74"/>
  <sheetViews>
    <sheetView tabSelected="1" view="pageBreakPreview" zoomScaleNormal="100" zoomScaleSheetLayoutView="100" workbookViewId="0">
      <selection activeCell="E9" sqref="E9"/>
    </sheetView>
  </sheetViews>
  <sheetFormatPr defaultRowHeight="13.5"/>
  <cols>
    <col min="1" max="2" width="3.5703125" customWidth="1"/>
    <col min="3" max="3" width="25.5703125" customWidth="1"/>
    <col min="4" max="4" width="10.5703125" customWidth="1"/>
    <col min="5" max="5" width="35.5703125" customWidth="1"/>
  </cols>
  <sheetData>
    <row r="1" spans="1:5">
      <c r="A1" s="24" t="s">
        <v>70</v>
      </c>
      <c r="B1" s="24"/>
      <c r="C1" s="24"/>
      <c r="D1" s="24"/>
      <c r="E1" s="36"/>
    </row>
    <row r="2" spans="1:5">
      <c r="A2" s="25" t="s">
        <v>1</v>
      </c>
      <c r="B2" s="26"/>
      <c r="C2" s="27"/>
      <c r="D2" s="2"/>
      <c r="E2" s="2"/>
    </row>
    <row r="3" spans="1:5" ht="15" customHeight="1">
      <c r="A3" s="28">
        <v>1</v>
      </c>
      <c r="B3" s="37" t="s">
        <v>2</v>
      </c>
      <c r="C3" s="37"/>
      <c r="D3" s="37"/>
      <c r="E3" s="3"/>
    </row>
    <row r="4" spans="1:5" ht="15" customHeight="1">
      <c r="A4" s="29"/>
      <c r="B4" s="31">
        <v>1</v>
      </c>
      <c r="C4" s="37" t="s">
        <v>3</v>
      </c>
      <c r="D4" s="37"/>
      <c r="E4" s="3"/>
    </row>
    <row r="5" spans="1:5">
      <c r="A5" s="29"/>
      <c r="B5" s="29"/>
      <c r="C5" s="3" t="s">
        <v>4</v>
      </c>
      <c r="D5" s="6">
        <v>86400</v>
      </c>
      <c r="E5" s="3" t="s">
        <v>71</v>
      </c>
    </row>
    <row r="6" spans="1:5" ht="15" customHeight="1">
      <c r="A6" s="29"/>
      <c r="B6" s="29"/>
      <c r="C6" s="3" t="s">
        <v>5</v>
      </c>
      <c r="D6" s="6">
        <v>240000</v>
      </c>
      <c r="E6" s="3" t="s">
        <v>72</v>
      </c>
    </row>
    <row r="7" spans="1:5" ht="15" customHeight="1">
      <c r="A7" s="29"/>
      <c r="B7" s="30"/>
      <c r="C7" s="4" t="s">
        <v>6</v>
      </c>
      <c r="D7" s="7">
        <f>SUM(D5:D6)</f>
        <v>326400</v>
      </c>
      <c r="E7" s="3"/>
    </row>
    <row r="8" spans="1:5" ht="15" customHeight="1">
      <c r="A8" s="29"/>
      <c r="B8" s="28">
        <v>2</v>
      </c>
      <c r="C8" s="37" t="s">
        <v>7</v>
      </c>
      <c r="D8" s="37"/>
      <c r="E8" s="3"/>
    </row>
    <row r="9" spans="1:5" ht="15" customHeight="1">
      <c r="A9" s="29"/>
      <c r="B9" s="29"/>
      <c r="C9" s="5" t="s">
        <v>8</v>
      </c>
      <c r="D9" s="6">
        <v>50000</v>
      </c>
      <c r="E9" s="3"/>
    </row>
    <row r="10" spans="1:5" ht="15" customHeight="1">
      <c r="A10" s="29"/>
      <c r="B10" s="29"/>
      <c r="C10" s="3" t="s">
        <v>9</v>
      </c>
      <c r="D10" s="6">
        <v>50000</v>
      </c>
      <c r="E10" s="3"/>
    </row>
    <row r="11" spans="1:5" ht="15" customHeight="1">
      <c r="A11" s="29"/>
      <c r="B11" s="29"/>
      <c r="C11" s="3" t="s">
        <v>10</v>
      </c>
      <c r="D11" s="6"/>
      <c r="E11" s="3"/>
    </row>
    <row r="12" spans="1:5" ht="15" customHeight="1">
      <c r="A12" s="29"/>
      <c r="B12" s="30"/>
      <c r="C12" s="19" t="s">
        <v>11</v>
      </c>
      <c r="D12" s="7">
        <f>SUM(D9:D11)</f>
        <v>100000</v>
      </c>
      <c r="E12" s="3"/>
    </row>
    <row r="13" spans="1:5" ht="15" customHeight="1">
      <c r="A13" s="29"/>
      <c r="B13" s="28">
        <v>3</v>
      </c>
      <c r="C13" s="37" t="s">
        <v>12</v>
      </c>
      <c r="D13" s="37"/>
      <c r="E13" s="3"/>
    </row>
    <row r="14" spans="1:5" ht="15" customHeight="1">
      <c r="A14" s="29"/>
      <c r="B14" s="29"/>
      <c r="C14" s="5" t="s">
        <v>13</v>
      </c>
      <c r="D14" s="6">
        <v>210000</v>
      </c>
      <c r="E14" s="3" t="s">
        <v>73</v>
      </c>
    </row>
    <row r="15" spans="1:5" ht="15" customHeight="1">
      <c r="A15" s="29"/>
      <c r="B15" s="29"/>
      <c r="C15" s="3" t="s">
        <v>14</v>
      </c>
      <c r="D15" s="6"/>
      <c r="E15" s="3"/>
    </row>
    <row r="16" spans="1:5" ht="15" customHeight="1">
      <c r="A16" s="29"/>
      <c r="B16" s="29"/>
      <c r="C16" s="3" t="s">
        <v>10</v>
      </c>
      <c r="D16" s="6"/>
      <c r="E16" s="3"/>
    </row>
    <row r="17" spans="1:5" ht="15" customHeight="1">
      <c r="A17" s="29"/>
      <c r="B17" s="30"/>
      <c r="C17" s="19" t="s">
        <v>15</v>
      </c>
      <c r="D17" s="7">
        <f>SUM(D14:D16)</f>
        <v>210000</v>
      </c>
      <c r="E17" s="3"/>
    </row>
    <row r="18" spans="1:5" ht="15" customHeight="1">
      <c r="A18" s="29"/>
      <c r="B18" s="35">
        <v>4</v>
      </c>
      <c r="C18" s="41" t="s">
        <v>16</v>
      </c>
      <c r="D18" s="41"/>
      <c r="E18" s="3"/>
    </row>
    <row r="19" spans="1:5" ht="15" customHeight="1">
      <c r="A19" s="29"/>
      <c r="B19" s="33"/>
      <c r="C19" s="10" t="s">
        <v>16</v>
      </c>
      <c r="D19" s="9"/>
      <c r="E19" s="3"/>
    </row>
    <row r="20" spans="1:5" ht="15" customHeight="1">
      <c r="A20" s="29"/>
      <c r="B20" s="33"/>
      <c r="C20" s="10" t="s">
        <v>17</v>
      </c>
      <c r="D20" s="9"/>
      <c r="E20" s="3"/>
    </row>
    <row r="21" spans="1:5" ht="15" customHeight="1">
      <c r="A21" s="29"/>
      <c r="B21" s="33"/>
      <c r="C21" s="17"/>
      <c r="D21" s="9"/>
      <c r="E21" s="3"/>
    </row>
    <row r="22" spans="1:5" ht="15" customHeight="1">
      <c r="A22" s="29"/>
      <c r="B22" s="32"/>
      <c r="C22" s="10"/>
      <c r="D22" s="9"/>
      <c r="E22" s="3"/>
    </row>
    <row r="23" spans="1:5" ht="15" customHeight="1">
      <c r="A23" s="29"/>
      <c r="B23" s="34"/>
      <c r="C23" s="11" t="s">
        <v>20</v>
      </c>
      <c r="D23" s="9">
        <f>SUM(D19:D22)</f>
        <v>0</v>
      </c>
      <c r="E23" s="3"/>
    </row>
    <row r="24" spans="1:5" ht="15" customHeight="1">
      <c r="A24" s="29"/>
      <c r="B24" s="28">
        <v>5</v>
      </c>
      <c r="C24" s="37" t="s">
        <v>21</v>
      </c>
      <c r="D24" s="37"/>
      <c r="E24" s="3"/>
    </row>
    <row r="25" spans="1:5" ht="15" customHeight="1">
      <c r="A25" s="29"/>
      <c r="B25" s="29"/>
      <c r="C25" s="5" t="s">
        <v>22</v>
      </c>
      <c r="D25" s="8">
        <v>300</v>
      </c>
      <c r="E25" s="3"/>
    </row>
    <row r="26" spans="1:5" ht="15" customHeight="1">
      <c r="A26" s="29"/>
      <c r="B26" s="29"/>
      <c r="C26" s="3" t="s">
        <v>23</v>
      </c>
      <c r="D26" s="8">
        <v>30000</v>
      </c>
      <c r="E26" s="3"/>
    </row>
    <row r="27" spans="1:5" ht="15" customHeight="1">
      <c r="A27" s="29"/>
      <c r="B27" s="30"/>
      <c r="C27" s="4" t="s">
        <v>24</v>
      </c>
      <c r="D27" s="7">
        <f>SUM(D25:D26)</f>
        <v>30300</v>
      </c>
      <c r="E27" s="3"/>
    </row>
    <row r="28" spans="1:5" ht="15" customHeight="1">
      <c r="A28" s="30"/>
      <c r="B28" s="38" t="s">
        <v>25</v>
      </c>
      <c r="C28" s="39"/>
      <c r="D28" s="7">
        <f>D7+D12+D17+D23+D27</f>
        <v>666700</v>
      </c>
      <c r="E28" s="3"/>
    </row>
    <row r="29" spans="1:5" ht="15" customHeight="1">
      <c r="A29" s="31">
        <v>2</v>
      </c>
      <c r="B29" s="37" t="s">
        <v>26</v>
      </c>
      <c r="C29" s="37"/>
      <c r="D29" s="37"/>
      <c r="E29" s="3"/>
    </row>
    <row r="30" spans="1:5" ht="15" customHeight="1">
      <c r="A30" s="29"/>
      <c r="B30" s="31">
        <v>1</v>
      </c>
      <c r="C30" s="37" t="s">
        <v>27</v>
      </c>
      <c r="D30" s="37"/>
      <c r="E30" s="3"/>
    </row>
    <row r="31" spans="1:5" ht="15" customHeight="1">
      <c r="A31" s="29"/>
      <c r="B31" s="29"/>
      <c r="C31" s="40" t="s">
        <v>28</v>
      </c>
      <c r="D31" s="37"/>
      <c r="E31" s="3"/>
    </row>
    <row r="32" spans="1:5" ht="15" customHeight="1">
      <c r="A32" s="29"/>
      <c r="B32" s="29"/>
      <c r="C32" s="10" t="s">
        <v>29</v>
      </c>
      <c r="D32" s="9"/>
      <c r="E32" s="10"/>
    </row>
    <row r="33" spans="1:5" ht="15" customHeight="1">
      <c r="A33" s="29"/>
      <c r="B33" s="29"/>
      <c r="C33" s="18" t="s">
        <v>30</v>
      </c>
      <c r="D33" s="9"/>
      <c r="E33" s="10"/>
    </row>
    <row r="34" spans="1:5" ht="15" customHeight="1">
      <c r="A34" s="29"/>
      <c r="B34" s="29"/>
      <c r="C34" s="10" t="s">
        <v>31</v>
      </c>
      <c r="D34" s="9">
        <f>SUM(D32:D33)</f>
        <v>0</v>
      </c>
      <c r="E34" s="10"/>
    </row>
    <row r="35" spans="1:5" ht="15" customHeight="1">
      <c r="A35" s="29"/>
      <c r="B35" s="29"/>
      <c r="C35" s="40" t="s">
        <v>32</v>
      </c>
      <c r="D35" s="37"/>
      <c r="E35" s="3"/>
    </row>
    <row r="36" spans="1:5" ht="15" customHeight="1">
      <c r="A36" s="29"/>
      <c r="B36" s="29"/>
      <c r="C36" s="3" t="s">
        <v>33</v>
      </c>
      <c r="D36" s="6">
        <v>800000</v>
      </c>
      <c r="E36" s="3" t="s">
        <v>74</v>
      </c>
    </row>
    <row r="37" spans="1:5" ht="15" customHeight="1">
      <c r="A37" s="29"/>
      <c r="B37" s="29"/>
      <c r="C37" s="3" t="s">
        <v>75</v>
      </c>
      <c r="D37" s="16">
        <v>60000</v>
      </c>
      <c r="E37" s="3"/>
    </row>
    <row r="38" spans="1:5" ht="15" customHeight="1">
      <c r="A38" s="29"/>
      <c r="B38" s="29"/>
      <c r="C38" s="3" t="s">
        <v>35</v>
      </c>
      <c r="D38" s="6">
        <v>20000</v>
      </c>
      <c r="E38" s="3"/>
    </row>
    <row r="39" spans="1:5" ht="15" customHeight="1">
      <c r="A39" s="29"/>
      <c r="B39" s="29"/>
      <c r="C39" s="3" t="s">
        <v>36</v>
      </c>
      <c r="D39" s="6">
        <v>0</v>
      </c>
      <c r="E39" s="3"/>
    </row>
    <row r="40" spans="1:5" ht="15" customHeight="1">
      <c r="A40" s="29"/>
      <c r="B40" s="29"/>
      <c r="C40" s="3" t="s">
        <v>37</v>
      </c>
      <c r="D40" s="6">
        <v>0</v>
      </c>
      <c r="E40" s="3"/>
    </row>
    <row r="41" spans="1:5" ht="15" customHeight="1">
      <c r="A41" s="29"/>
      <c r="B41" s="29"/>
      <c r="C41" s="3" t="s">
        <v>38</v>
      </c>
      <c r="D41" s="6">
        <v>0</v>
      </c>
      <c r="E41" s="3"/>
    </row>
    <row r="42" spans="1:5" ht="15" customHeight="1">
      <c r="A42" s="29"/>
      <c r="B42" s="29"/>
      <c r="C42" s="3" t="s">
        <v>39</v>
      </c>
      <c r="D42" s="6">
        <v>0</v>
      </c>
      <c r="E42" s="3"/>
    </row>
    <row r="43" spans="1:5" ht="15" customHeight="1">
      <c r="A43" s="29"/>
      <c r="B43" s="29"/>
      <c r="C43" s="3" t="s">
        <v>40</v>
      </c>
      <c r="D43" s="6">
        <v>0</v>
      </c>
      <c r="E43" s="3"/>
    </row>
    <row r="44" spans="1:5" ht="15" customHeight="1">
      <c r="A44" s="29"/>
      <c r="B44" s="29"/>
      <c r="C44" s="3" t="s">
        <v>41</v>
      </c>
      <c r="D44" s="6">
        <v>0</v>
      </c>
      <c r="E44" s="3"/>
    </row>
    <row r="45" spans="1:5" ht="15" customHeight="1">
      <c r="A45" s="29"/>
      <c r="B45" s="29"/>
      <c r="C45" s="3" t="s">
        <v>42</v>
      </c>
      <c r="D45" s="6">
        <v>0</v>
      </c>
      <c r="E45" s="3"/>
    </row>
    <row r="46" spans="1:5" ht="15" customHeight="1">
      <c r="A46" s="29"/>
      <c r="B46" s="29"/>
      <c r="C46" s="3" t="s">
        <v>43</v>
      </c>
      <c r="D46" s="6">
        <v>0</v>
      </c>
      <c r="E46" s="3"/>
    </row>
    <row r="47" spans="1:5" ht="15" customHeight="1">
      <c r="A47" s="29"/>
      <c r="B47" s="29"/>
      <c r="C47" s="3" t="s">
        <v>44</v>
      </c>
      <c r="D47" s="6">
        <v>10000</v>
      </c>
      <c r="E47" s="3"/>
    </row>
    <row r="48" spans="1:5" ht="15" customHeight="1">
      <c r="A48" s="29"/>
      <c r="B48" s="29"/>
      <c r="C48" s="3" t="s">
        <v>45</v>
      </c>
      <c r="D48" s="7">
        <f>SUM(D36:D47)</f>
        <v>890000</v>
      </c>
      <c r="E48" s="3"/>
    </row>
    <row r="49" spans="1:5">
      <c r="A49" s="29"/>
      <c r="B49" s="30"/>
      <c r="C49" s="4" t="s">
        <v>46</v>
      </c>
      <c r="D49" s="7">
        <f>D34+D48</f>
        <v>890000</v>
      </c>
      <c r="E49" s="3"/>
    </row>
    <row r="50" spans="1:5">
      <c r="A50" s="29"/>
      <c r="B50" s="28">
        <v>2</v>
      </c>
      <c r="C50" s="37" t="s">
        <v>47</v>
      </c>
      <c r="D50" s="37"/>
      <c r="E50" s="3"/>
    </row>
    <row r="51" spans="1:5">
      <c r="A51" s="29"/>
      <c r="B51" s="29"/>
      <c r="C51" s="40" t="s">
        <v>28</v>
      </c>
      <c r="D51" s="37"/>
      <c r="E51" s="3"/>
    </row>
    <row r="52" spans="1:5">
      <c r="A52" s="29"/>
      <c r="B52" s="29"/>
      <c r="C52" s="3" t="s">
        <v>48</v>
      </c>
      <c r="D52" s="6">
        <v>0</v>
      </c>
      <c r="E52" s="3"/>
    </row>
    <row r="53" spans="1:5">
      <c r="A53" s="29"/>
      <c r="B53" s="29"/>
      <c r="C53" s="3" t="s">
        <v>30</v>
      </c>
      <c r="D53" s="6">
        <v>0</v>
      </c>
      <c r="E53" s="3"/>
    </row>
    <row r="54" spans="1:5">
      <c r="A54" s="29"/>
      <c r="B54" s="29"/>
      <c r="C54" s="3" t="s">
        <v>31</v>
      </c>
      <c r="D54" s="7">
        <f>SUM(D52:D53)</f>
        <v>0</v>
      </c>
      <c r="E54" s="3"/>
    </row>
    <row r="55" spans="1:5">
      <c r="A55" s="29"/>
      <c r="B55" s="29"/>
      <c r="C55" s="40" t="s">
        <v>32</v>
      </c>
      <c r="D55" s="37"/>
      <c r="E55" s="3"/>
    </row>
    <row r="56" spans="1:5">
      <c r="A56" s="29"/>
      <c r="B56" s="29"/>
      <c r="C56" s="3" t="s">
        <v>33</v>
      </c>
      <c r="D56" s="6">
        <v>0</v>
      </c>
      <c r="E56" s="3"/>
    </row>
    <row r="57" spans="1:5">
      <c r="A57" s="29"/>
      <c r="B57" s="29"/>
      <c r="C57" s="3" t="s">
        <v>49</v>
      </c>
      <c r="D57" s="6">
        <v>0</v>
      </c>
      <c r="E57" s="3"/>
    </row>
    <row r="58" spans="1:5">
      <c r="A58" s="29"/>
      <c r="B58" s="29"/>
      <c r="C58" s="3" t="s">
        <v>50</v>
      </c>
      <c r="D58" s="6">
        <v>0</v>
      </c>
      <c r="E58" s="3"/>
    </row>
    <row r="59" spans="1:5">
      <c r="A59" s="29"/>
      <c r="B59" s="29"/>
      <c r="C59" s="3" t="s">
        <v>51</v>
      </c>
      <c r="D59" s="16">
        <v>0</v>
      </c>
      <c r="E59" s="3"/>
    </row>
    <row r="60" spans="1:5">
      <c r="A60" s="29"/>
      <c r="B60" s="29"/>
      <c r="C60" s="3" t="s">
        <v>52</v>
      </c>
      <c r="D60" s="6">
        <v>20000</v>
      </c>
      <c r="E60" s="3"/>
    </row>
    <row r="61" spans="1:5">
      <c r="A61" s="29"/>
      <c r="B61" s="29"/>
      <c r="C61" s="3" t="s">
        <v>53</v>
      </c>
      <c r="D61" s="6">
        <v>0</v>
      </c>
      <c r="E61" s="3"/>
    </row>
    <row r="62" spans="1:5">
      <c r="A62" s="29"/>
      <c r="B62" s="29"/>
      <c r="C62" s="3" t="s">
        <v>54</v>
      </c>
      <c r="D62" s="6">
        <v>0</v>
      </c>
      <c r="E62" s="3"/>
    </row>
    <row r="63" spans="1:5">
      <c r="A63" s="29"/>
      <c r="B63" s="29"/>
      <c r="C63" s="3" t="s">
        <v>55</v>
      </c>
      <c r="D63" s="6">
        <v>17000</v>
      </c>
      <c r="E63" s="3"/>
    </row>
    <row r="64" spans="1:5">
      <c r="A64" s="29"/>
      <c r="B64" s="29"/>
      <c r="C64" s="3" t="s">
        <v>56</v>
      </c>
      <c r="D64" s="6">
        <v>10000</v>
      </c>
      <c r="E64" s="3"/>
    </row>
    <row r="65" spans="1:5">
      <c r="A65" s="29"/>
      <c r="B65" s="29"/>
      <c r="C65" s="3" t="s">
        <v>57</v>
      </c>
      <c r="D65" s="6">
        <v>10000</v>
      </c>
      <c r="E65" s="3"/>
    </row>
    <row r="66" spans="1:5">
      <c r="A66" s="29"/>
      <c r="B66" s="29"/>
      <c r="C66" s="3" t="s">
        <v>45</v>
      </c>
      <c r="D66" s="7">
        <f>SUM(D56:D65)</f>
        <v>57000</v>
      </c>
      <c r="E66" s="3"/>
    </row>
    <row r="67" spans="1:5">
      <c r="A67" s="29"/>
      <c r="B67" s="30"/>
      <c r="C67" s="19" t="s">
        <v>58</v>
      </c>
      <c r="D67" s="7">
        <f>D54+D66</f>
        <v>57000</v>
      </c>
      <c r="E67" s="3"/>
    </row>
    <row r="68" spans="1:5">
      <c r="A68" s="30"/>
      <c r="B68" s="37" t="s">
        <v>59</v>
      </c>
      <c r="C68" s="37"/>
      <c r="D68" s="7">
        <f>D49+D67</f>
        <v>947000</v>
      </c>
      <c r="E68" s="3"/>
    </row>
    <row r="69" spans="1:5">
      <c r="A69" s="20"/>
      <c r="B69" s="19"/>
      <c r="C69" s="19"/>
      <c r="D69" s="7"/>
      <c r="E69" s="3"/>
    </row>
    <row r="70" spans="1:5">
      <c r="A70" s="25" t="s">
        <v>60</v>
      </c>
      <c r="B70" s="26"/>
      <c r="C70" s="27"/>
      <c r="D70" s="7">
        <f>D28-D68</f>
        <v>-280300</v>
      </c>
      <c r="E70" s="3"/>
    </row>
    <row r="71" spans="1:5">
      <c r="A71" s="25" t="s">
        <v>61</v>
      </c>
      <c r="B71" s="26"/>
      <c r="C71" s="27"/>
      <c r="D71" s="7"/>
      <c r="E71" s="3"/>
    </row>
    <row r="72" spans="1:5">
      <c r="A72" s="25" t="s">
        <v>69</v>
      </c>
      <c r="B72" s="26"/>
      <c r="C72" s="27"/>
      <c r="D72" s="7">
        <f>D70</f>
        <v>-280300</v>
      </c>
      <c r="E72" s="3"/>
    </row>
    <row r="73" spans="1:5">
      <c r="A73" s="25" t="s">
        <v>63</v>
      </c>
      <c r="B73" s="26"/>
      <c r="C73" s="27"/>
      <c r="D73" s="16">
        <v>2238387</v>
      </c>
      <c r="E73" s="3"/>
    </row>
    <row r="74" spans="1:5">
      <c r="A74" s="25" t="s">
        <v>64</v>
      </c>
      <c r="B74" s="26"/>
      <c r="C74" s="27"/>
      <c r="D74" s="7">
        <f>D70+D73</f>
        <v>1958087</v>
      </c>
      <c r="E74" s="3"/>
    </row>
  </sheetData>
  <mergeCells count="31">
    <mergeCell ref="A1:E1"/>
    <mergeCell ref="C13:D13"/>
    <mergeCell ref="B18:B23"/>
    <mergeCell ref="B29:D29"/>
    <mergeCell ref="C31:D31"/>
    <mergeCell ref="A29:A68"/>
    <mergeCell ref="B30:B49"/>
    <mergeCell ref="C30:D30"/>
    <mergeCell ref="A2:C2"/>
    <mergeCell ref="A3:A28"/>
    <mergeCell ref="B3:D3"/>
    <mergeCell ref="B4:B7"/>
    <mergeCell ref="C4:D4"/>
    <mergeCell ref="B8:B12"/>
    <mergeCell ref="C8:D8"/>
    <mergeCell ref="B13:B17"/>
    <mergeCell ref="C18:D18"/>
    <mergeCell ref="B24:B27"/>
    <mergeCell ref="C24:D24"/>
    <mergeCell ref="B28:C28"/>
    <mergeCell ref="B68:C68"/>
    <mergeCell ref="A70:C70"/>
    <mergeCell ref="A73:C73"/>
    <mergeCell ref="A74:C74"/>
    <mergeCell ref="C35:D35"/>
    <mergeCell ref="B50:B67"/>
    <mergeCell ref="C50:D50"/>
    <mergeCell ref="C51:D51"/>
    <mergeCell ref="C55:D55"/>
    <mergeCell ref="A71:C71"/>
    <mergeCell ref="A72:C72"/>
  </mergeCells>
  <phoneticPr fontId="1"/>
  <printOptions horizontalCentered="1" verticalCentered="1"/>
  <pageMargins left="0.23622047244094491" right="0.23622047244094491" top="0.15748031496062992" bottom="0" header="0.31496062992125984" footer="0.31496062992125984"/>
  <pageSetup paperSize="9" scale="7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丸山孝志</cp:lastModifiedBy>
  <cp:revision/>
  <dcterms:created xsi:type="dcterms:W3CDTF">2012-04-17T08:34:05Z</dcterms:created>
  <dcterms:modified xsi:type="dcterms:W3CDTF">2026-05-11T02:55:59Z</dcterms:modified>
  <cp:category/>
  <cp:contentStatus/>
</cp:coreProperties>
</file>