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2" i="1" l="1"/>
  <c r="G56" i="1"/>
  <c r="G50" i="1"/>
  <c r="G48" i="1" s="1"/>
  <c r="G60" i="1" s="1"/>
  <c r="G70" i="1" s="1"/>
  <c r="F31" i="1"/>
  <c r="E31" i="1"/>
  <c r="D31" i="1"/>
  <c r="C31" i="1"/>
  <c r="G30" i="1"/>
  <c r="G29" i="1"/>
  <c r="G31" i="1" s="1"/>
  <c r="H22" i="1"/>
  <c r="G22" i="1"/>
  <c r="I22" i="1" s="1"/>
  <c r="I21" i="1"/>
  <c r="E19" i="1"/>
  <c r="I18" i="1"/>
  <c r="E18" i="1"/>
  <c r="I17" i="1"/>
  <c r="E15" i="1"/>
  <c r="C15" i="1"/>
  <c r="I14" i="1"/>
  <c r="E13" i="1"/>
  <c r="E12" i="1"/>
  <c r="E11" i="1"/>
  <c r="E10" i="1"/>
  <c r="D9" i="1"/>
  <c r="D6" i="1" s="1"/>
  <c r="D22" i="1" s="1"/>
  <c r="C9" i="1"/>
  <c r="E9" i="1" s="1"/>
  <c r="I8" i="1"/>
  <c r="E7" i="1"/>
  <c r="I6" i="1"/>
  <c r="C6" i="1"/>
  <c r="E6" i="1" l="1"/>
  <c r="C22" i="1"/>
  <c r="E22" i="1" s="1"/>
</calcChain>
</file>

<file path=xl/sharedStrings.xml><?xml version="1.0" encoding="utf-8"?>
<sst xmlns="http://schemas.openxmlformats.org/spreadsheetml/2006/main" count="126" uniqueCount="116">
  <si>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4"/>
  </si>
  <si>
    <t>こうち被害者支援センター</t>
    <rPh sb="3" eb="6">
      <t>ヒガイシャ</t>
    </rPh>
    <rPh sb="6" eb="8">
      <t>シエン</t>
    </rPh>
    <phoneticPr fontId="4"/>
  </si>
  <si>
    <t>Ⅰ　収入の部</t>
    <rPh sb="2" eb="4">
      <t>シュウニュウ</t>
    </rPh>
    <rPh sb="5" eb="6">
      <t>ブ</t>
    </rPh>
    <phoneticPr fontId="4"/>
  </si>
  <si>
    <t>(平成28年3月31日　現在）</t>
    <rPh sb="1" eb="3">
      <t>ヘイセイ</t>
    </rPh>
    <rPh sb="5" eb="6">
      <t>ネン</t>
    </rPh>
    <rPh sb="7" eb="8">
      <t>ガツ</t>
    </rPh>
    <rPh sb="10" eb="11">
      <t>ニチ</t>
    </rPh>
    <rPh sb="12" eb="14">
      <t>ゲンザイ</t>
    </rPh>
    <phoneticPr fontId="4"/>
  </si>
  <si>
    <t>(単位：円）</t>
    <rPh sb="1" eb="3">
      <t>タンイ</t>
    </rPh>
    <rPh sb="4" eb="5">
      <t>エン</t>
    </rPh>
    <phoneticPr fontId="4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</si>
  <si>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</si>
  <si>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</si>
  <si>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科目</t>
  </si>
  <si>
    <t>当年度末</t>
    <rPh sb="0" eb="1">
      <t>トウ</t>
    </rPh>
    <rPh sb="1" eb="3">
      <t>ネンド</t>
    </rPh>
    <rPh sb="3" eb="4">
      <t>マツ</t>
    </rPh>
    <phoneticPr fontId="4"/>
  </si>
  <si>
    <t>前年度末</t>
    <rPh sb="0" eb="3">
      <t>ゼンネンド</t>
    </rPh>
    <rPh sb="3" eb="4">
      <t>マツ</t>
    </rPh>
    <phoneticPr fontId="4"/>
  </si>
  <si>
    <t>増減</t>
    <rPh sb="0" eb="1">
      <t>ゾウ</t>
    </rPh>
    <rPh sb="1" eb="2">
      <t>ゲン</t>
    </rPh>
    <phoneticPr fontId="4"/>
  </si>
  <si>
    <t>流動資産</t>
  </si>
  <si>
    <t>　流動負債</t>
  </si>
  <si>
    <t>　現金</t>
  </si>
  <si>
    <t>　　未払い金</t>
  </si>
  <si>
    <t>　　預り金</t>
  </si>
  <si>
    <t>　普通預金</t>
  </si>
  <si>
    <t>　固定負債</t>
  </si>
  <si>
    <t>　　その他の固定負債</t>
    <rPh sb="4" eb="5">
      <t>タ</t>
    </rPh>
    <rPh sb="6" eb="8">
      <t>コテイ</t>
    </rPh>
    <rPh sb="8" eb="10">
      <t>フサイ</t>
    </rPh>
    <phoneticPr fontId="4"/>
  </si>
  <si>
    <t>　　　 ゆうちょ銀行</t>
    <rPh sb="8" eb="10">
      <t>ギンコウ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</si>
  <si>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</si>
  <si>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固定資産　</t>
  </si>
  <si>
    <t>純資産の部</t>
    <rPh sb="0" eb="3">
      <t>ジュンシサン</t>
    </rPh>
    <rPh sb="4" eb="5">
      <t>ブ</t>
    </rPh>
    <phoneticPr fontId="4"/>
  </si>
  <si>
    <t>　　　土地</t>
  </si>
  <si>
    <t xml:space="preserve">   　 建物</t>
  </si>
  <si>
    <t>次期繰越活動収支差額</t>
  </si>
  <si>
    <t xml:space="preserve">  　　車輌運搬具</t>
  </si>
  <si>
    <t>（うち当期活動収支差）</t>
  </si>
  <si>
    <t xml:space="preserve">  　　器具及び備品</t>
  </si>
  <si>
    <t>(注）減価償却累計</t>
    <rPh sb="1" eb="2">
      <t>チュウ</t>
    </rPh>
    <rPh sb="3" eb="5">
      <t>ゲンカ</t>
    </rPh>
    <rPh sb="5" eb="7">
      <t>ショウキャク</t>
    </rPh>
    <rPh sb="7" eb="9">
      <t>ルイケイ</t>
    </rPh>
    <phoneticPr fontId="4"/>
  </si>
  <si>
    <t>原価償却資産</t>
    <rPh sb="0" eb="2">
      <t>ゲンカ</t>
    </rPh>
    <rPh sb="2" eb="4">
      <t>ショウキャク</t>
    </rPh>
    <rPh sb="4" eb="6">
      <t>シサン</t>
    </rPh>
    <phoneticPr fontId="4"/>
  </si>
  <si>
    <t>取得価格</t>
    <rPh sb="0" eb="2">
      <t>シュトク</t>
    </rPh>
    <rPh sb="2" eb="4">
      <t>カカク</t>
    </rPh>
    <phoneticPr fontId="4"/>
  </si>
  <si>
    <t>　前期末残高</t>
    <rPh sb="1" eb="3">
      <t>ゼンキ</t>
    </rPh>
    <rPh sb="3" eb="4">
      <t>マツ</t>
    </rPh>
    <rPh sb="4" eb="6">
      <t>ザンダカ</t>
    </rPh>
    <phoneticPr fontId="4"/>
  </si>
  <si>
    <t>当期減価</t>
    <rPh sb="0" eb="2">
      <t>トウキ</t>
    </rPh>
    <rPh sb="2" eb="4">
      <t>ゲンカ</t>
    </rPh>
    <phoneticPr fontId="4"/>
  </si>
  <si>
    <t>減価償却累計</t>
    <rPh sb="0" eb="2">
      <t>ゲンカ</t>
    </rPh>
    <rPh sb="2" eb="4">
      <t>ショウキャク</t>
    </rPh>
    <rPh sb="4" eb="6">
      <t>ルイケイ</t>
    </rPh>
    <phoneticPr fontId="4"/>
  </si>
  <si>
    <t>期末残高（残存価格）</t>
    <rPh sb="0" eb="2">
      <t>キマツ</t>
    </rPh>
    <rPh sb="2" eb="4">
      <t>ザンダカ</t>
    </rPh>
    <rPh sb="5" eb="7">
      <t>ザンゾン</t>
    </rPh>
    <rPh sb="7" eb="9">
      <t>カカク</t>
    </rPh>
    <phoneticPr fontId="4"/>
  </si>
  <si>
    <t>　償却額　</t>
    <rPh sb="1" eb="3">
      <t>ショウキャク</t>
    </rPh>
    <rPh sb="3" eb="4">
      <t>ガク</t>
    </rPh>
    <phoneticPr fontId="4"/>
  </si>
  <si>
    <t>　   　車両運搬具</t>
    <rPh sb="5" eb="7">
      <t>シャリョウ</t>
    </rPh>
    <rPh sb="7" eb="9">
      <t>ウンパン</t>
    </rPh>
    <rPh sb="9" eb="10">
      <t>グ</t>
    </rPh>
    <phoneticPr fontId="4"/>
  </si>
  <si>
    <t>器具及び備品　　</t>
    <rPh sb="0" eb="2">
      <t>キグ</t>
    </rPh>
    <rPh sb="2" eb="3">
      <t>オヨ</t>
    </rPh>
    <rPh sb="4" eb="6">
      <t>ビヒン</t>
    </rPh>
    <phoneticPr fontId="4"/>
  </si>
  <si>
    <t>金　　　　庫</t>
    <rPh sb="0" eb="1">
      <t>キン</t>
    </rPh>
    <rPh sb="5" eb="6">
      <t>コ</t>
    </rPh>
    <phoneticPr fontId="4"/>
  </si>
  <si>
    <t>計</t>
    <rPh sb="0" eb="1">
      <t>ケイ</t>
    </rPh>
    <phoneticPr fontId="4"/>
  </si>
  <si>
    <t>原本に相違ないことを証明します。</t>
    <rPh sb="0" eb="2">
      <t>ゲンポン</t>
    </rPh>
    <rPh sb="3" eb="5">
      <t>ソウイ</t>
    </rPh>
    <rPh sb="10" eb="12">
      <t>ショウメイ</t>
    </rPh>
    <phoneticPr fontId="4"/>
  </si>
  <si>
    <t>認定特定非営利法人　こうち被害者支援センター</t>
    <rPh sb="0" eb="2">
      <t>ニンテイ</t>
    </rPh>
    <rPh sb="2" eb="4">
      <t>トクテイ</t>
    </rPh>
    <rPh sb="4" eb="7">
      <t>ヒエイリ</t>
    </rPh>
    <rPh sb="7" eb="9">
      <t>ホウジン</t>
    </rPh>
    <rPh sb="13" eb="16">
      <t>ヒガイシャ</t>
    </rPh>
    <rPh sb="16" eb="18">
      <t>シエン</t>
    </rPh>
    <phoneticPr fontId="4"/>
  </si>
  <si>
    <t>　理事長　　近藤　御風</t>
    <rPh sb="1" eb="4">
      <t>リジチョウ</t>
    </rPh>
    <rPh sb="6" eb="8">
      <t>コンドウ</t>
    </rPh>
    <rPh sb="9" eb="10">
      <t>ミ</t>
    </rPh>
    <rPh sb="10" eb="11">
      <t>カゼ</t>
    </rPh>
    <phoneticPr fontId="4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</si>
  <si>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4"/>
  </si>
  <si>
    <t>　　　　(平成28年3月31日　現在）</t>
    <rPh sb="5" eb="7">
      <t>ヘイセイ</t>
    </rPh>
    <rPh sb="9" eb="10">
      <t>ネン</t>
    </rPh>
    <rPh sb="11" eb="12">
      <t>ガツ</t>
    </rPh>
    <rPh sb="14" eb="15">
      <t>ニチ</t>
    </rPh>
    <rPh sb="16" eb="18">
      <t>ゲンザイ</t>
    </rPh>
    <phoneticPr fontId="4"/>
  </si>
  <si>
    <t>資産・負債の内訳</t>
    <rPh sb="0" eb="2">
      <t>シサン</t>
    </rPh>
    <rPh sb="3" eb="5">
      <t>フサイ</t>
    </rPh>
    <rPh sb="6" eb="8">
      <t>ウチワケ</t>
    </rPh>
    <phoneticPr fontId="4"/>
  </si>
  <si>
    <t>Ⅰ　資産の部</t>
    <rPh sb="2" eb="4">
      <t>シサン</t>
    </rPh>
    <rPh sb="5" eb="6">
      <t>ブ</t>
    </rPh>
    <phoneticPr fontId="4"/>
  </si>
  <si>
    <t>金　　額</t>
    <rPh sb="0" eb="1">
      <t>キン</t>
    </rPh>
    <rPh sb="3" eb="4">
      <t>ガク</t>
    </rPh>
    <phoneticPr fontId="4"/>
  </si>
  <si>
    <t>別表　１</t>
    <rPh sb="0" eb="2">
      <t>ベッピョウ</t>
    </rPh>
    <phoneticPr fontId="4"/>
  </si>
  <si>
    <t>本店営業部</t>
    <rPh sb="0" eb="2">
      <t>ホンテン</t>
    </rPh>
    <rPh sb="2" eb="4">
      <t>エイギョウ</t>
    </rPh>
    <rPh sb="4" eb="5">
      <t>ブ</t>
    </rPh>
    <phoneticPr fontId="4"/>
  </si>
  <si>
    <t>　ゆうちょ銀行</t>
    <rPh sb="5" eb="7">
      <t>ギンコウ</t>
    </rPh>
    <phoneticPr fontId="4"/>
  </si>
  <si>
    <t>県庁郵便局</t>
    <rPh sb="0" eb="2">
      <t>ケンチョウ</t>
    </rPh>
    <rPh sb="2" eb="5">
      <t>ユウビンキョク</t>
    </rPh>
    <phoneticPr fontId="4"/>
  </si>
  <si>
    <t>別表　2</t>
    <rPh sb="0" eb="2">
      <t>ベッピョウ</t>
    </rPh>
    <phoneticPr fontId="4"/>
  </si>
  <si>
    <t>別表　3</t>
    <rPh sb="0" eb="2">
      <t>ベッピョウ</t>
    </rPh>
    <phoneticPr fontId="4"/>
  </si>
  <si>
    <t>資産合計</t>
    <rPh sb="0" eb="2">
      <t>シサン</t>
    </rPh>
    <rPh sb="2" eb="4">
      <t>ゴウケイ</t>
    </rPh>
    <phoneticPr fontId="4"/>
  </si>
  <si>
    <t>Ⅱ　負債の部</t>
    <rPh sb="2" eb="4">
      <t>フサイ</t>
    </rPh>
    <rPh sb="5" eb="6">
      <t>ブ</t>
    </rPh>
    <phoneticPr fontId="4"/>
  </si>
  <si>
    <t>別表　4</t>
    <rPh sb="0" eb="2">
      <t>ベッピョウ</t>
    </rPh>
    <phoneticPr fontId="4"/>
  </si>
  <si>
    <t>　　　　　その他の固定負債</t>
    <rPh sb="7" eb="8">
      <t>タ</t>
    </rPh>
    <rPh sb="9" eb="11">
      <t>コテイ</t>
    </rPh>
    <rPh sb="11" eb="13">
      <t>フサイ</t>
    </rPh>
    <phoneticPr fontId="4"/>
  </si>
  <si>
    <t>負債合計</t>
    <rPh sb="0" eb="2">
      <t>フサイ</t>
    </rPh>
    <rPh sb="2" eb="4">
      <t>ゴウケイ</t>
    </rPh>
    <phoneticPr fontId="4"/>
  </si>
  <si>
    <t>Ⅲ　正味財産</t>
    <rPh sb="2" eb="4">
      <t>ショウミ</t>
    </rPh>
    <rPh sb="4" eb="6">
      <t>ザイサン</t>
    </rPh>
    <phoneticPr fontId="4"/>
  </si>
  <si>
    <t>別表 1　現金</t>
    <rPh sb="0" eb="2">
      <t>ベッピョウ</t>
    </rPh>
    <rPh sb="5" eb="7">
      <t>ゲンキン</t>
    </rPh>
    <phoneticPr fontId="4"/>
  </si>
  <si>
    <t>区分</t>
    <rPh sb="0" eb="2">
      <t>クブン</t>
    </rPh>
    <phoneticPr fontId="4"/>
  </si>
  <si>
    <t>枚数</t>
    <rPh sb="0" eb="2">
      <t>マイスウ</t>
    </rPh>
    <phoneticPr fontId="4"/>
  </si>
  <si>
    <t>金額</t>
    <rPh sb="0" eb="2">
      <t>キンガク</t>
    </rPh>
    <phoneticPr fontId="4"/>
  </si>
  <si>
    <t>　　現金(金種別）</t>
    <rPh sb="2" eb="4">
      <t>ゲンキン</t>
    </rPh>
    <rPh sb="5" eb="6">
      <t>キン</t>
    </rPh>
    <rPh sb="6" eb="8">
      <t>シュベツ</t>
    </rPh>
    <phoneticPr fontId="4"/>
  </si>
  <si>
    <t>1000円</t>
    <rPh sb="4" eb="5">
      <t>エン</t>
    </rPh>
    <phoneticPr fontId="4"/>
  </si>
  <si>
    <t xml:space="preserve"> 原本に相違ないことを証明します。</t>
    <rPh sb="1" eb="3">
      <t>ゲンポン</t>
    </rPh>
    <rPh sb="4" eb="6">
      <t>ソウイ</t>
    </rPh>
    <rPh sb="11" eb="13">
      <t>ショウメイ</t>
    </rPh>
    <phoneticPr fontId="4"/>
  </si>
  <si>
    <t>500円</t>
    <rPh sb="3" eb="4">
      <t>エン</t>
    </rPh>
    <phoneticPr fontId="4"/>
  </si>
  <si>
    <t>100円</t>
    <rPh sb="3" eb="4">
      <t>エン</t>
    </rPh>
    <phoneticPr fontId="4"/>
  </si>
  <si>
    <t>50円</t>
    <rPh sb="2" eb="3">
      <t>エン</t>
    </rPh>
    <phoneticPr fontId="4"/>
  </si>
  <si>
    <t xml:space="preserve">       認定特定非営利法人　</t>
    <rPh sb="7" eb="9">
      <t>ニンテイ</t>
    </rPh>
    <rPh sb="9" eb="11">
      <t>トクテイ</t>
    </rPh>
    <rPh sb="11" eb="14">
      <t>ヒエイリ</t>
    </rPh>
    <rPh sb="14" eb="16">
      <t>ホウジン</t>
    </rPh>
    <phoneticPr fontId="4"/>
  </si>
  <si>
    <t>10円</t>
    <rPh sb="2" eb="3">
      <t>エン</t>
    </rPh>
    <phoneticPr fontId="4"/>
  </si>
  <si>
    <t>5円</t>
    <rPh sb="1" eb="2">
      <t>エン</t>
    </rPh>
    <phoneticPr fontId="4"/>
  </si>
  <si>
    <t>　         理事長　　近藤　御風</t>
    <rPh sb="10" eb="13">
      <t>リジチョウ</t>
    </rPh>
    <rPh sb="15" eb="17">
      <t>コンドウ</t>
    </rPh>
    <rPh sb="18" eb="19">
      <t>ミ</t>
    </rPh>
    <rPh sb="19" eb="20">
      <t>カゼ</t>
    </rPh>
    <phoneticPr fontId="4"/>
  </si>
  <si>
    <t>1円</t>
    <rPh sb="1" eb="2">
      <t>エン</t>
    </rPh>
    <phoneticPr fontId="4"/>
  </si>
  <si>
    <t>合　計</t>
    <rPh sb="0" eb="1">
      <t>ゴウ</t>
    </rPh>
    <rPh sb="2" eb="3">
      <t>ケイ</t>
    </rPh>
    <phoneticPr fontId="4"/>
  </si>
  <si>
    <t>別表 2　車両運搬具</t>
    <rPh sb="0" eb="2">
      <t>ベッピョウ</t>
    </rPh>
    <rPh sb="5" eb="7">
      <t>シャリョウ</t>
    </rPh>
    <rPh sb="7" eb="9">
      <t>ウンパン</t>
    </rPh>
    <rPh sb="9" eb="10">
      <t>グ</t>
    </rPh>
    <phoneticPr fontId="4"/>
  </si>
  <si>
    <t>　軽自動車</t>
    <rPh sb="1" eb="5">
      <t>ケイジドウシャ</t>
    </rPh>
    <phoneticPr fontId="4"/>
  </si>
  <si>
    <t>１台</t>
    <rPh sb="1" eb="2">
      <t>ダイ</t>
    </rPh>
    <phoneticPr fontId="4"/>
  </si>
  <si>
    <t>別表 3　器具</t>
    <rPh sb="0" eb="2">
      <t>ベッピョウ</t>
    </rPh>
    <rPh sb="5" eb="7">
      <t>キグ</t>
    </rPh>
    <phoneticPr fontId="4"/>
  </si>
  <si>
    <t>　耐火金庫　　　　　　　1台</t>
    <rPh sb="1" eb="3">
      <t>タイカ</t>
    </rPh>
    <rPh sb="3" eb="5">
      <t>キンコ</t>
    </rPh>
    <rPh sb="13" eb="14">
      <t>ダイ</t>
    </rPh>
    <phoneticPr fontId="4"/>
  </si>
  <si>
    <t>一式</t>
    <rPh sb="0" eb="2">
      <t>イッシキ</t>
    </rPh>
    <phoneticPr fontId="4"/>
  </si>
  <si>
    <t xml:space="preserve">     計</t>
    <rPh sb="5" eb="6">
      <t>ケイ</t>
    </rPh>
    <phoneticPr fontId="4"/>
  </si>
  <si>
    <t>別表 4　預り金</t>
    <rPh sb="0" eb="2">
      <t>ベッピョウ</t>
    </rPh>
    <rPh sb="5" eb="6">
      <t>アズ</t>
    </rPh>
    <rPh sb="7" eb="8">
      <t>キン</t>
    </rPh>
    <phoneticPr fontId="4"/>
  </si>
  <si>
    <t>　社会保険料</t>
    <rPh sb="1" eb="3">
      <t>シャカイ</t>
    </rPh>
    <rPh sb="3" eb="6">
      <t>ホケンリョウ</t>
    </rPh>
    <phoneticPr fontId="4"/>
  </si>
  <si>
    <t>　雇用保険</t>
    <rPh sb="1" eb="3">
      <t>コヨウ</t>
    </rPh>
    <rPh sb="3" eb="5">
      <t>ホケン</t>
    </rPh>
    <phoneticPr fontId="4"/>
  </si>
  <si>
    <t>　源泉税</t>
    <rPh sb="1" eb="3">
      <t>ゲンセン</t>
    </rPh>
    <rPh sb="3" eb="4">
      <t>ゼイ</t>
    </rPh>
    <phoneticPr fontId="4"/>
  </si>
  <si>
    <t xml:space="preserve">   　  四国銀行</t>
    <phoneticPr fontId="4"/>
  </si>
  <si>
    <t>　　　 高知銀行</t>
    <phoneticPr fontId="4"/>
  </si>
  <si>
    <t>　　退職共済引当金</t>
    <phoneticPr fontId="4"/>
  </si>
  <si>
    <t>　　　 高知信用金庫</t>
    <phoneticPr fontId="4"/>
  </si>
  <si>
    <t>　純資産の部合計</t>
    <phoneticPr fontId="4"/>
  </si>
  <si>
    <t>資産の部合計</t>
    <phoneticPr fontId="4"/>
  </si>
  <si>
    <t>負債・純資産の部合計</t>
    <phoneticPr fontId="4"/>
  </si>
  <si>
    <t>　　　ワイヤレスアンプ</t>
    <phoneticPr fontId="4"/>
  </si>
  <si>
    <t>　　１　流動資産</t>
    <phoneticPr fontId="4"/>
  </si>
  <si>
    <t>　　　　　現　金</t>
    <phoneticPr fontId="4"/>
  </si>
  <si>
    <t>　　　　　普通預金</t>
    <phoneticPr fontId="4"/>
  </si>
  <si>
    <t>　四国銀行</t>
    <phoneticPr fontId="4"/>
  </si>
  <si>
    <t>NO　１７０４１９０</t>
    <phoneticPr fontId="4"/>
  </si>
  <si>
    <t>　高知銀行</t>
    <phoneticPr fontId="4"/>
  </si>
  <si>
    <t>N0　１２２５５３２</t>
    <phoneticPr fontId="4"/>
  </si>
  <si>
    <t>　高知信用金庫</t>
    <phoneticPr fontId="4"/>
  </si>
  <si>
    <t>NO　０４６３５１４</t>
    <phoneticPr fontId="4"/>
  </si>
  <si>
    <t>NO１０００７４２１</t>
    <phoneticPr fontId="4"/>
  </si>
  <si>
    <t>　　２　固定資産　</t>
    <phoneticPr fontId="4"/>
  </si>
  <si>
    <t xml:space="preserve">  　　　  車輌運搬具</t>
    <phoneticPr fontId="4"/>
  </si>
  <si>
    <t xml:space="preserve">  　　　　器具及び備品</t>
    <phoneticPr fontId="4"/>
  </si>
  <si>
    <t>　　１　流動負債</t>
    <phoneticPr fontId="4"/>
  </si>
  <si>
    <t>　　　　　未払い金</t>
    <phoneticPr fontId="4"/>
  </si>
  <si>
    <t>　　　　　預り金</t>
    <phoneticPr fontId="4"/>
  </si>
  <si>
    <t>　　２　固定負債</t>
    <phoneticPr fontId="4"/>
  </si>
  <si>
    <t xml:space="preserve">       こうち被害者支援センター</t>
    <phoneticPr fontId="4"/>
  </si>
  <si>
    <t>　　　　　　及び備品</t>
    <phoneticPr fontId="4"/>
  </si>
  <si>
    <t>ワイヤレスアンプ 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</si>
</sst>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△ &quot;#,##0"/>
  </numFmts>
  <fonts count="2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5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76" fontId="12" fillId="3" borderId="7" xfId="0" applyNumberFormat="1" applyFont="1" applyFill="1" applyBorder="1" applyAlignment="1">
      <alignment horizontal="right" vertical="center"/>
    </xf>
    <xf numFmtId="176" fontId="9" fillId="3" borderId="7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right" vertical="center"/>
    </xf>
    <xf numFmtId="38" fontId="13" fillId="0" borderId="7" xfId="1" applyFont="1" applyFill="1" applyBorder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38" fontId="9" fillId="0" borderId="11" xfId="1" applyFont="1" applyFill="1" applyBorder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8" fontId="11" fillId="0" borderId="11" xfId="1" applyFont="1" applyBorder="1">
      <alignment vertical="center"/>
    </xf>
    <xf numFmtId="3" fontId="11" fillId="0" borderId="12" xfId="0" applyNumberFormat="1" applyFont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11" xfId="0" applyNumberFormat="1" applyFont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38" fontId="9" fillId="0" borderId="17" xfId="1" applyFont="1" applyFill="1" applyBorder="1">
      <alignment vertical="center"/>
    </xf>
    <xf numFmtId="176" fontId="11" fillId="3" borderId="8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right" vertical="center"/>
    </xf>
    <xf numFmtId="38" fontId="13" fillId="3" borderId="7" xfId="1" applyFont="1" applyFill="1" applyBorder="1">
      <alignment vertical="center"/>
    </xf>
    <xf numFmtId="3" fontId="11" fillId="3" borderId="18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176" fontId="12" fillId="3" borderId="17" xfId="0" applyNumberFormat="1" applyFont="1" applyFill="1" applyBorder="1" applyAlignment="1">
      <alignment vertical="center"/>
    </xf>
    <xf numFmtId="176" fontId="12" fillId="3" borderId="7" xfId="0" applyNumberFormat="1" applyFont="1" applyFill="1" applyBorder="1" applyAlignment="1">
      <alignment vertical="center"/>
    </xf>
    <xf numFmtId="38" fontId="9" fillId="3" borderId="17" xfId="1" applyFont="1" applyFill="1" applyBorder="1">
      <alignment vertical="center"/>
    </xf>
    <xf numFmtId="176" fontId="9" fillId="2" borderId="8" xfId="0" applyNumberFormat="1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8" fontId="12" fillId="0" borderId="21" xfId="1" applyFont="1" applyBorder="1">
      <alignment vertical="center"/>
    </xf>
    <xf numFmtId="3" fontId="9" fillId="0" borderId="22" xfId="0" applyNumberFormat="1" applyFont="1" applyBorder="1" applyAlignment="1">
      <alignment vertical="center"/>
    </xf>
    <xf numFmtId="38" fontId="12" fillId="0" borderId="11" xfId="1" applyFont="1" applyFill="1" applyBorder="1">
      <alignment vertical="center"/>
    </xf>
    <xf numFmtId="176" fontId="15" fillId="0" borderId="0" xfId="0" applyNumberFormat="1" applyFont="1" applyFill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8" fontId="12" fillId="0" borderId="11" xfId="1" applyFont="1" applyBorder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8" fontId="9" fillId="0" borderId="11" xfId="1" applyFont="1" applyBorder="1">
      <alignment vertical="center"/>
    </xf>
    <xf numFmtId="0" fontId="11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3" borderId="8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vertical="center"/>
    </xf>
    <xf numFmtId="38" fontId="12" fillId="3" borderId="7" xfId="1" applyFont="1" applyFill="1" applyBorder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horizontal="center" vertical="center"/>
    </xf>
    <xf numFmtId="176" fontId="12" fillId="2" borderId="24" xfId="0" applyNumberFormat="1" applyFont="1" applyFill="1" applyBorder="1" applyAlignment="1">
      <alignment vertical="center"/>
    </xf>
    <xf numFmtId="38" fontId="9" fillId="2" borderId="24" xfId="1" applyFont="1" applyFill="1" applyBorder="1">
      <alignment vertical="center"/>
    </xf>
    <xf numFmtId="176" fontId="12" fillId="2" borderId="25" xfId="0" applyNumberFormat="1" applyFont="1" applyFill="1" applyBorder="1" applyAlignment="1">
      <alignment vertical="center"/>
    </xf>
    <xf numFmtId="176" fontId="12" fillId="2" borderId="24" xfId="0" applyNumberFormat="1" applyFont="1" applyFill="1" applyBorder="1" applyAlignment="1">
      <alignment horizontal="right" vertical="center"/>
    </xf>
    <xf numFmtId="38" fontId="12" fillId="2" borderId="24" xfId="0" applyNumberFormat="1" applyFont="1" applyFill="1" applyBorder="1" applyAlignment="1">
      <alignment vertical="center"/>
    </xf>
    <xf numFmtId="176" fontId="9" fillId="2" borderId="2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76" fontId="16" fillId="0" borderId="0" xfId="0" applyNumberFormat="1" applyFont="1" applyFill="1" applyBorder="1" applyAlignment="1">
      <alignment vertical="center"/>
    </xf>
    <xf numFmtId="38" fontId="15" fillId="0" borderId="0" xfId="1" applyFont="1" applyFill="1" applyBorder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38" fontId="16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16" fillId="0" borderId="21" xfId="0" applyNumberFormat="1" applyFont="1" applyFill="1" applyBorder="1" applyAlignment="1">
      <alignment horizontal="center" vertical="center"/>
    </xf>
    <xf numFmtId="176" fontId="15" fillId="0" borderId="20" xfId="0" applyNumberFormat="1" applyFont="1" applyFill="1" applyBorder="1" applyAlignment="1">
      <alignment horizontal="center" vertical="center"/>
    </xf>
    <xf numFmtId="176" fontId="15" fillId="0" borderId="27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176" fontId="15" fillId="0" borderId="28" xfId="0" applyNumberFormat="1" applyFont="1" applyFill="1" applyBorder="1" applyAlignment="1">
      <alignment horizontal="center" vertical="center"/>
    </xf>
    <xf numFmtId="176" fontId="15" fillId="0" borderId="29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177" fontId="9" fillId="0" borderId="21" xfId="0" applyNumberFormat="1" applyFont="1" applyFill="1" applyBorder="1" applyAlignment="1">
      <alignment vertical="center"/>
    </xf>
    <xf numFmtId="38" fontId="9" fillId="0" borderId="11" xfId="1" applyFont="1" applyBorder="1" applyAlignment="1">
      <alignment horizontal="right" vertical="center"/>
    </xf>
    <xf numFmtId="38" fontId="9" fillId="0" borderId="11" xfId="1" applyFont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77" fontId="9" fillId="0" borderId="30" xfId="0" applyNumberFormat="1" applyFont="1" applyFill="1" applyBorder="1" applyAlignment="1">
      <alignment vertical="center"/>
    </xf>
    <xf numFmtId="38" fontId="19" fillId="0" borderId="11" xfId="1" applyFont="1" applyBorder="1" applyAlignment="1">
      <alignment horizontal="right" vertical="center"/>
    </xf>
    <xf numFmtId="177" fontId="9" fillId="0" borderId="11" xfId="0" applyNumberFormat="1" applyFont="1" applyBorder="1" applyAlignment="1">
      <alignment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/>
    </xf>
    <xf numFmtId="38" fontId="9" fillId="0" borderId="30" xfId="1" applyFont="1" applyBorder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38" fontId="9" fillId="0" borderId="17" xfId="1" applyFont="1" applyBorder="1">
      <alignment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vertical="center"/>
    </xf>
    <xf numFmtId="177" fontId="9" fillId="0" borderId="7" xfId="0" applyNumberFormat="1" applyFont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/>
    </xf>
    <xf numFmtId="58" fontId="0" fillId="0" borderId="0" xfId="0" applyNumberFormat="1" applyAlignment="1">
      <alignment horizontal="left"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33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176" fontId="15" fillId="0" borderId="34" xfId="0" applyNumberFormat="1" applyFont="1" applyFill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76" fontId="17" fillId="0" borderId="18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18" fillId="0" borderId="20" xfId="0" applyNumberFormat="1" applyFont="1" applyFill="1" applyBorder="1" applyAlignment="1">
      <alignment vertical="center"/>
    </xf>
    <xf numFmtId="176" fontId="18" fillId="0" borderId="22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38" fontId="18" fillId="0" borderId="19" xfId="1" applyFont="1" applyFill="1" applyBorder="1">
      <alignment vertical="center"/>
    </xf>
    <xf numFmtId="176" fontId="18" fillId="0" borderId="19" xfId="0" applyNumberFormat="1" applyFont="1" applyFill="1" applyBorder="1" applyAlignment="1">
      <alignment vertical="center"/>
    </xf>
    <xf numFmtId="38" fontId="17" fillId="0" borderId="19" xfId="1" applyFont="1" applyFill="1" applyBorder="1">
      <alignment vertical="center"/>
    </xf>
    <xf numFmtId="38" fontId="17" fillId="0" borderId="18" xfId="1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38" fontId="18" fillId="0" borderId="0" xfId="1" applyFont="1" applyFill="1" applyBorder="1">
      <alignment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38" fontId="15" fillId="0" borderId="39" xfId="1" applyFont="1" applyFill="1" applyBorder="1">
      <alignment vertical="center"/>
    </xf>
    <xf numFmtId="38" fontId="15" fillId="0" borderId="40" xfId="1" applyFont="1" applyFill="1" applyBorder="1">
      <alignment vertical="center"/>
    </xf>
    <xf numFmtId="176" fontId="17" fillId="0" borderId="41" xfId="0" applyNumberFormat="1" applyFont="1" applyFill="1" applyBorder="1" applyAlignment="1">
      <alignment vertical="center"/>
    </xf>
    <xf numFmtId="38" fontId="18" fillId="0" borderId="42" xfId="1" applyFont="1" applyFill="1" applyBorder="1">
      <alignment vertical="center"/>
    </xf>
    <xf numFmtId="0" fontId="18" fillId="0" borderId="43" xfId="0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8" fontId="18" fillId="0" borderId="30" xfId="1" applyFont="1" applyFill="1" applyBorder="1">
      <alignment vertical="center"/>
    </xf>
    <xf numFmtId="0" fontId="6" fillId="0" borderId="12" xfId="0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8" fontId="18" fillId="0" borderId="31" xfId="1" applyFont="1" applyFill="1" applyBorder="1">
      <alignment vertical="center"/>
    </xf>
    <xf numFmtId="0" fontId="6" fillId="0" borderId="30" xfId="0" applyFont="1" applyBorder="1" applyAlignment="1">
      <alignment vertical="center"/>
    </xf>
    <xf numFmtId="38" fontId="18" fillId="0" borderId="12" xfId="1" applyFont="1" applyFill="1" applyBorder="1">
      <alignment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38" fontId="15" fillId="0" borderId="19" xfId="1" applyFont="1" applyFill="1" applyBorder="1">
      <alignment vertical="center"/>
    </xf>
    <xf numFmtId="38" fontId="18" fillId="0" borderId="8" xfId="1" applyFont="1" applyFill="1" applyBorder="1">
      <alignment vertical="center"/>
    </xf>
    <xf numFmtId="3" fontId="6" fillId="0" borderId="18" xfId="0" applyNumberFormat="1" applyFont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38" fontId="15" fillId="0" borderId="45" xfId="1" applyFont="1" applyFill="1" applyBorder="1">
      <alignment vertical="center"/>
    </xf>
    <xf numFmtId="38" fontId="18" fillId="0" borderId="20" xfId="1" applyFont="1" applyFill="1" applyBorder="1">
      <alignment vertical="center"/>
    </xf>
    <xf numFmtId="0" fontId="18" fillId="0" borderId="22" xfId="0" applyFont="1" applyFill="1" applyBorder="1" applyAlignment="1">
      <alignment vertical="center"/>
    </xf>
    <xf numFmtId="0" fontId="23" fillId="0" borderId="46" xfId="0" applyFont="1" applyFill="1" applyBorder="1" applyAlignment="1">
      <alignment horizontal="left" vertical="center"/>
    </xf>
    <xf numFmtId="176" fontId="16" fillId="0" borderId="47" xfId="0" applyNumberFormat="1" applyFont="1" applyFill="1" applyBorder="1" applyAlignment="1">
      <alignment horizontal="right" vertical="center"/>
    </xf>
    <xf numFmtId="176" fontId="15" fillId="0" borderId="47" xfId="0" applyNumberFormat="1" applyFont="1" applyFill="1" applyBorder="1" applyAlignment="1">
      <alignment vertical="center"/>
    </xf>
    <xf numFmtId="38" fontId="16" fillId="0" borderId="47" xfId="1" applyFont="1" applyFill="1" applyBorder="1">
      <alignment vertical="center"/>
    </xf>
    <xf numFmtId="38" fontId="18" fillId="0" borderId="48" xfId="1" applyFont="1" applyFill="1" applyBorder="1">
      <alignment vertical="center"/>
    </xf>
    <xf numFmtId="176" fontId="17" fillId="0" borderId="49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38" fontId="16" fillId="0" borderId="0" xfId="1" applyFont="1" applyFill="1" applyBorder="1">
      <alignment vertical="center"/>
    </xf>
    <xf numFmtId="176" fontId="17" fillId="0" borderId="21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2" xfId="0" applyBorder="1" applyAlignment="1">
      <alignment vertical="center"/>
    </xf>
    <xf numFmtId="3" fontId="26" fillId="0" borderId="50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vertical="center"/>
    </xf>
    <xf numFmtId="38" fontId="11" fillId="0" borderId="52" xfId="1" applyFont="1" applyBorder="1">
      <alignment vertical="center"/>
    </xf>
    <xf numFmtId="0" fontId="11" fillId="0" borderId="53" xfId="0" applyFont="1" applyBorder="1" applyAlignment="1">
      <alignment horizontal="right" vertical="center"/>
    </xf>
    <xf numFmtId="0" fontId="11" fillId="0" borderId="54" xfId="0" applyFont="1" applyBorder="1" applyAlignment="1">
      <alignment vertical="center"/>
    </xf>
    <xf numFmtId="38" fontId="11" fillId="0" borderId="55" xfId="1" applyFont="1" applyBorder="1">
      <alignment vertical="center"/>
    </xf>
    <xf numFmtId="0" fontId="0" fillId="0" borderId="17" xfId="0" applyBorder="1" applyAlignment="1">
      <alignment vertical="center"/>
    </xf>
    <xf numFmtId="0" fontId="11" fillId="0" borderId="56" xfId="0" applyFont="1" applyBorder="1" applyAlignment="1">
      <alignment horizontal="right" vertical="center"/>
    </xf>
    <xf numFmtId="0" fontId="11" fillId="0" borderId="57" xfId="0" applyFont="1" applyBorder="1" applyAlignment="1">
      <alignment vertical="center"/>
    </xf>
    <xf numFmtId="38" fontId="11" fillId="0" borderId="58" xfId="1" applyFont="1" applyBorder="1">
      <alignment vertical="center"/>
    </xf>
    <xf numFmtId="0" fontId="0" fillId="0" borderId="7" xfId="0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176" fontId="9" fillId="0" borderId="2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30" xfId="0" applyFont="1" applyFill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176" fontId="9" fillId="0" borderId="62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1" fillId="0" borderId="45" xfId="0" applyFont="1" applyBorder="1" applyAlignment="1">
      <alignment vertical="center"/>
    </xf>
    <xf numFmtId="38" fontId="11" fillId="0" borderId="21" xfId="1" applyFont="1" applyBorder="1">
      <alignment vertical="center"/>
    </xf>
    <xf numFmtId="3" fontId="11" fillId="0" borderId="0" xfId="0" applyNumberFormat="1" applyFont="1" applyBorder="1" applyAlignment="1">
      <alignment horizontal="right" vertical="center"/>
    </xf>
    <xf numFmtId="0" fontId="13" fillId="0" borderId="11" xfId="0" applyFont="1" applyFill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38" fontId="0" fillId="0" borderId="57" xfId="0" applyNumberFormat="1" applyBorder="1" applyAlignment="1">
      <alignment vertical="center"/>
    </xf>
    <xf numFmtId="58" fontId="0" fillId="0" borderId="30" xfId="0" applyNumberFormat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>
      <selection activeCell="D3" sqref="D3"/>
    </sheetView>
  </sheetViews>
  <sheetFormatPr defaultRowHeight="13.5" x14ac:dyDescent="0.15"/>
  <cols>
    <col min="1" max="1" width="3.75" customWidth="1"/>
    <col min="2" max="2" width="15.5" customWidth="1"/>
    <col min="3" max="3" width="11.5" customWidth="1"/>
    <col min="4" max="4" width="11.375" customWidth="1"/>
    <col min="5" max="5" width="12.875" customWidth="1"/>
    <col min="6" max="6" width="18.25" customWidth="1"/>
    <col min="7" max="7" width="12.375" customWidth="1"/>
  </cols>
  <sheetData>
    <row r="1" spans="1:9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1" x14ac:dyDescent="0.15">
      <c r="A2" s="1"/>
      <c r="B2" s="1"/>
      <c r="C2" s="2" t="s">
        <v>0</v>
      </c>
      <c r="D2" s="2"/>
      <c r="E2" s="2"/>
      <c r="F2" s="3"/>
      <c r="G2" s="4" t="s">
        <v>1</v>
      </c>
      <c r="H2" s="4"/>
      <c r="I2" s="1"/>
    </row>
    <row r="3" spans="1:9" ht="14.25" thickBot="1" x14ac:dyDescent="0.2">
      <c r="A3" s="1"/>
      <c r="B3" s="5" t="s">
        <v>2</v>
      </c>
      <c r="C3" s="6"/>
      <c r="D3" s="6"/>
      <c r="E3" s="7"/>
      <c r="F3" s="1"/>
      <c r="G3" s="6" t="s">
        <v>3</v>
      </c>
      <c r="H3" s="1"/>
      <c r="I3" s="8" t="s">
        <v>4</v>
      </c>
    </row>
    <row r="4" spans="1:9" x14ac:dyDescent="0.15">
      <c r="A4" s="1"/>
      <c r="B4" s="9"/>
      <c r="C4" s="10" t="s">
        <v>5</v>
      </c>
      <c r="D4" s="10"/>
      <c r="E4" s="11"/>
      <c r="F4" s="12"/>
      <c r="G4" s="13" t="s">
        <v>6</v>
      </c>
      <c r="H4" s="14"/>
      <c r="I4" s="15"/>
    </row>
    <row r="5" spans="1:9" ht="14.25" x14ac:dyDescent="0.15">
      <c r="A5" s="1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9" t="s">
        <v>8</v>
      </c>
      <c r="H5" s="17" t="s">
        <v>9</v>
      </c>
      <c r="I5" s="20" t="s">
        <v>10</v>
      </c>
    </row>
    <row r="6" spans="1:9" x14ac:dyDescent="0.15">
      <c r="A6" s="1"/>
      <c r="B6" s="21" t="s">
        <v>11</v>
      </c>
      <c r="C6" s="22">
        <f>C7+C9</f>
        <v>3627088</v>
      </c>
      <c r="D6" s="22">
        <f>D7+D9</f>
        <v>2432172</v>
      </c>
      <c r="E6" s="23">
        <f>C6-D6</f>
        <v>1194916</v>
      </c>
      <c r="F6" s="24" t="s">
        <v>12</v>
      </c>
      <c r="G6" s="25">
        <v>78883</v>
      </c>
      <c r="H6" s="26">
        <v>90169</v>
      </c>
      <c r="I6" s="27">
        <f>G6-H6</f>
        <v>-11286</v>
      </c>
    </row>
    <row r="7" spans="1:9" x14ac:dyDescent="0.15">
      <c r="A7" s="1"/>
      <c r="B7" s="28" t="s">
        <v>13</v>
      </c>
      <c r="C7" s="29">
        <v>26594</v>
      </c>
      <c r="D7" s="29">
        <v>20913</v>
      </c>
      <c r="E7" s="30">
        <f>C7-D7</f>
        <v>5681</v>
      </c>
      <c r="F7" s="31" t="s">
        <v>14</v>
      </c>
      <c r="G7" s="32"/>
      <c r="H7" s="32"/>
      <c r="I7" s="33"/>
    </row>
    <row r="8" spans="1:9" x14ac:dyDescent="0.15">
      <c r="A8" s="1"/>
      <c r="B8" s="34"/>
      <c r="C8" s="35"/>
      <c r="D8" s="35"/>
      <c r="E8" s="35"/>
      <c r="F8" s="31" t="s">
        <v>15</v>
      </c>
      <c r="G8" s="36">
        <v>78883</v>
      </c>
      <c r="H8" s="37">
        <v>90169</v>
      </c>
      <c r="I8" s="38">
        <f>G8-H8</f>
        <v>-11286</v>
      </c>
    </row>
    <row r="9" spans="1:9" x14ac:dyDescent="0.15">
      <c r="A9" s="1"/>
      <c r="B9" s="28" t="s">
        <v>16</v>
      </c>
      <c r="C9" s="39">
        <f>C10+C11+C12+C13</f>
        <v>3600494</v>
      </c>
      <c r="D9" s="40">
        <f>D10+D11+D12+D13</f>
        <v>2411259</v>
      </c>
      <c r="E9" s="30">
        <f>C9-D9</f>
        <v>1189235</v>
      </c>
      <c r="F9" s="31"/>
      <c r="G9" s="32"/>
      <c r="H9" s="32"/>
      <c r="I9" s="33"/>
    </row>
    <row r="10" spans="1:9" x14ac:dyDescent="0.15">
      <c r="A10" s="1"/>
      <c r="B10" s="28" t="s">
        <v>88</v>
      </c>
      <c r="C10" s="39">
        <v>2604644</v>
      </c>
      <c r="D10" s="29">
        <v>1454757</v>
      </c>
      <c r="E10" s="30">
        <f t="shared" ref="E10:E13" si="0">C10-D10</f>
        <v>1149887</v>
      </c>
      <c r="F10" s="41" t="s">
        <v>17</v>
      </c>
      <c r="G10" s="42">
        <v>0</v>
      </c>
      <c r="H10" s="42">
        <v>0</v>
      </c>
      <c r="I10" s="43"/>
    </row>
    <row r="11" spans="1:9" x14ac:dyDescent="0.15">
      <c r="A11" s="1"/>
      <c r="B11" s="44" t="s">
        <v>89</v>
      </c>
      <c r="C11" s="39">
        <v>854347</v>
      </c>
      <c r="D11" s="29">
        <v>846773</v>
      </c>
      <c r="E11" s="30">
        <f t="shared" si="0"/>
        <v>7574</v>
      </c>
      <c r="F11" s="31" t="s">
        <v>90</v>
      </c>
      <c r="G11" s="32">
        <v>0</v>
      </c>
      <c r="H11" s="32">
        <v>0</v>
      </c>
      <c r="I11" s="33"/>
    </row>
    <row r="12" spans="1:9" x14ac:dyDescent="0.15">
      <c r="A12" s="1"/>
      <c r="B12" s="28" t="s">
        <v>91</v>
      </c>
      <c r="C12" s="39">
        <v>62475</v>
      </c>
      <c r="D12" s="29">
        <v>19442</v>
      </c>
      <c r="E12" s="30">
        <f t="shared" si="0"/>
        <v>43033</v>
      </c>
      <c r="F12" s="31" t="s">
        <v>18</v>
      </c>
      <c r="G12" s="32">
        <v>0</v>
      </c>
      <c r="H12" s="32">
        <v>0</v>
      </c>
      <c r="I12" s="33"/>
    </row>
    <row r="13" spans="1:9" x14ac:dyDescent="0.15">
      <c r="A13" s="1"/>
      <c r="B13" s="28" t="s">
        <v>19</v>
      </c>
      <c r="C13" s="29">
        <v>79028</v>
      </c>
      <c r="D13" s="29">
        <v>90287</v>
      </c>
      <c r="E13" s="30">
        <f t="shared" si="0"/>
        <v>-11259</v>
      </c>
      <c r="F13" s="31"/>
      <c r="G13" s="32"/>
      <c r="H13" s="32"/>
      <c r="I13" s="33"/>
    </row>
    <row r="14" spans="1:9" x14ac:dyDescent="0.15">
      <c r="A14" s="1"/>
      <c r="B14" s="45"/>
      <c r="C14" s="46"/>
      <c r="D14" s="47"/>
      <c r="E14" s="48"/>
      <c r="F14" s="49" t="s">
        <v>20</v>
      </c>
      <c r="G14" s="50">
        <v>78883</v>
      </c>
      <c r="H14" s="51">
        <v>90169</v>
      </c>
      <c r="I14" s="52">
        <f>G14-H14</f>
        <v>-11286</v>
      </c>
    </row>
    <row r="15" spans="1:9" x14ac:dyDescent="0.15">
      <c r="A15" s="1"/>
      <c r="B15" s="53" t="s">
        <v>21</v>
      </c>
      <c r="C15" s="54">
        <f>C16+C17+C18+C19</f>
        <v>2125342</v>
      </c>
      <c r="D15" s="55">
        <v>526960</v>
      </c>
      <c r="E15" s="56">
        <f>C15-D15</f>
        <v>1598382</v>
      </c>
      <c r="F15" s="57" t="s">
        <v>22</v>
      </c>
      <c r="G15" s="58"/>
      <c r="H15" s="58"/>
      <c r="I15" s="59"/>
    </row>
    <row r="16" spans="1:9" x14ac:dyDescent="0.15">
      <c r="A16" s="1"/>
      <c r="B16" s="44" t="s">
        <v>23</v>
      </c>
      <c r="C16" s="29">
        <v>0</v>
      </c>
      <c r="D16" s="29"/>
      <c r="E16" s="30"/>
      <c r="F16" s="60"/>
      <c r="G16" s="61"/>
      <c r="H16" s="62"/>
      <c r="I16" s="63"/>
    </row>
    <row r="17" spans="1:9" x14ac:dyDescent="0.15">
      <c r="A17" s="1"/>
      <c r="B17" s="44" t="s">
        <v>24</v>
      </c>
      <c r="C17" s="29">
        <v>0</v>
      </c>
      <c r="D17" s="29"/>
      <c r="E17" s="64"/>
      <c r="F17" s="65" t="s">
        <v>25</v>
      </c>
      <c r="G17" s="66">
        <v>5673547</v>
      </c>
      <c r="H17" s="67">
        <v>2868963</v>
      </c>
      <c r="I17" s="68">
        <f>G17-H17</f>
        <v>2804584</v>
      </c>
    </row>
    <row r="18" spans="1:9" x14ac:dyDescent="0.15">
      <c r="A18" s="1"/>
      <c r="B18" s="44" t="s">
        <v>26</v>
      </c>
      <c r="C18" s="29">
        <v>1666842</v>
      </c>
      <c r="D18" s="29">
        <v>0</v>
      </c>
      <c r="E18" s="29">
        <f>C18-D18</f>
        <v>1666842</v>
      </c>
      <c r="F18" s="65" t="s">
        <v>27</v>
      </c>
      <c r="G18" s="69">
        <v>2804584</v>
      </c>
      <c r="H18" s="70">
        <v>1072398</v>
      </c>
      <c r="I18" s="68">
        <f>G18-H18</f>
        <v>1732186</v>
      </c>
    </row>
    <row r="19" spans="1:9" x14ac:dyDescent="0.15">
      <c r="A19" s="1"/>
      <c r="B19" s="44" t="s">
        <v>28</v>
      </c>
      <c r="C19" s="29">
        <v>458500</v>
      </c>
      <c r="D19" s="29">
        <v>526960</v>
      </c>
      <c r="E19" s="29">
        <f>C19-D19</f>
        <v>-68460</v>
      </c>
      <c r="F19" s="71"/>
      <c r="G19" s="32"/>
      <c r="H19" s="72"/>
      <c r="I19" s="73"/>
    </row>
    <row r="20" spans="1:9" x14ac:dyDescent="0.15">
      <c r="A20" s="1"/>
      <c r="B20" s="74"/>
      <c r="C20" s="29"/>
      <c r="D20" s="29"/>
      <c r="E20" s="30"/>
      <c r="F20" s="75"/>
      <c r="G20" s="72"/>
      <c r="H20" s="72"/>
      <c r="I20" s="73"/>
    </row>
    <row r="21" spans="1:9" x14ac:dyDescent="0.15">
      <c r="A21" s="1"/>
      <c r="B21" s="44"/>
      <c r="C21" s="29"/>
      <c r="D21" s="29"/>
      <c r="E21" s="30"/>
      <c r="F21" s="76" t="s">
        <v>92</v>
      </c>
      <c r="G21" s="77">
        <v>5673547</v>
      </c>
      <c r="H21" s="78">
        <v>2868963</v>
      </c>
      <c r="I21" s="79">
        <f>G21-H21</f>
        <v>2804584</v>
      </c>
    </row>
    <row r="22" spans="1:9" ht="14.25" thickBot="1" x14ac:dyDescent="0.2">
      <c r="A22" s="1"/>
      <c r="B22" s="80" t="s">
        <v>93</v>
      </c>
      <c r="C22" s="81">
        <f>C6+C15</f>
        <v>5752430</v>
      </c>
      <c r="D22" s="81">
        <f>D6+D15</f>
        <v>2959132</v>
      </c>
      <c r="E22" s="82">
        <f>C22-D22</f>
        <v>2793298</v>
      </c>
      <c r="F22" s="83" t="s">
        <v>94</v>
      </c>
      <c r="G22" s="84">
        <f>G14+G21</f>
        <v>5752430</v>
      </c>
      <c r="H22" s="85">
        <f>H14+H21</f>
        <v>2959132</v>
      </c>
      <c r="I22" s="86">
        <f>G22-H22</f>
        <v>2793298</v>
      </c>
    </row>
    <row r="23" spans="1:9" x14ac:dyDescent="0.15">
      <c r="A23" s="1"/>
      <c r="B23" s="87"/>
      <c r="C23" s="88"/>
      <c r="D23" s="88"/>
      <c r="E23" s="89"/>
      <c r="F23" s="65"/>
      <c r="G23" s="90"/>
      <c r="H23" s="91"/>
      <c r="I23" s="92"/>
    </row>
    <row r="24" spans="1:9" x14ac:dyDescent="0.15">
      <c r="A24" s="1"/>
      <c r="B24" s="93" t="s">
        <v>29</v>
      </c>
      <c r="C24" s="88"/>
      <c r="D24" s="88"/>
      <c r="E24" s="89"/>
      <c r="F24" s="65"/>
      <c r="G24" s="1"/>
      <c r="H24" s="8" t="s">
        <v>4</v>
      </c>
      <c r="I24" s="92"/>
    </row>
    <row r="25" spans="1:9" x14ac:dyDescent="0.15">
      <c r="A25" s="1"/>
      <c r="B25" s="94" t="s">
        <v>30</v>
      </c>
      <c r="C25" s="95" t="s">
        <v>31</v>
      </c>
      <c r="D25" s="94" t="s">
        <v>32</v>
      </c>
      <c r="E25" s="96" t="s">
        <v>33</v>
      </c>
      <c r="F25" s="97" t="s">
        <v>34</v>
      </c>
      <c r="G25" s="98" t="s">
        <v>35</v>
      </c>
      <c r="H25" s="99"/>
      <c r="I25" s="92"/>
    </row>
    <row r="26" spans="1:9" x14ac:dyDescent="0.15">
      <c r="A26" s="1"/>
      <c r="B26" s="100"/>
      <c r="C26" s="101"/>
      <c r="D26" s="100"/>
      <c r="E26" s="102" t="s">
        <v>36</v>
      </c>
      <c r="F26" s="103"/>
      <c r="G26" s="104"/>
      <c r="H26" s="105"/>
      <c r="I26" s="92"/>
    </row>
    <row r="27" spans="1:9" x14ac:dyDescent="0.15">
      <c r="A27" s="1"/>
      <c r="B27" s="106" t="s">
        <v>37</v>
      </c>
      <c r="C27" s="107">
        <v>2000210</v>
      </c>
      <c r="D27" s="107"/>
      <c r="E27" s="108">
        <v>333368</v>
      </c>
      <c r="F27" s="109">
        <v>333368</v>
      </c>
      <c r="G27" s="110">
        <v>1666842</v>
      </c>
      <c r="H27" s="111"/>
      <c r="I27" s="92"/>
    </row>
    <row r="28" spans="1:9" x14ac:dyDescent="0.15">
      <c r="A28" s="1"/>
      <c r="B28" s="112" t="s">
        <v>38</v>
      </c>
      <c r="C28" s="113"/>
      <c r="D28" s="113"/>
      <c r="E28" s="114"/>
      <c r="F28" s="115"/>
      <c r="G28" s="116"/>
      <c r="H28" s="117"/>
      <c r="I28" s="92"/>
    </row>
    <row r="29" spans="1:9" x14ac:dyDescent="0.15">
      <c r="A29" s="1"/>
      <c r="B29" s="112" t="s">
        <v>39</v>
      </c>
      <c r="C29" s="70">
        <v>378000</v>
      </c>
      <c r="D29" s="118">
        <v>308070</v>
      </c>
      <c r="E29" s="119">
        <v>18900</v>
      </c>
      <c r="F29" s="120">
        <v>88830</v>
      </c>
      <c r="G29" s="121">
        <f>D29-E29</f>
        <v>289170</v>
      </c>
      <c r="H29" s="122"/>
      <c r="I29" s="92"/>
    </row>
    <row r="30" spans="1:9" x14ac:dyDescent="0.15">
      <c r="A30" s="1"/>
      <c r="B30" s="123" t="s">
        <v>95</v>
      </c>
      <c r="C30" s="124">
        <v>247800</v>
      </c>
      <c r="D30" s="113">
        <v>218890</v>
      </c>
      <c r="E30" s="119">
        <v>49560</v>
      </c>
      <c r="F30" s="120">
        <v>78470</v>
      </c>
      <c r="G30" s="125">
        <f>D30-E30</f>
        <v>169330</v>
      </c>
      <c r="H30" s="126"/>
      <c r="I30" s="92"/>
    </row>
    <row r="31" spans="1:9" x14ac:dyDescent="0.15">
      <c r="A31" s="1"/>
      <c r="B31" s="127" t="s">
        <v>40</v>
      </c>
      <c r="C31" s="128">
        <f>SUM(C27:C30)</f>
        <v>2626010</v>
      </c>
      <c r="D31" s="128">
        <f>SUM(D27:D30)</f>
        <v>526960</v>
      </c>
      <c r="E31" s="129">
        <f>SUM(E27:E30)</f>
        <v>401828</v>
      </c>
      <c r="F31" s="130">
        <f>SUM(F27:F30)</f>
        <v>500668</v>
      </c>
      <c r="G31" s="131">
        <f>SUM(G27:G30)</f>
        <v>2125342</v>
      </c>
      <c r="H31" s="132"/>
      <c r="I31" s="92"/>
    </row>
    <row r="32" spans="1:9" x14ac:dyDescent="0.15">
      <c r="A32" s="1"/>
      <c r="B32" s="87"/>
      <c r="C32" s="88"/>
      <c r="D32" s="88"/>
      <c r="E32" s="89"/>
      <c r="F32" s="65"/>
      <c r="G32" s="90"/>
      <c r="H32" s="91"/>
      <c r="I32" s="92"/>
    </row>
    <row r="33" spans="1:9" x14ac:dyDescent="0.15">
      <c r="A33" s="1"/>
      <c r="B33" s="87"/>
      <c r="C33" s="1" t="s">
        <v>41</v>
      </c>
      <c r="D33" s="1"/>
      <c r="E33" s="1"/>
      <c r="F33" s="1"/>
      <c r="G33" s="1"/>
      <c r="H33" s="91"/>
      <c r="I33" s="92"/>
    </row>
    <row r="34" spans="1:9" x14ac:dyDescent="0.15">
      <c r="A34" s="1"/>
      <c r="B34" s="87"/>
      <c r="C34" s="1"/>
      <c r="D34" s="1"/>
      <c r="E34" s="1"/>
      <c r="F34" s="1"/>
      <c r="G34" s="1"/>
      <c r="H34" s="91"/>
      <c r="I34" s="92"/>
    </row>
    <row r="35" spans="1:9" x14ac:dyDescent="0.15">
      <c r="A35" s="1"/>
      <c r="B35" s="87"/>
      <c r="C35" s="1"/>
      <c r="D35" s="133">
        <v>42486</v>
      </c>
      <c r="E35" s="133"/>
      <c r="F35" s="1"/>
      <c r="G35" s="1"/>
      <c r="H35" s="91"/>
      <c r="I35" s="92"/>
    </row>
    <row r="36" spans="1:9" x14ac:dyDescent="0.15">
      <c r="A36" s="1"/>
      <c r="B36" s="87"/>
      <c r="C36" s="1"/>
      <c r="D36" s="1" t="s">
        <v>42</v>
      </c>
      <c r="E36" s="1"/>
      <c r="F36" s="1"/>
      <c r="G36" s="1"/>
      <c r="H36" s="91"/>
      <c r="I36" s="92"/>
    </row>
    <row r="37" spans="1:9" x14ac:dyDescent="0.15">
      <c r="A37" s="1"/>
      <c r="B37" s="87"/>
      <c r="C37" s="1"/>
      <c r="D37" s="1"/>
      <c r="E37" s="1" t="s">
        <v>43</v>
      </c>
      <c r="F37" s="1"/>
      <c r="G37" s="1"/>
      <c r="H37" s="91"/>
      <c r="I37" s="92"/>
    </row>
    <row r="38" spans="1:9" x14ac:dyDescent="0.15">
      <c r="A38" s="1"/>
      <c r="B38" s="87"/>
      <c r="C38" s="88"/>
      <c r="D38" s="88"/>
      <c r="E38" s="89"/>
      <c r="F38" s="65"/>
      <c r="G38" s="90"/>
      <c r="H38" s="91"/>
      <c r="I38" s="92"/>
    </row>
    <row r="39" spans="1:9" x14ac:dyDescent="0.15">
      <c r="A39" s="1"/>
      <c r="B39" s="87"/>
      <c r="C39" s="88"/>
      <c r="D39" s="88"/>
      <c r="E39" s="89"/>
      <c r="F39" s="65"/>
      <c r="G39" s="90"/>
      <c r="H39" s="91"/>
      <c r="I39" s="92"/>
    </row>
    <row r="40" spans="1:9" x14ac:dyDescent="0.15">
      <c r="A40" s="1"/>
      <c r="B40" s="87"/>
      <c r="C40" s="88"/>
      <c r="D40" s="88"/>
      <c r="E40" s="89"/>
      <c r="F40" s="65"/>
      <c r="G40" s="90"/>
      <c r="H40" s="91"/>
      <c r="I40" s="92"/>
    </row>
    <row r="41" spans="1:9" x14ac:dyDescent="0.15">
      <c r="A41" s="1"/>
      <c r="B41" s="87"/>
      <c r="C41" s="88"/>
      <c r="D41" s="88"/>
      <c r="E41" s="89"/>
      <c r="F41" s="65"/>
      <c r="G41" s="90"/>
      <c r="H41" s="91"/>
      <c r="I41" s="92"/>
    </row>
    <row r="42" spans="1:9" x14ac:dyDescent="0.15">
      <c r="A42" s="1"/>
      <c r="B42" s="87"/>
      <c r="C42" s="88"/>
      <c r="D42" s="88"/>
      <c r="E42" s="89"/>
      <c r="F42" s="65"/>
      <c r="G42" s="90"/>
      <c r="H42" s="91"/>
      <c r="I42" s="92"/>
    </row>
    <row r="43" spans="1:9" x14ac:dyDescent="0.15">
      <c r="A43" s="1"/>
      <c r="B43" s="87"/>
      <c r="C43" s="88"/>
      <c r="D43" s="88"/>
      <c r="E43" s="89"/>
      <c r="F43" s="65"/>
      <c r="G43" s="90"/>
      <c r="H43" s="91"/>
      <c r="I43" s="92"/>
    </row>
    <row r="44" spans="1:9" ht="21" x14ac:dyDescent="0.15">
      <c r="A44" s="1"/>
      <c r="B44" s="134" t="s">
        <v>44</v>
      </c>
      <c r="C44" s="134"/>
      <c r="D44" s="134"/>
      <c r="E44" s="135"/>
      <c r="F44" s="136" t="s">
        <v>1</v>
      </c>
      <c r="G44" s="136"/>
      <c r="H44" s="1"/>
      <c r="I44" s="92"/>
    </row>
    <row r="45" spans="1:9" ht="14.25" thickBot="1" x14ac:dyDescent="0.2">
      <c r="A45" s="1"/>
      <c r="B45" s="137"/>
      <c r="C45" s="65"/>
      <c r="D45" s="65"/>
      <c r="E45" s="6" t="s">
        <v>45</v>
      </c>
      <c r="F45" s="1"/>
      <c r="G45" s="8" t="s">
        <v>4</v>
      </c>
      <c r="H45" s="8"/>
      <c r="I45" s="137"/>
    </row>
    <row r="46" spans="1:9" ht="15" thickBot="1" x14ac:dyDescent="0.2">
      <c r="A46" s="1"/>
      <c r="B46" s="138"/>
      <c r="C46" s="139" t="s">
        <v>46</v>
      </c>
      <c r="D46" s="140"/>
      <c r="E46" s="140"/>
      <c r="F46" s="141"/>
      <c r="G46" s="142"/>
      <c r="H46" s="137"/>
      <c r="I46" s="137"/>
    </row>
    <row r="47" spans="1:9" ht="14.25" x14ac:dyDescent="0.15">
      <c r="A47" s="1"/>
      <c r="B47" s="143" t="s">
        <v>47</v>
      </c>
      <c r="C47" s="144"/>
      <c r="D47" s="144"/>
      <c r="E47" s="145"/>
      <c r="F47" s="256" t="s">
        <v>48</v>
      </c>
      <c r="G47" s="257"/>
      <c r="H47" s="137"/>
      <c r="I47" s="137"/>
    </row>
    <row r="48" spans="1:9" x14ac:dyDescent="0.15">
      <c r="A48" s="1"/>
      <c r="B48" s="146" t="s">
        <v>96</v>
      </c>
      <c r="C48" s="147"/>
      <c r="D48" s="147"/>
      <c r="E48" s="147"/>
      <c r="F48" s="148"/>
      <c r="G48" s="149">
        <f>G49+G50+G55</f>
        <v>3627088</v>
      </c>
      <c r="H48" s="137"/>
      <c r="I48" s="137"/>
    </row>
    <row r="49" spans="1:9" x14ac:dyDescent="0.15">
      <c r="A49" s="1"/>
      <c r="B49" s="150" t="s">
        <v>97</v>
      </c>
      <c r="C49" s="75" t="s">
        <v>49</v>
      </c>
      <c r="D49" s="7"/>
      <c r="E49" s="151"/>
      <c r="F49" s="152"/>
      <c r="G49" s="153">
        <v>26594</v>
      </c>
      <c r="H49" s="137"/>
      <c r="I49" s="137"/>
    </row>
    <row r="50" spans="1:9" x14ac:dyDescent="0.15">
      <c r="A50" s="1"/>
      <c r="B50" s="150" t="s">
        <v>98</v>
      </c>
      <c r="C50" s="154"/>
      <c r="D50" s="7"/>
      <c r="E50" s="154"/>
      <c r="F50" s="155"/>
      <c r="G50" s="156">
        <f>F51+F52+F53+F54</f>
        <v>3600494</v>
      </c>
      <c r="H50" s="137"/>
      <c r="I50" s="137"/>
    </row>
    <row r="51" spans="1:9" x14ac:dyDescent="0.15">
      <c r="A51" s="1"/>
      <c r="B51" s="150"/>
      <c r="C51" s="157" t="s">
        <v>99</v>
      </c>
      <c r="D51" s="158" t="s">
        <v>50</v>
      </c>
      <c r="E51" s="159" t="s">
        <v>100</v>
      </c>
      <c r="F51" s="155">
        <v>2604644</v>
      </c>
      <c r="G51" s="160"/>
      <c r="H51" s="137"/>
      <c r="I51" s="137"/>
    </row>
    <row r="52" spans="1:9" x14ac:dyDescent="0.15">
      <c r="A52" s="1"/>
      <c r="B52" s="161"/>
      <c r="C52" s="162" t="s">
        <v>101</v>
      </c>
      <c r="D52" s="158" t="s">
        <v>50</v>
      </c>
      <c r="E52" s="159" t="s">
        <v>102</v>
      </c>
      <c r="F52" s="155">
        <v>854347</v>
      </c>
      <c r="G52" s="160"/>
      <c r="H52" s="137"/>
      <c r="I52" s="137"/>
    </row>
    <row r="53" spans="1:9" x14ac:dyDescent="0.15">
      <c r="A53" s="1"/>
      <c r="B53" s="150"/>
      <c r="C53" s="163" t="s">
        <v>103</v>
      </c>
      <c r="D53" s="158" t="s">
        <v>50</v>
      </c>
      <c r="E53" s="159" t="s">
        <v>104</v>
      </c>
      <c r="F53" s="155">
        <v>62475</v>
      </c>
      <c r="G53" s="164"/>
      <c r="H53" s="137"/>
      <c r="I53" s="137"/>
    </row>
    <row r="54" spans="1:9" x14ac:dyDescent="0.15">
      <c r="A54" s="1"/>
      <c r="B54" s="150"/>
      <c r="C54" s="163" t="s">
        <v>51</v>
      </c>
      <c r="D54" s="158" t="s">
        <v>52</v>
      </c>
      <c r="E54" s="165" t="s">
        <v>105</v>
      </c>
      <c r="F54" s="166">
        <v>79028</v>
      </c>
      <c r="G54" s="164"/>
      <c r="H54" s="137"/>
      <c r="I54" s="137"/>
    </row>
    <row r="55" spans="1:9" x14ac:dyDescent="0.15">
      <c r="A55" s="1"/>
      <c r="B55" s="150"/>
      <c r="C55" s="167"/>
      <c r="D55" s="7"/>
      <c r="E55" s="168"/>
      <c r="F55" s="166"/>
      <c r="G55" s="156"/>
      <c r="H55" s="137"/>
      <c r="I55" s="137"/>
    </row>
    <row r="56" spans="1:9" x14ac:dyDescent="0.15">
      <c r="A56" s="1"/>
      <c r="B56" s="169" t="s">
        <v>106</v>
      </c>
      <c r="C56" s="170"/>
      <c r="D56" s="171"/>
      <c r="E56" s="172"/>
      <c r="F56" s="148"/>
      <c r="G56" s="173">
        <f>G57+G58</f>
        <v>2125342</v>
      </c>
      <c r="H56" s="137"/>
      <c r="I56" s="137"/>
    </row>
    <row r="57" spans="1:9" x14ac:dyDescent="0.15">
      <c r="A57" s="1"/>
      <c r="B57" s="161" t="s">
        <v>107</v>
      </c>
      <c r="C57" s="174" t="s">
        <v>53</v>
      </c>
      <c r="D57" s="168"/>
      <c r="E57" s="175"/>
      <c r="F57" s="166"/>
      <c r="G57" s="164">
        <v>1666842</v>
      </c>
      <c r="H57" s="137"/>
      <c r="I57" s="137"/>
    </row>
    <row r="58" spans="1:9" x14ac:dyDescent="0.15">
      <c r="A58" s="1"/>
      <c r="B58" s="161" t="s">
        <v>108</v>
      </c>
      <c r="C58" s="174" t="s">
        <v>54</v>
      </c>
      <c r="D58" s="168"/>
      <c r="E58" s="175"/>
      <c r="F58" s="166"/>
      <c r="G58" s="164">
        <v>458500</v>
      </c>
      <c r="H58" s="137"/>
      <c r="I58" s="137"/>
    </row>
    <row r="59" spans="1:9" x14ac:dyDescent="0.15">
      <c r="A59" s="1"/>
      <c r="B59" s="161"/>
      <c r="C59" s="167"/>
      <c r="D59" s="168"/>
      <c r="E59" s="175"/>
      <c r="F59" s="166"/>
      <c r="G59" s="164"/>
      <c r="H59" s="137"/>
      <c r="I59" s="137"/>
    </row>
    <row r="60" spans="1:9" ht="14.25" thickBot="1" x14ac:dyDescent="0.2">
      <c r="A60" s="1"/>
      <c r="B60" s="176" t="s">
        <v>55</v>
      </c>
      <c r="C60" s="177"/>
      <c r="D60" s="177"/>
      <c r="E60" s="178"/>
      <c r="F60" s="179"/>
      <c r="G60" s="180">
        <f>G48+G56</f>
        <v>5752430</v>
      </c>
      <c r="H60" s="137"/>
      <c r="I60" s="137"/>
    </row>
    <row r="61" spans="1:9" ht="15" thickTop="1" x14ac:dyDescent="0.15">
      <c r="A61" s="1"/>
      <c r="B61" s="143" t="s">
        <v>56</v>
      </c>
      <c r="C61" s="175"/>
      <c r="D61" s="168"/>
      <c r="E61" s="175"/>
      <c r="F61" s="181"/>
      <c r="G61" s="182"/>
      <c r="H61" s="137"/>
      <c r="I61" s="137"/>
    </row>
    <row r="62" spans="1:9" x14ac:dyDescent="0.15">
      <c r="A62" s="1"/>
      <c r="B62" s="183" t="s">
        <v>109</v>
      </c>
      <c r="C62" s="184"/>
      <c r="D62" s="168"/>
      <c r="E62" s="175"/>
      <c r="F62" s="185"/>
      <c r="G62" s="186">
        <v>78883</v>
      </c>
      <c r="H62" s="137"/>
      <c r="I62" s="137"/>
    </row>
    <row r="63" spans="1:9" x14ac:dyDescent="0.15">
      <c r="A63" s="1"/>
      <c r="B63" s="183" t="s">
        <v>110</v>
      </c>
      <c r="C63" s="7"/>
      <c r="D63" s="168"/>
      <c r="E63" s="175"/>
      <c r="F63" s="187">
        <v>0</v>
      </c>
      <c r="G63" s="188"/>
      <c r="H63" s="137"/>
      <c r="I63" s="137"/>
    </row>
    <row r="64" spans="1:9" x14ac:dyDescent="0.15">
      <c r="A64" s="1"/>
      <c r="B64" s="183" t="s">
        <v>111</v>
      </c>
      <c r="C64" s="174" t="s">
        <v>57</v>
      </c>
      <c r="D64" s="168"/>
      <c r="E64" s="175"/>
      <c r="F64" s="189">
        <v>78883</v>
      </c>
      <c r="G64" s="186"/>
      <c r="H64" s="137"/>
      <c r="I64" s="137"/>
    </row>
    <row r="65" spans="1:9" x14ac:dyDescent="0.15">
      <c r="A65" s="1"/>
      <c r="B65" s="183" t="s">
        <v>112</v>
      </c>
      <c r="C65" s="175"/>
      <c r="D65" s="168"/>
      <c r="E65" s="190"/>
      <c r="F65" s="191"/>
      <c r="G65" s="192">
        <v>0</v>
      </c>
      <c r="H65" s="137"/>
      <c r="I65" s="137"/>
    </row>
    <row r="66" spans="1:9" x14ac:dyDescent="0.15">
      <c r="A66" s="1"/>
      <c r="B66" s="183" t="s">
        <v>58</v>
      </c>
      <c r="C66" s="175"/>
      <c r="D66" s="168"/>
      <c r="E66" s="175"/>
      <c r="F66" s="187">
        <v>0</v>
      </c>
      <c r="G66" s="160"/>
      <c r="H66" s="137"/>
      <c r="I66" s="137"/>
    </row>
    <row r="67" spans="1:9" x14ac:dyDescent="0.15">
      <c r="A67" s="1"/>
      <c r="B67" s="183"/>
      <c r="C67" s="175"/>
      <c r="D67" s="168"/>
      <c r="E67" s="175"/>
      <c r="F67" s="187"/>
      <c r="G67" s="160"/>
      <c r="H67" s="137"/>
      <c r="I67" s="137"/>
    </row>
    <row r="68" spans="1:9" x14ac:dyDescent="0.15">
      <c r="A68" s="1"/>
      <c r="B68" s="193" t="s">
        <v>59</v>
      </c>
      <c r="C68" s="194"/>
      <c r="D68" s="194"/>
      <c r="E68" s="195"/>
      <c r="F68" s="196"/>
      <c r="G68" s="197">
        <v>78883</v>
      </c>
      <c r="H68" s="137"/>
      <c r="I68" s="137"/>
    </row>
    <row r="69" spans="1:9" x14ac:dyDescent="0.15">
      <c r="A69" s="1"/>
      <c r="B69" s="198"/>
      <c r="C69" s="199"/>
      <c r="D69" s="199"/>
      <c r="E69" s="200"/>
      <c r="F69" s="201"/>
      <c r="G69" s="202"/>
      <c r="H69" s="137"/>
      <c r="I69" s="137"/>
    </row>
    <row r="70" spans="1:9" ht="15" thickBot="1" x14ac:dyDescent="0.2">
      <c r="A70" s="1"/>
      <c r="B70" s="203" t="s">
        <v>60</v>
      </c>
      <c r="C70" s="204"/>
      <c r="D70" s="205"/>
      <c r="E70" s="206"/>
      <c r="F70" s="207"/>
      <c r="G70" s="208">
        <f>G60-G68</f>
        <v>5673547</v>
      </c>
      <c r="H70" s="137"/>
      <c r="I70" s="137"/>
    </row>
    <row r="71" spans="1:9" ht="14.25" x14ac:dyDescent="0.15">
      <c r="A71" s="1"/>
      <c r="B71" s="209"/>
      <c r="C71" s="90"/>
      <c r="D71" s="65"/>
      <c r="E71" s="210"/>
      <c r="F71" s="89"/>
      <c r="G71" s="151"/>
      <c r="H71" s="137"/>
      <c r="I71" s="137"/>
    </row>
    <row r="72" spans="1:9" x14ac:dyDescent="0.15">
      <c r="A72" s="1"/>
      <c r="B72" s="211" t="s">
        <v>61</v>
      </c>
      <c r="C72" s="212" t="s">
        <v>62</v>
      </c>
      <c r="D72" s="213" t="s">
        <v>63</v>
      </c>
      <c r="E72" s="214" t="s">
        <v>64</v>
      </c>
      <c r="F72" s="1"/>
      <c r="G72" s="137"/>
      <c r="H72" s="137"/>
      <c r="I72" s="137"/>
    </row>
    <row r="73" spans="1:9" x14ac:dyDescent="0.15">
      <c r="A73" s="1"/>
      <c r="B73" s="35" t="s">
        <v>65</v>
      </c>
      <c r="C73" s="215" t="s">
        <v>66</v>
      </c>
      <c r="D73" s="216">
        <v>24</v>
      </c>
      <c r="E73" s="217">
        <v>24000</v>
      </c>
      <c r="F73" s="1" t="s">
        <v>67</v>
      </c>
      <c r="G73" s="1"/>
      <c r="H73" s="1"/>
      <c r="I73" s="1"/>
    </row>
    <row r="74" spans="1:9" x14ac:dyDescent="0.15">
      <c r="A74" s="1"/>
      <c r="B74" s="35"/>
      <c r="C74" s="218" t="s">
        <v>68</v>
      </c>
      <c r="D74" s="219">
        <v>1</v>
      </c>
      <c r="E74" s="220">
        <v>500</v>
      </c>
      <c r="F74" s="1"/>
      <c r="G74" s="1"/>
      <c r="H74" s="1"/>
      <c r="I74" s="1"/>
    </row>
    <row r="75" spans="1:9" x14ac:dyDescent="0.15">
      <c r="A75" s="1"/>
      <c r="B75" s="35"/>
      <c r="C75" s="218" t="s">
        <v>69</v>
      </c>
      <c r="D75" s="219">
        <v>19</v>
      </c>
      <c r="E75" s="220">
        <v>1900</v>
      </c>
      <c r="F75" s="255">
        <v>42486</v>
      </c>
      <c r="G75" s="133"/>
      <c r="H75" s="1"/>
      <c r="I75" s="1"/>
    </row>
    <row r="76" spans="1:9" x14ac:dyDescent="0.15">
      <c r="A76" s="1"/>
      <c r="B76" s="35"/>
      <c r="C76" s="218" t="s">
        <v>70</v>
      </c>
      <c r="D76" s="219">
        <v>2</v>
      </c>
      <c r="E76" s="220">
        <v>100</v>
      </c>
      <c r="F76" s="1" t="s">
        <v>71</v>
      </c>
      <c r="G76" s="1"/>
      <c r="H76" s="1"/>
      <c r="I76" s="1"/>
    </row>
    <row r="77" spans="1:9" x14ac:dyDescent="0.15">
      <c r="A77" s="1"/>
      <c r="B77" s="35"/>
      <c r="C77" s="218" t="s">
        <v>72</v>
      </c>
      <c r="D77" s="219">
        <v>5</v>
      </c>
      <c r="E77" s="220">
        <v>50</v>
      </c>
      <c r="F77" s="1" t="s">
        <v>113</v>
      </c>
      <c r="G77" s="1"/>
      <c r="H77" s="1"/>
      <c r="I77" s="1"/>
    </row>
    <row r="78" spans="1:9" x14ac:dyDescent="0.15">
      <c r="A78" s="1"/>
      <c r="B78" s="35"/>
      <c r="C78" s="218" t="s">
        <v>73</v>
      </c>
      <c r="D78" s="219">
        <v>7</v>
      </c>
      <c r="E78" s="220">
        <v>35</v>
      </c>
      <c r="F78" s="1" t="s">
        <v>74</v>
      </c>
      <c r="G78" s="1"/>
      <c r="H78" s="137"/>
      <c r="I78" s="137"/>
    </row>
    <row r="79" spans="1:9" x14ac:dyDescent="0.15">
      <c r="A79" s="1"/>
      <c r="B79" s="221"/>
      <c r="C79" s="222" t="s">
        <v>75</v>
      </c>
      <c r="D79" s="223">
        <v>9</v>
      </c>
      <c r="E79" s="224">
        <v>9</v>
      </c>
      <c r="F79" s="1"/>
      <c r="G79" s="137"/>
      <c r="H79" s="137"/>
      <c r="I79" s="137"/>
    </row>
    <row r="80" spans="1:9" x14ac:dyDescent="0.15">
      <c r="A80" s="1"/>
      <c r="B80" s="225" t="s">
        <v>76</v>
      </c>
      <c r="C80" s="226"/>
      <c r="D80" s="227"/>
      <c r="E80" s="228">
        <v>26594</v>
      </c>
      <c r="F80" s="1"/>
      <c r="G80" s="137"/>
      <c r="H80" s="137"/>
      <c r="I80" s="137"/>
    </row>
    <row r="81" spans="1:9" x14ac:dyDescent="0.15">
      <c r="A81" s="1"/>
      <c r="B81" s="229"/>
      <c r="C81" s="71"/>
      <c r="D81" s="71"/>
      <c r="E81" s="75"/>
      <c r="F81" s="1"/>
      <c r="G81" s="137"/>
      <c r="H81" s="137"/>
      <c r="I81" s="137"/>
    </row>
    <row r="82" spans="1:9" x14ac:dyDescent="0.15">
      <c r="A82" s="1"/>
      <c r="B82" s="230" t="s">
        <v>77</v>
      </c>
      <c r="C82" s="231" t="s">
        <v>78</v>
      </c>
      <c r="D82" s="232" t="s">
        <v>79</v>
      </c>
      <c r="E82" s="233">
        <v>1666842</v>
      </c>
      <c r="F82" s="1"/>
      <c r="G82" s="1"/>
      <c r="H82" s="1"/>
      <c r="I82" s="1"/>
    </row>
    <row r="83" spans="1:9" x14ac:dyDescent="0.15">
      <c r="A83" s="1"/>
      <c r="B83" s="234"/>
      <c r="C83" s="235"/>
      <c r="D83" s="236"/>
      <c r="E83" s="47"/>
      <c r="F83" s="1"/>
      <c r="G83" s="1"/>
      <c r="H83" s="1"/>
      <c r="I83" s="1"/>
    </row>
    <row r="84" spans="1:9" x14ac:dyDescent="0.15">
      <c r="A84" s="1"/>
      <c r="B84" s="1"/>
      <c r="C84" s="237"/>
      <c r="D84" s="237"/>
      <c r="E84" s="71"/>
      <c r="F84" s="1"/>
      <c r="G84" s="1"/>
      <c r="H84" s="1"/>
      <c r="I84" s="1"/>
    </row>
    <row r="85" spans="1:9" x14ac:dyDescent="0.15">
      <c r="A85" s="1"/>
      <c r="B85" s="230" t="s">
        <v>80</v>
      </c>
      <c r="C85" s="231" t="s">
        <v>81</v>
      </c>
      <c r="D85" s="232"/>
      <c r="E85" s="233">
        <v>289170</v>
      </c>
      <c r="F85" s="1"/>
      <c r="G85" s="1"/>
      <c r="H85" s="1"/>
      <c r="I85" s="1"/>
    </row>
    <row r="86" spans="1:9" x14ac:dyDescent="0.15">
      <c r="A86" s="1"/>
      <c r="B86" s="238" t="s">
        <v>114</v>
      </c>
      <c r="C86" s="239" t="s">
        <v>115</v>
      </c>
      <c r="D86" s="240" t="s">
        <v>82</v>
      </c>
      <c r="E86" s="241">
        <v>169330</v>
      </c>
      <c r="F86" s="1"/>
      <c r="G86" s="1"/>
      <c r="H86" s="1"/>
      <c r="I86" s="1"/>
    </row>
    <row r="87" spans="1:9" x14ac:dyDescent="0.15">
      <c r="A87" s="1"/>
      <c r="B87" s="242"/>
      <c r="C87" s="243" t="s">
        <v>83</v>
      </c>
      <c r="D87" s="236"/>
      <c r="E87" s="244">
        <v>458500</v>
      </c>
      <c r="F87" s="245"/>
      <c r="G87" s="1"/>
      <c r="H87" s="1"/>
      <c r="I87" s="1"/>
    </row>
    <row r="88" spans="1:9" x14ac:dyDescent="0.15">
      <c r="A88" s="1"/>
      <c r="B88" s="1"/>
      <c r="C88" s="237"/>
      <c r="D88" s="237"/>
      <c r="E88" s="71"/>
      <c r="F88" s="1"/>
      <c r="G88" s="1"/>
      <c r="H88" s="1"/>
      <c r="I88" s="1"/>
    </row>
    <row r="89" spans="1:9" x14ac:dyDescent="0.15">
      <c r="A89" s="1"/>
      <c r="B89" s="246" t="s">
        <v>84</v>
      </c>
      <c r="C89" s="231" t="s">
        <v>85</v>
      </c>
      <c r="D89" s="247"/>
      <c r="E89" s="248">
        <v>46975</v>
      </c>
      <c r="F89" s="249"/>
      <c r="G89" s="1"/>
      <c r="H89" s="1"/>
      <c r="I89" s="1"/>
    </row>
    <row r="90" spans="1:9" x14ac:dyDescent="0.15">
      <c r="A90" s="1"/>
      <c r="B90" s="250"/>
      <c r="C90" s="251" t="s">
        <v>86</v>
      </c>
      <c r="D90" s="71"/>
      <c r="E90" s="37">
        <v>21488</v>
      </c>
      <c r="F90" s="249"/>
      <c r="G90" s="1"/>
      <c r="H90" s="1"/>
      <c r="I90" s="1"/>
    </row>
    <row r="91" spans="1:9" x14ac:dyDescent="0.15">
      <c r="A91" s="1"/>
      <c r="B91" s="35"/>
      <c r="C91" s="251" t="s">
        <v>87</v>
      </c>
      <c r="D91" s="71"/>
      <c r="E91" s="37">
        <v>10420</v>
      </c>
      <c r="F91" s="1"/>
      <c r="G91" s="1"/>
      <c r="H91" s="1"/>
      <c r="I91" s="1"/>
    </row>
    <row r="92" spans="1:9" x14ac:dyDescent="0.15">
      <c r="A92" s="1"/>
      <c r="B92" s="221"/>
      <c r="C92" s="252" t="s">
        <v>83</v>
      </c>
      <c r="D92" s="253"/>
      <c r="E92" s="254">
        <f>SUM(E89:E91)</f>
        <v>78883</v>
      </c>
      <c r="F92" s="1"/>
      <c r="G92" s="1"/>
      <c r="H92" s="1"/>
      <c r="I92" s="1"/>
    </row>
  </sheetData>
  <mergeCells count="20">
    <mergeCell ref="F47:G47"/>
    <mergeCell ref="B60:D60"/>
    <mergeCell ref="B68:D68"/>
    <mergeCell ref="F75:G75"/>
    <mergeCell ref="G27:H27"/>
    <mergeCell ref="G29:H29"/>
    <mergeCell ref="G30:H30"/>
    <mergeCell ref="G31:H31"/>
    <mergeCell ref="D35:E35"/>
    <mergeCell ref="B44:D44"/>
    <mergeCell ref="F44:G44"/>
    <mergeCell ref="C2:E2"/>
    <mergeCell ref="G2:H2"/>
    <mergeCell ref="C4:D4"/>
    <mergeCell ref="F15:I15"/>
    <mergeCell ref="B25:B26"/>
    <mergeCell ref="C25:C26"/>
    <mergeCell ref="D25:D26"/>
    <mergeCell ref="F25:F26"/>
    <mergeCell ref="G25:H26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2016-06-15T00:25:41Z</dcterms:modified>
</cp:coreProperties>
</file>