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\share\A　いしのまきNPOセンター\総会準備\令和３年度総会\総会資料\"/>
    </mc:Choice>
  </mc:AlternateContent>
  <xr:revisionPtr revIDLastSave="0" documentId="13_ncr:1_{99273E93-9C16-46AF-B6CC-EB33806F43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支案" sheetId="3" r:id="rId1"/>
  </sheets>
  <calcPr calcId="181029"/>
</workbook>
</file>

<file path=xl/calcChain.xml><?xml version="1.0" encoding="utf-8"?>
<calcChain xmlns="http://schemas.openxmlformats.org/spreadsheetml/2006/main">
  <c r="G35" i="3" l="1"/>
  <c r="D15" i="3" l="1"/>
  <c r="D18" i="3" s="1"/>
  <c r="D37" i="3"/>
  <c r="G31" i="3" l="1"/>
  <c r="F11" i="3" l="1"/>
  <c r="F36" i="3"/>
  <c r="F20" i="3"/>
  <c r="F38" i="3" l="1"/>
  <c r="F40" i="3" s="1"/>
</calcChain>
</file>

<file path=xl/sharedStrings.xml><?xml version="1.0" encoding="utf-8"?>
<sst xmlns="http://schemas.openxmlformats.org/spreadsheetml/2006/main" count="108" uniqueCount="76">
  <si>
    <t>区　分</t>
    <rPh sb="0" eb="1">
      <t>ク</t>
    </rPh>
    <rPh sb="2" eb="3">
      <t>ブン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</si>
  <si>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</si>
  <si>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</si>
  <si>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数　量</t>
    <rPh sb="0" eb="1">
      <t>カズ</t>
    </rPh>
    <rPh sb="2" eb="3">
      <t>リョウ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</si>
  <si>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</si>
  <si>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ソナエ</t>
    </rPh>
    <rPh sb="2" eb="3">
      <t>コウ</t>
    </rPh>
    <phoneticPr fontId="2"/>
  </si>
  <si>
    <t>月</t>
    <rPh sb="0" eb="1">
      <t>ツキ</t>
    </rPh>
    <phoneticPr fontId="2"/>
  </si>
  <si>
    <t>式</t>
    <rPh sb="0" eb="1">
      <t>シキ</t>
    </rPh>
    <phoneticPr fontId="2"/>
  </si>
  <si>
    <t>人件費（A)</t>
    <rPh sb="0" eb="2">
      <t>ジンケン</t>
    </rPh>
    <rPh sb="2" eb="3">
      <t>ヒ</t>
    </rPh>
    <phoneticPr fontId="2"/>
  </si>
  <si>
    <t>　</t>
    <phoneticPr fontId="2"/>
  </si>
  <si>
    <t>管理費</t>
    <rPh sb="0" eb="3">
      <t>カンリヒ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</si>
  <si>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</si>
  <si>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交通費</t>
    <rPh sb="0" eb="3">
      <t>コウツウヒ</t>
    </rPh>
    <phoneticPr fontId="2"/>
  </si>
  <si>
    <t>職員研修費</t>
    <rPh sb="0" eb="2">
      <t>ショクイン</t>
    </rPh>
    <rPh sb="2" eb="4">
      <t>ケンシュウ</t>
    </rPh>
    <rPh sb="4" eb="5">
      <t>ヒ</t>
    </rPh>
    <phoneticPr fontId="2"/>
  </si>
  <si>
    <t>　　</t>
    <phoneticPr fontId="2"/>
  </si>
  <si>
    <t>事業費</t>
    <rPh sb="0" eb="2">
      <t>ジギョウ</t>
    </rPh>
    <rPh sb="2" eb="3">
      <t>ヒ</t>
    </rPh>
    <phoneticPr fontId="2"/>
  </si>
  <si>
    <t xml:space="preserve"> </t>
    <phoneticPr fontId="2"/>
  </si>
  <si>
    <t>車両費</t>
    <rPh sb="0" eb="2">
      <t>シャリョウ</t>
    </rPh>
    <rPh sb="2" eb="3">
      <t>ヒ</t>
    </rPh>
    <phoneticPr fontId="3"/>
  </si>
  <si>
    <t>施設修繕費</t>
    <rPh sb="0" eb="2">
      <t>シセツ</t>
    </rPh>
    <rPh sb="2" eb="4">
      <t>シュウゼン</t>
    </rPh>
    <rPh sb="4" eb="5">
      <t>ヒ</t>
    </rPh>
    <phoneticPr fontId="2"/>
  </si>
  <si>
    <t>指定管理料</t>
    <rPh sb="0" eb="2">
      <t>シテイ</t>
    </rPh>
    <rPh sb="2" eb="4">
      <t>カンリ</t>
    </rPh>
    <rPh sb="4" eb="5">
      <t>リョウ</t>
    </rPh>
    <phoneticPr fontId="2"/>
  </si>
  <si>
    <t>収支差額</t>
    <rPh sb="0" eb="2">
      <t>シュウシ</t>
    </rPh>
    <rPh sb="2" eb="4">
      <t>サガク</t>
    </rPh>
    <phoneticPr fontId="3"/>
  </si>
  <si>
    <t>収入合計</t>
    <rPh sb="0" eb="2">
      <t>シュウニュウ</t>
    </rPh>
    <rPh sb="2" eb="4">
      <t>ゴウケイ</t>
    </rPh>
    <phoneticPr fontId="2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</si>
  <si>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</si>
  <si>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</si>
  <si>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委託事業収入</t>
    <rPh sb="0" eb="2">
      <t>イタク</t>
    </rPh>
    <rPh sb="2" eb="4">
      <t>ジギョウ</t>
    </rPh>
    <rPh sb="4" eb="6">
      <t>シュウニュウ</t>
    </rPh>
    <phoneticPr fontId="3"/>
  </si>
  <si>
    <t>支援オフィス利用料等</t>
    <rPh sb="0" eb="2">
      <t>シエン</t>
    </rPh>
    <rPh sb="6" eb="9">
      <t>リヨウリョウ</t>
    </rPh>
    <rPh sb="9" eb="10">
      <t>トウ</t>
    </rPh>
    <phoneticPr fontId="2"/>
  </si>
  <si>
    <t>自主事業収入</t>
    <rPh sb="0" eb="2">
      <t>ジシュ</t>
    </rPh>
    <rPh sb="2" eb="4">
      <t>ジギョウ</t>
    </rPh>
    <rPh sb="4" eb="6">
      <t>シュウニュウ</t>
    </rPh>
    <phoneticPr fontId="3"/>
  </si>
  <si>
    <t>雑収入</t>
    <rPh sb="0" eb="3">
      <t>ザッシュウニュウ</t>
    </rPh>
    <phoneticPr fontId="3"/>
  </si>
  <si>
    <t>月</t>
    <rPh sb="0" eb="1">
      <t>ツキ</t>
    </rPh>
    <phoneticPr fontId="3"/>
  </si>
  <si>
    <t>講師謝金等</t>
    <rPh sb="0" eb="2">
      <t>コウシ</t>
    </rPh>
    <rPh sb="2" eb="4">
      <t>シャキン</t>
    </rPh>
    <rPh sb="4" eb="5">
      <t>ナド</t>
    </rPh>
    <phoneticPr fontId="2"/>
  </si>
  <si>
    <t>支援オフィス運営事業</t>
    <rPh sb="0" eb="2">
      <t>シエン</t>
    </rPh>
    <rPh sb="6" eb="8">
      <t>ウンエイ</t>
    </rPh>
    <rPh sb="8" eb="10">
      <t>ジギョウ</t>
    </rPh>
    <phoneticPr fontId="2"/>
  </si>
  <si>
    <t xml:space="preserve">    ※ 総事業費(収入)    22,620,000</t>
    <rPh sb="6" eb="10">
      <t>ソウジギョウヒ</t>
    </rPh>
    <rPh sb="11" eb="13">
      <t>シュウニュウ</t>
    </rPh>
    <phoneticPr fontId="3"/>
  </si>
  <si>
    <t>福利厚生費</t>
    <rPh sb="0" eb="2">
      <t>フクリ</t>
    </rPh>
    <rPh sb="2" eb="5">
      <t>コウセイヒ</t>
    </rPh>
    <phoneticPr fontId="3"/>
  </si>
  <si>
    <t>中退金等</t>
    <rPh sb="0" eb="2">
      <t>チュウタイ</t>
    </rPh>
    <rPh sb="2" eb="3">
      <t>キン</t>
    </rPh>
    <rPh sb="3" eb="4">
      <t>トウ</t>
    </rPh>
    <phoneticPr fontId="3"/>
  </si>
  <si>
    <t>給与手当</t>
    <rPh sb="0" eb="2">
      <t>キュウヨ</t>
    </rPh>
    <rPh sb="2" eb="4">
      <t>テアテ</t>
    </rPh>
    <phoneticPr fontId="3"/>
  </si>
  <si>
    <t>人件費</t>
    <rPh sb="0" eb="3">
      <t>ジンケンヒ</t>
    </rPh>
    <phoneticPr fontId="3"/>
  </si>
  <si>
    <t>法定福利費</t>
    <phoneticPr fontId="3"/>
  </si>
  <si>
    <t>管理費計</t>
    <rPh sb="0" eb="3">
      <t>カンリヒ</t>
    </rPh>
    <rPh sb="3" eb="4">
      <t>ケイ</t>
    </rPh>
    <phoneticPr fontId="3"/>
  </si>
  <si>
    <t>受取会費</t>
    <rPh sb="0" eb="2">
      <t>ウケトリ</t>
    </rPh>
    <rPh sb="2" eb="4">
      <t>カイヒ</t>
    </rPh>
    <phoneticPr fontId="2"/>
  </si>
  <si>
    <t>会員年会費</t>
    <rPh sb="0" eb="2">
      <t>カイイン</t>
    </rPh>
    <rPh sb="2" eb="5">
      <t>ネンカイヒ</t>
    </rPh>
    <phoneticPr fontId="2"/>
  </si>
  <si>
    <t>.</t>
    <phoneticPr fontId="3"/>
  </si>
  <si>
    <t xml:space="preserve">                                  </t>
    <phoneticPr fontId="3"/>
  </si>
  <si>
    <t>常勤3名</t>
    <rPh sb="0" eb="2">
      <t>ジョウキン</t>
    </rPh>
    <rPh sb="3" eb="4">
      <t>メイ</t>
    </rPh>
    <phoneticPr fontId="3"/>
  </si>
  <si>
    <t>諸手当</t>
    <rPh sb="0" eb="3">
      <t>ショテアテ</t>
    </rPh>
    <phoneticPr fontId="3"/>
  </si>
  <si>
    <t>研修事業</t>
    <rPh sb="0" eb="2">
      <t>ケンシュウ</t>
    </rPh>
    <rPh sb="2" eb="4">
      <t>ジギョウ</t>
    </rPh>
    <phoneticPr fontId="2"/>
  </si>
  <si>
    <t>情報発信事業</t>
    <rPh sb="0" eb="2">
      <t>ジョウホウ</t>
    </rPh>
    <rPh sb="2" eb="4">
      <t>ハッシン</t>
    </rPh>
    <rPh sb="4" eb="6">
      <t>ジギョウ</t>
    </rPh>
    <phoneticPr fontId="2"/>
  </si>
  <si>
    <t>事務用品・消耗品費</t>
    <rPh sb="0" eb="2">
      <t>ジム</t>
    </rPh>
    <rPh sb="2" eb="4">
      <t>ヨウヒン</t>
    </rPh>
    <rPh sb="5" eb="7">
      <t>ショウモウ</t>
    </rPh>
    <rPh sb="7" eb="8">
      <t>ヒン</t>
    </rPh>
    <rPh sb="8" eb="9">
      <t>ヒ</t>
    </rPh>
    <phoneticPr fontId="2"/>
  </si>
  <si>
    <t>租税公課</t>
    <rPh sb="0" eb="2">
      <t>ソゼイ</t>
    </rPh>
    <rPh sb="2" eb="4">
      <t>コウカ</t>
    </rPh>
    <phoneticPr fontId="2"/>
  </si>
  <si>
    <t>寄付等</t>
    <rPh sb="0" eb="2">
      <t>キフ</t>
    </rPh>
    <rPh sb="2" eb="3">
      <t>トウ</t>
    </rPh>
    <phoneticPr fontId="2"/>
  </si>
  <si>
    <t>予備費</t>
    <rPh sb="0" eb="3">
      <t>ヨビヒ</t>
    </rPh>
    <phoneticPr fontId="2"/>
  </si>
  <si>
    <t>管理運営費</t>
    <rPh sb="0" eb="2">
      <t>カンリ</t>
    </rPh>
    <rPh sb="2" eb="4">
      <t>ウンエイ</t>
    </rPh>
    <rPh sb="4" eb="5">
      <t>ヒ</t>
    </rPh>
    <phoneticPr fontId="2"/>
  </si>
  <si>
    <t>消費税</t>
    <rPh sb="0" eb="3">
      <t>ショウヒゼイ</t>
    </rPh>
    <phoneticPr fontId="2"/>
  </si>
  <si>
    <t>支出合計</t>
    <rPh sb="0" eb="2">
      <t>シシュツ</t>
    </rPh>
    <rPh sb="2" eb="4">
      <t>ゴウケイ</t>
    </rPh>
    <phoneticPr fontId="2"/>
  </si>
  <si>
    <t>研修委託事業「NPO留学」</t>
    <rPh sb="0" eb="2">
      <t>ケンシュウ</t>
    </rPh>
    <rPh sb="2" eb="4">
      <t>イタク</t>
    </rPh>
    <rPh sb="4" eb="6">
      <t>ジギョウ</t>
    </rPh>
    <rPh sb="10" eb="12">
      <t>リュウガク</t>
    </rPh>
    <phoneticPr fontId="2"/>
  </si>
  <si>
    <t>受入団体謝礼等</t>
    <rPh sb="0" eb="2">
      <t>ウケイ</t>
    </rPh>
    <rPh sb="2" eb="4">
      <t>ダンタイ</t>
    </rPh>
    <rPh sb="4" eb="6">
      <t>シャレイ</t>
    </rPh>
    <rPh sb="6" eb="7">
      <t>トウ</t>
    </rPh>
    <phoneticPr fontId="2"/>
  </si>
  <si>
    <t>協働コーディネート事業</t>
    <rPh sb="0" eb="2">
      <t>キョウドウ</t>
    </rPh>
    <rPh sb="9" eb="11">
      <t>ジギョウ</t>
    </rPh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</si>
  <si>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</si>
  <si>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</si>
  <si>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石巻かほく原稿料</t>
    <rPh sb="0" eb="2">
      <t>イシノマキ</t>
    </rPh>
    <rPh sb="5" eb="8">
      <t>ゲンコウリョウ</t>
    </rPh>
    <phoneticPr fontId="2"/>
  </si>
  <si>
    <t>交通費・通信費</t>
    <rPh sb="0" eb="3">
      <t>コウツウヒ</t>
    </rPh>
    <rPh sb="4" eb="7">
      <t>ツウシンヒ</t>
    </rPh>
    <phoneticPr fontId="3"/>
  </si>
  <si>
    <t>印刷機・講座・飲料売上等</t>
    <rPh sb="0" eb="3">
      <t>インサツキ</t>
    </rPh>
    <rPh sb="4" eb="6">
      <t>コウザ</t>
    </rPh>
    <rPh sb="7" eb="9">
      <t>インリョウ</t>
    </rPh>
    <rPh sb="9" eb="11">
      <t>ウリアゲ</t>
    </rPh>
    <rPh sb="11" eb="12">
      <t>トウ</t>
    </rPh>
    <phoneticPr fontId="3"/>
  </si>
  <si>
    <t>水道光熱費</t>
    <rPh sb="0" eb="2">
      <t>スイドウ</t>
    </rPh>
    <rPh sb="2" eb="4">
      <t>コウネツ</t>
    </rPh>
    <rPh sb="4" eb="5">
      <t>ヒ</t>
    </rPh>
    <phoneticPr fontId="2"/>
  </si>
  <si>
    <t>電気・ガス・灯油</t>
    <rPh sb="0" eb="2">
      <t>デンキ</t>
    </rPh>
    <rPh sb="6" eb="8">
      <t>トウユ</t>
    </rPh>
    <phoneticPr fontId="2"/>
  </si>
  <si>
    <t>法人市県民税・自動車税等</t>
    <rPh sb="0" eb="2">
      <t>ホウジン</t>
    </rPh>
    <rPh sb="2" eb="6">
      <t>シケンミンゼイ</t>
    </rPh>
    <rPh sb="7" eb="10">
      <t>ジドウシャ</t>
    </rPh>
    <rPh sb="10" eb="11">
      <t>ゼイ</t>
    </rPh>
    <rPh sb="11" eb="12">
      <t>トウ</t>
    </rPh>
    <phoneticPr fontId="3"/>
  </si>
  <si>
    <t>ガソリン・タイヤ</t>
    <phoneticPr fontId="2"/>
  </si>
  <si>
    <t>勉強会等</t>
    <rPh sb="0" eb="3">
      <t>ベンキョウカイ</t>
    </rPh>
    <rPh sb="3" eb="4">
      <t>トウ</t>
    </rPh>
    <phoneticPr fontId="2"/>
  </si>
  <si>
    <t>ラジオ石巻・パネル作成等</t>
    <rPh sb="3" eb="5">
      <t>イシマキ</t>
    </rPh>
    <rPh sb="9" eb="11">
      <t>サクセイ</t>
    </rPh>
    <rPh sb="11" eb="12">
      <t>トウ</t>
    </rPh>
    <phoneticPr fontId="2"/>
  </si>
  <si>
    <t>リース料</t>
    <rPh sb="3" eb="4">
      <t>リョウ</t>
    </rPh>
    <phoneticPr fontId="2"/>
  </si>
  <si>
    <t>印刷機消耗品等</t>
    <rPh sb="0" eb="3">
      <t>インサツキ</t>
    </rPh>
    <rPh sb="3" eb="6">
      <t>ショウモウヒン</t>
    </rPh>
    <rPh sb="6" eb="7">
      <t>トウ</t>
    </rPh>
    <phoneticPr fontId="2"/>
  </si>
  <si>
    <t>PC・印刷機・コピー機</t>
    <rPh sb="3" eb="6">
      <t>インサツキ</t>
    </rPh>
    <rPh sb="10" eb="11">
      <t>キ</t>
    </rPh>
    <phoneticPr fontId="2"/>
  </si>
  <si>
    <t>電話・ネット環境・広報紙配送</t>
    <rPh sb="0" eb="2">
      <t>デンワ</t>
    </rPh>
    <rPh sb="6" eb="8">
      <t>カンキョウ</t>
    </rPh>
    <rPh sb="9" eb="12">
      <t>コウホウシ</t>
    </rPh>
    <rPh sb="12" eb="14">
      <t>ハイソウ</t>
    </rPh>
    <phoneticPr fontId="2"/>
  </si>
  <si>
    <t>金   額</t>
    <rPh sb="0" eb="1">
      <t>キン</t>
    </rPh>
    <rPh sb="4" eb="5">
      <t>ガク</t>
    </rPh>
    <phoneticPr fontId="2"/>
  </si>
  <si>
    <t>項　 目</t>
    <rPh sb="0" eb="1">
      <t>コウ</t>
    </rPh>
    <rPh sb="3" eb="4">
      <t>メ</t>
    </rPh>
    <phoneticPr fontId="2"/>
  </si>
  <si>
    <t>会計サービス等</t>
    <rPh sb="0" eb="2">
      <t>カイケイ</t>
    </rPh>
    <rPh sb="6" eb="7">
      <t>トウ</t>
    </rPh>
    <phoneticPr fontId="2"/>
  </si>
  <si>
    <t>令和３年度 いしのまきNPOセンター 収支予算（案）</t>
    <rPh sb="0" eb="1">
      <t>レイ</t>
    </rPh>
    <rPh sb="1" eb="2">
      <t>ワ</t>
    </rPh>
    <rPh sb="3" eb="5">
      <t>ネンド</t>
    </rPh>
    <rPh sb="4" eb="5">
      <t>ガンネン</t>
    </rPh>
    <rPh sb="19" eb="21">
      <t>シュウシ</t>
    </rPh>
    <rPh sb="21" eb="23">
      <t>ヨサン</t>
    </rPh>
    <rPh sb="24" eb="25">
      <t>アン</t>
    </rPh>
    <phoneticPr fontId="3"/>
  </si>
  <si>
    <t>20,000×12ヶ月</t>
    <rPh sb="10" eb="11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</si>
</sst>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#,##0.0000;[Red]\-#,##0.000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38" fontId="5" fillId="0" borderId="1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176" fontId="5" fillId="0" borderId="4" xfId="0" applyNumberFormat="1" applyFont="1" applyFill="1" applyBorder="1" applyAlignment="1">
      <alignment horizontal="center" vertical="center" shrinkToFit="1"/>
    </xf>
    <xf numFmtId="38" fontId="5" fillId="0" borderId="4" xfId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  <xf numFmtId="0" fontId="6" fillId="0" borderId="0" xfId="0" applyFont="1"/>
    <xf numFmtId="177" fontId="5" fillId="0" borderId="3" xfId="1" applyNumberFormat="1" applyFont="1" applyFill="1" applyBorder="1" applyAlignment="1">
      <alignment horizontal="right" vertical="center"/>
    </xf>
    <xf numFmtId="38" fontId="5" fillId="2" borderId="3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6" fillId="0" borderId="0" xfId="1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8" fontId="5" fillId="2" borderId="12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shrinkToFit="1"/>
    </xf>
    <xf numFmtId="38" fontId="5" fillId="0" borderId="13" xfId="1" applyFont="1" applyFill="1" applyBorder="1" applyAlignment="1">
      <alignment horizontal="left" vertical="center" shrinkToFit="1"/>
    </xf>
    <xf numFmtId="38" fontId="6" fillId="0" borderId="13" xfId="1" applyFont="1" applyFill="1" applyBorder="1" applyAlignment="1">
      <alignment horizontal="left" vertical="center" shrinkToFit="1"/>
    </xf>
    <xf numFmtId="3" fontId="5" fillId="0" borderId="0" xfId="0" applyNumberFormat="1" applyFont="1" applyBorder="1" applyAlignment="1">
      <alignment vertical="center"/>
    </xf>
    <xf numFmtId="38" fontId="5" fillId="2" borderId="14" xfId="1" applyFont="1" applyFill="1" applyBorder="1" applyAlignment="1">
      <alignment horizontal="right" vertical="center"/>
    </xf>
    <xf numFmtId="38" fontId="5" fillId="2" borderId="15" xfId="1" applyFont="1" applyFill="1" applyBorder="1" applyAlignment="1">
      <alignment horizontal="right" vertical="center"/>
    </xf>
    <xf numFmtId="38" fontId="5" fillId="2" borderId="16" xfId="1" applyFont="1" applyFill="1" applyBorder="1" applyAlignment="1">
      <alignment horizontal="righ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vertical="center"/>
    </xf>
    <xf numFmtId="0" fontId="5" fillId="3" borderId="19" xfId="0" applyFont="1" applyFill="1" applyBorder="1"/>
    <xf numFmtId="0" fontId="5" fillId="3" borderId="19" xfId="0" applyFont="1" applyFill="1" applyBorder="1" applyAlignment="1">
      <alignment horizontal="right"/>
    </xf>
    <xf numFmtId="38" fontId="6" fillId="3" borderId="19" xfId="0" applyNumberFormat="1" applyFont="1" applyFill="1" applyBorder="1" applyAlignment="1">
      <alignment horizontal="right" vertical="center"/>
    </xf>
    <xf numFmtId="178" fontId="5" fillId="0" borderId="3" xfId="1" applyNumberFormat="1" applyFont="1" applyFill="1" applyBorder="1" applyAlignment="1">
      <alignment horizontal="right" vertical="center"/>
    </xf>
    <xf numFmtId="177" fontId="5" fillId="0" borderId="2" xfId="1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38" fontId="6" fillId="2" borderId="13" xfId="1" applyFont="1" applyFill="1" applyBorder="1" applyAlignment="1">
      <alignment horizontal="right" vertical="center" shrinkToFit="1"/>
    </xf>
    <xf numFmtId="38" fontId="6" fillId="0" borderId="20" xfId="1" applyFont="1" applyFill="1" applyBorder="1" applyAlignment="1">
      <alignment horizontal="left" vertical="center" shrinkToFit="1"/>
    </xf>
    <xf numFmtId="38" fontId="6" fillId="2" borderId="13" xfId="1" applyFont="1" applyFill="1" applyBorder="1" applyAlignment="1">
      <alignment horizontal="right" vertical="center"/>
    </xf>
    <xf numFmtId="9" fontId="6" fillId="0" borderId="13" xfId="0" applyNumberFormat="1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22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left" vertical="center"/>
    </xf>
    <xf numFmtId="38" fontId="5" fillId="2" borderId="5" xfId="0" applyNumberFormat="1" applyFont="1" applyFill="1" applyBorder="1" applyAlignment="1">
      <alignment vertical="center"/>
    </xf>
    <xf numFmtId="38" fontId="6" fillId="2" borderId="22" xfId="0" applyNumberFormat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5" fillId="2" borderId="23" xfId="0" applyNumberFormat="1" applyFont="1" applyFill="1" applyBorder="1" applyAlignment="1">
      <alignment vertical="center"/>
    </xf>
    <xf numFmtId="38" fontId="6" fillId="2" borderId="24" xfId="0" applyNumberFormat="1" applyFont="1" applyFill="1" applyBorder="1" applyAlignment="1">
      <alignment vertical="center"/>
    </xf>
    <xf numFmtId="38" fontId="6" fillId="3" borderId="25" xfId="0" applyNumberFormat="1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right"/>
    </xf>
    <xf numFmtId="38" fontId="5" fillId="0" borderId="18" xfId="1" applyFont="1" applyFill="1" applyBorder="1" applyAlignment="1">
      <alignment horizontal="right" vertical="center"/>
    </xf>
    <xf numFmtId="38" fontId="5" fillId="2" borderId="27" xfId="1" applyFont="1" applyFill="1" applyBorder="1" applyAlignment="1">
      <alignment horizontal="right" vertical="center"/>
    </xf>
    <xf numFmtId="38" fontId="5" fillId="2" borderId="24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left" vertical="center" shrinkToFit="1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vertical="center" wrapText="1"/>
    </xf>
    <xf numFmtId="38" fontId="5" fillId="0" borderId="0" xfId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vertical="center" wrapText="1"/>
    </xf>
    <xf numFmtId="38" fontId="5" fillId="0" borderId="7" xfId="1" applyFont="1" applyFill="1" applyBorder="1" applyAlignment="1">
      <alignment wrapText="1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showWhiteSpace="0" topLeftCell="A22" zoomScaleNormal="100" zoomScalePageLayoutView="90" workbookViewId="0">
      <selection activeCell="F42" sqref="F42"/>
    </sheetView>
  </sheetViews>
  <sheetFormatPr defaultColWidth="8.875" defaultRowHeight="13.5" x14ac:dyDescent="0.15"/>
  <cols>
    <col min="1" max="1" width="14.625" style="1" customWidth="1"/>
    <col min="2" max="2" width="25.125" style="1" customWidth="1"/>
    <col min="3" max="3" width="6" style="1" hidden="1" customWidth="1"/>
    <col min="4" max="4" width="11.625" style="1" hidden="1" customWidth="1"/>
    <col min="5" max="5" width="0.125" style="2" hidden="1" customWidth="1"/>
    <col min="6" max="6" width="13.875" style="1" customWidth="1"/>
    <col min="7" max="7" width="12.375" style="1" customWidth="1"/>
    <col min="8" max="8" width="26.375" style="2" customWidth="1"/>
    <col min="9" max="16384" width="8.875" style="1"/>
  </cols>
  <sheetData>
    <row r="1" spans="1:10" ht="29.45" customHeight="1" x14ac:dyDescent="0.15">
      <c r="A1" s="90" t="s">
        <v>74</v>
      </c>
      <c r="B1" s="90"/>
      <c r="C1" s="90"/>
      <c r="D1" s="90"/>
      <c r="E1" s="90"/>
      <c r="F1" s="90"/>
      <c r="G1" s="90"/>
      <c r="H1" s="90"/>
    </row>
    <row r="2" spans="1:10" ht="18" customHeight="1" thickBot="1" x14ac:dyDescent="0.2">
      <c r="A2" s="3" t="s">
        <v>22</v>
      </c>
    </row>
    <row r="3" spans="1:10" ht="19.5" customHeight="1" x14ac:dyDescent="0.15">
      <c r="A3" s="74" t="s">
        <v>0</v>
      </c>
      <c r="B3" s="75" t="s">
        <v>72</v>
      </c>
      <c r="C3" s="75" t="s">
        <v>1</v>
      </c>
      <c r="D3" s="75" t="s">
        <v>2</v>
      </c>
      <c r="E3" s="76" t="s">
        <v>3</v>
      </c>
      <c r="F3" s="75" t="s">
        <v>71</v>
      </c>
      <c r="G3" s="77"/>
      <c r="H3" s="27" t="s">
        <v>5</v>
      </c>
    </row>
    <row r="4" spans="1:10" ht="19.5" customHeight="1" x14ac:dyDescent="0.15">
      <c r="A4" s="69" t="s">
        <v>38</v>
      </c>
      <c r="B4" s="70" t="s">
        <v>39</v>
      </c>
      <c r="C4" s="12" t="s">
        <v>7</v>
      </c>
      <c r="D4" s="71">
        <v>8640000</v>
      </c>
      <c r="E4" s="42">
        <v>1</v>
      </c>
      <c r="F4" s="72">
        <v>260000</v>
      </c>
      <c r="G4" s="79"/>
      <c r="H4" s="73"/>
    </row>
    <row r="5" spans="1:10" ht="19.5" customHeight="1" x14ac:dyDescent="0.15">
      <c r="A5" s="28" t="s">
        <v>19</v>
      </c>
      <c r="B5" s="4" t="s">
        <v>30</v>
      </c>
      <c r="C5" s="5" t="s">
        <v>7</v>
      </c>
      <c r="D5" s="6">
        <v>8640000</v>
      </c>
      <c r="E5" s="17">
        <v>1</v>
      </c>
      <c r="F5" s="63">
        <v>9961300</v>
      </c>
      <c r="G5" s="68"/>
      <c r="H5" s="29"/>
    </row>
    <row r="6" spans="1:10" ht="19.5" customHeight="1" x14ac:dyDescent="0.15">
      <c r="A6" s="28" t="s">
        <v>24</v>
      </c>
      <c r="B6" s="4"/>
      <c r="C6" s="5" t="s">
        <v>7</v>
      </c>
      <c r="D6" s="6">
        <v>3183000</v>
      </c>
      <c r="E6" s="17">
        <v>1</v>
      </c>
      <c r="F6" s="63"/>
      <c r="G6" s="21"/>
      <c r="H6" s="30"/>
    </row>
    <row r="7" spans="1:10" ht="19.5" customHeight="1" x14ac:dyDescent="0.15">
      <c r="A7" s="28" t="s">
        <v>24</v>
      </c>
      <c r="B7" s="4" t="s">
        <v>53</v>
      </c>
      <c r="C7" s="5"/>
      <c r="D7" s="78"/>
      <c r="E7" s="17"/>
      <c r="F7" s="63">
        <v>300000</v>
      </c>
      <c r="G7" s="21"/>
      <c r="H7" s="30"/>
    </row>
    <row r="8" spans="1:10" ht="19.5" customHeight="1" x14ac:dyDescent="0.15">
      <c r="A8" s="28" t="s">
        <v>26</v>
      </c>
      <c r="B8" s="4" t="s">
        <v>25</v>
      </c>
      <c r="C8" s="5" t="s">
        <v>7</v>
      </c>
      <c r="D8" s="31">
        <v>356000</v>
      </c>
      <c r="E8" s="17">
        <v>1</v>
      </c>
      <c r="F8" s="63">
        <v>250000</v>
      </c>
      <c r="G8" s="80"/>
      <c r="H8" s="30" t="s">
        <v>60</v>
      </c>
    </row>
    <row r="9" spans="1:10" ht="19.5" customHeight="1" x14ac:dyDescent="0.15">
      <c r="A9" s="28" t="s">
        <v>26</v>
      </c>
      <c r="B9" s="4" t="s">
        <v>58</v>
      </c>
      <c r="C9" s="5"/>
      <c r="D9" s="31"/>
      <c r="E9" s="17"/>
      <c r="F9" s="63">
        <v>240000</v>
      </c>
      <c r="G9" s="80"/>
      <c r="H9" s="30" t="s">
        <v>75</v>
      </c>
    </row>
    <row r="10" spans="1:10" ht="19.5" customHeight="1" x14ac:dyDescent="0.15">
      <c r="A10" s="28" t="s">
        <v>27</v>
      </c>
      <c r="B10" s="4" t="s">
        <v>27</v>
      </c>
      <c r="C10" s="5" t="s">
        <v>7</v>
      </c>
      <c r="D10" s="6">
        <v>14000</v>
      </c>
      <c r="E10" s="17">
        <v>1</v>
      </c>
      <c r="F10" s="63">
        <v>10000</v>
      </c>
      <c r="G10" s="66"/>
      <c r="H10" s="30" t="s">
        <v>48</v>
      </c>
    </row>
    <row r="11" spans="1:10" ht="19.5" customHeight="1" thickBot="1" x14ac:dyDescent="0.2">
      <c r="A11" s="98" t="s">
        <v>21</v>
      </c>
      <c r="B11" s="99"/>
      <c r="C11" s="100"/>
      <c r="D11" s="32" t="s">
        <v>9</v>
      </c>
      <c r="E11" s="33"/>
      <c r="F11" s="64">
        <f>SUM(F4:F10)</f>
        <v>11021300</v>
      </c>
      <c r="G11" s="65"/>
      <c r="H11" s="34"/>
    </row>
    <row r="12" spans="1:10" ht="12.75" customHeight="1" x14ac:dyDescent="0.15">
      <c r="A12" s="8"/>
      <c r="B12" s="8" t="s">
        <v>41</v>
      </c>
      <c r="C12" s="8"/>
      <c r="D12" s="23" t="s">
        <v>31</v>
      </c>
      <c r="E12" s="23"/>
      <c r="F12" s="91"/>
      <c r="G12" s="91"/>
      <c r="H12" s="91"/>
      <c r="J12" s="67"/>
    </row>
    <row r="13" spans="1:10" ht="18" customHeight="1" thickBot="1" x14ac:dyDescent="0.2">
      <c r="A13" s="3" t="s">
        <v>23</v>
      </c>
    </row>
    <row r="14" spans="1:10" ht="19.5" customHeight="1" x14ac:dyDescent="0.15">
      <c r="A14" s="24" t="s">
        <v>0</v>
      </c>
      <c r="B14" s="25" t="s">
        <v>72</v>
      </c>
      <c r="C14" s="25" t="s">
        <v>1</v>
      </c>
      <c r="D14" s="25" t="s">
        <v>2</v>
      </c>
      <c r="E14" s="26" t="s">
        <v>3</v>
      </c>
      <c r="F14" s="24" t="s">
        <v>4</v>
      </c>
      <c r="G14" s="51"/>
      <c r="H14" s="27" t="s">
        <v>5</v>
      </c>
    </row>
    <row r="15" spans="1:10" ht="19.5" customHeight="1" x14ac:dyDescent="0.15">
      <c r="A15" s="28" t="s">
        <v>35</v>
      </c>
      <c r="B15" s="4" t="s">
        <v>34</v>
      </c>
      <c r="C15" s="5"/>
      <c r="D15" s="6" t="e">
        <f>SUM(#REF!)</f>
        <v>#REF!</v>
      </c>
      <c r="E15" s="17"/>
      <c r="F15" s="19">
        <v>6300000</v>
      </c>
      <c r="G15" s="20"/>
      <c r="H15" s="30" t="s">
        <v>42</v>
      </c>
    </row>
    <row r="16" spans="1:10" ht="19.5" customHeight="1" x14ac:dyDescent="0.15">
      <c r="A16" s="28"/>
      <c r="B16" s="4"/>
      <c r="C16" s="5"/>
      <c r="D16" s="6"/>
      <c r="E16" s="17"/>
      <c r="F16" s="19"/>
      <c r="G16" s="21"/>
      <c r="H16" s="30"/>
    </row>
    <row r="17" spans="1:8" ht="19.5" customHeight="1" x14ac:dyDescent="0.15">
      <c r="A17" s="28"/>
      <c r="B17" s="4" t="s">
        <v>43</v>
      </c>
      <c r="C17" s="5"/>
      <c r="D17" s="6"/>
      <c r="E17" s="17"/>
      <c r="F17" s="19">
        <v>360000</v>
      </c>
      <c r="G17" s="21"/>
      <c r="H17" s="30" t="s">
        <v>59</v>
      </c>
    </row>
    <row r="18" spans="1:8" ht="19.5" customHeight="1" x14ac:dyDescent="0.15">
      <c r="A18" s="28"/>
      <c r="B18" s="4" t="s">
        <v>36</v>
      </c>
      <c r="C18" s="5"/>
      <c r="D18" s="6" t="e">
        <f>SUM(D15:D15)</f>
        <v>#REF!</v>
      </c>
      <c r="E18" s="41"/>
      <c r="F18" s="19">
        <v>800000</v>
      </c>
      <c r="G18" s="21"/>
      <c r="H18" s="30" t="s">
        <v>42</v>
      </c>
    </row>
    <row r="19" spans="1:8" ht="19.5" customHeight="1" x14ac:dyDescent="0.15">
      <c r="A19" s="28"/>
      <c r="B19" s="4" t="s">
        <v>32</v>
      </c>
      <c r="C19" s="12" t="s">
        <v>28</v>
      </c>
      <c r="D19" s="13">
        <v>20000</v>
      </c>
      <c r="E19" s="42">
        <v>12</v>
      </c>
      <c r="F19" s="19">
        <v>370000</v>
      </c>
      <c r="G19" s="21"/>
      <c r="H19" s="47" t="s">
        <v>33</v>
      </c>
    </row>
    <row r="20" spans="1:8" ht="19.5" customHeight="1" x14ac:dyDescent="0.15">
      <c r="A20" s="84" t="s">
        <v>8</v>
      </c>
      <c r="B20" s="85"/>
      <c r="C20" s="86"/>
      <c r="D20" s="7" t="s">
        <v>9</v>
      </c>
      <c r="E20" s="18"/>
      <c r="F20" s="52">
        <f>SUM(F15:F19)</f>
        <v>7830000</v>
      </c>
      <c r="G20" s="53"/>
      <c r="H20" s="46"/>
    </row>
    <row r="21" spans="1:8" ht="19.5" customHeight="1" x14ac:dyDescent="0.15">
      <c r="A21" s="35" t="s">
        <v>10</v>
      </c>
      <c r="B21" s="9" t="s">
        <v>46</v>
      </c>
      <c r="C21" s="5" t="s">
        <v>6</v>
      </c>
      <c r="D21" s="10">
        <v>10000</v>
      </c>
      <c r="E21" s="17">
        <v>12</v>
      </c>
      <c r="F21" s="19">
        <v>200000</v>
      </c>
      <c r="G21" s="20"/>
      <c r="H21" s="30" t="s">
        <v>9</v>
      </c>
    </row>
    <row r="22" spans="1:8" ht="19.5" customHeight="1" x14ac:dyDescent="0.15">
      <c r="A22" s="36" t="s">
        <v>9</v>
      </c>
      <c r="B22" s="11" t="s">
        <v>61</v>
      </c>
      <c r="C22" s="5" t="s">
        <v>6</v>
      </c>
      <c r="D22" s="10">
        <v>30000</v>
      </c>
      <c r="E22" s="17">
        <v>12</v>
      </c>
      <c r="F22" s="19">
        <v>300000</v>
      </c>
      <c r="G22" s="21"/>
      <c r="H22" s="30" t="s">
        <v>62</v>
      </c>
    </row>
    <row r="23" spans="1:8" ht="19.5" customHeight="1" x14ac:dyDescent="0.15">
      <c r="A23" s="36" t="s">
        <v>9</v>
      </c>
      <c r="B23" s="11" t="s">
        <v>11</v>
      </c>
      <c r="C23" s="5" t="s">
        <v>6</v>
      </c>
      <c r="D23" s="10">
        <v>20000</v>
      </c>
      <c r="E23" s="17">
        <v>12</v>
      </c>
      <c r="F23" s="19">
        <v>400000</v>
      </c>
      <c r="G23" s="21"/>
      <c r="H23" s="30" t="s">
        <v>70</v>
      </c>
    </row>
    <row r="24" spans="1:8" ht="19.5" customHeight="1" x14ac:dyDescent="0.15">
      <c r="A24" s="28" t="s">
        <v>9</v>
      </c>
      <c r="B24" s="4" t="s">
        <v>67</v>
      </c>
      <c r="C24" s="5" t="s">
        <v>6</v>
      </c>
      <c r="D24" s="10">
        <v>60000</v>
      </c>
      <c r="E24" s="17">
        <v>12</v>
      </c>
      <c r="F24" s="19">
        <v>450000</v>
      </c>
      <c r="G24" s="21"/>
      <c r="H24" s="30" t="s">
        <v>69</v>
      </c>
    </row>
    <row r="25" spans="1:8" ht="19.5" customHeight="1" x14ac:dyDescent="0.15">
      <c r="A25" s="28"/>
      <c r="B25" s="4" t="s">
        <v>57</v>
      </c>
      <c r="C25" s="5"/>
      <c r="D25" s="10"/>
      <c r="E25" s="17"/>
      <c r="F25" s="19">
        <v>250000</v>
      </c>
      <c r="G25" s="21"/>
      <c r="H25" s="30" t="s">
        <v>68</v>
      </c>
    </row>
    <row r="26" spans="1:8" ht="19.5" customHeight="1" x14ac:dyDescent="0.15">
      <c r="A26" s="28"/>
      <c r="B26" s="4" t="s">
        <v>12</v>
      </c>
      <c r="C26" s="5" t="s">
        <v>6</v>
      </c>
      <c r="D26" s="10">
        <v>10000</v>
      </c>
      <c r="E26" s="17">
        <v>12</v>
      </c>
      <c r="F26" s="19">
        <v>60000</v>
      </c>
      <c r="G26" s="21"/>
      <c r="H26" s="30" t="s">
        <v>9</v>
      </c>
    </row>
    <row r="27" spans="1:8" ht="19.5" customHeight="1" x14ac:dyDescent="0.15">
      <c r="A27" s="28"/>
      <c r="B27" s="4" t="s">
        <v>13</v>
      </c>
      <c r="C27" s="5" t="s">
        <v>7</v>
      </c>
      <c r="D27" s="10">
        <v>50000</v>
      </c>
      <c r="E27" s="17">
        <v>1</v>
      </c>
      <c r="F27" s="19">
        <v>40000</v>
      </c>
      <c r="G27" s="21"/>
      <c r="H27" s="30" t="s">
        <v>14</v>
      </c>
    </row>
    <row r="28" spans="1:8" ht="19.5" customHeight="1" x14ac:dyDescent="0.15">
      <c r="A28" s="28"/>
      <c r="B28" s="4" t="s">
        <v>17</v>
      </c>
      <c r="C28" s="12" t="s">
        <v>7</v>
      </c>
      <c r="D28" s="13">
        <v>50000</v>
      </c>
      <c r="E28" s="42">
        <v>1</v>
      </c>
      <c r="F28" s="19">
        <v>40000</v>
      </c>
      <c r="G28" s="54"/>
      <c r="H28" s="47" t="s">
        <v>64</v>
      </c>
    </row>
    <row r="29" spans="1:8" ht="19.5" customHeight="1" x14ac:dyDescent="0.15">
      <c r="A29" s="28"/>
      <c r="B29" s="4" t="s">
        <v>18</v>
      </c>
      <c r="C29" s="12" t="s">
        <v>7</v>
      </c>
      <c r="D29" s="13">
        <v>50000</v>
      </c>
      <c r="E29" s="42">
        <v>1</v>
      </c>
      <c r="F29" s="19">
        <v>11300</v>
      </c>
      <c r="G29" s="54"/>
      <c r="H29" s="47"/>
    </row>
    <row r="30" spans="1:8" ht="19.5" customHeight="1" x14ac:dyDescent="0.15">
      <c r="A30" s="28"/>
      <c r="B30" s="4" t="s">
        <v>49</v>
      </c>
      <c r="C30" s="12"/>
      <c r="D30" s="13"/>
      <c r="E30" s="42"/>
      <c r="F30" s="19">
        <v>150000</v>
      </c>
      <c r="G30" s="54" t="s">
        <v>37</v>
      </c>
      <c r="H30" s="47" t="s">
        <v>73</v>
      </c>
    </row>
    <row r="31" spans="1:8" ht="19.5" customHeight="1" x14ac:dyDescent="0.15">
      <c r="A31" s="28"/>
      <c r="B31" s="4" t="s">
        <v>47</v>
      </c>
      <c r="C31" s="12" t="s">
        <v>28</v>
      </c>
      <c r="D31" s="13">
        <v>20000</v>
      </c>
      <c r="E31" s="42">
        <v>12</v>
      </c>
      <c r="F31" s="19">
        <v>100000</v>
      </c>
      <c r="G31" s="22">
        <f>SUM(F21:F31)</f>
        <v>2001300</v>
      </c>
      <c r="H31" s="47" t="s">
        <v>63</v>
      </c>
    </row>
    <row r="32" spans="1:8" ht="19.5" customHeight="1" x14ac:dyDescent="0.15">
      <c r="A32" s="28" t="s">
        <v>15</v>
      </c>
      <c r="B32" s="4" t="s">
        <v>45</v>
      </c>
      <c r="C32" s="12" t="s">
        <v>7</v>
      </c>
      <c r="D32" s="13">
        <v>50000</v>
      </c>
      <c r="E32" s="42">
        <v>1</v>
      </c>
      <c r="F32" s="19">
        <v>100000</v>
      </c>
      <c r="G32" s="21"/>
      <c r="H32" s="47" t="s">
        <v>66</v>
      </c>
    </row>
    <row r="33" spans="1:8" ht="19.5" customHeight="1" x14ac:dyDescent="0.15">
      <c r="A33" s="28"/>
      <c r="B33" s="4" t="s">
        <v>55</v>
      </c>
      <c r="C33" s="12"/>
      <c r="D33" s="13"/>
      <c r="E33" s="42"/>
      <c r="F33" s="19">
        <v>50000</v>
      </c>
      <c r="G33" s="21"/>
      <c r="H33" s="47" t="s">
        <v>65</v>
      </c>
    </row>
    <row r="34" spans="1:8" ht="19.5" customHeight="1" x14ac:dyDescent="0.15">
      <c r="A34" s="28" t="s">
        <v>16</v>
      </c>
      <c r="B34" s="4" t="s">
        <v>44</v>
      </c>
      <c r="C34" s="5" t="s">
        <v>6</v>
      </c>
      <c r="D34" s="10">
        <v>20000</v>
      </c>
      <c r="E34" s="17">
        <v>12</v>
      </c>
      <c r="F34" s="19">
        <v>40000</v>
      </c>
      <c r="G34" s="54" t="s">
        <v>56</v>
      </c>
      <c r="H34" s="47" t="s">
        <v>29</v>
      </c>
    </row>
    <row r="35" spans="1:8" ht="19.5" customHeight="1" x14ac:dyDescent="0.15">
      <c r="A35" s="28"/>
      <c r="B35" s="4" t="s">
        <v>53</v>
      </c>
      <c r="C35" s="5"/>
      <c r="D35" s="10"/>
      <c r="E35" s="17"/>
      <c r="F35" s="19">
        <v>200000</v>
      </c>
      <c r="G35" s="21">
        <f>SUM(F32:F35)</f>
        <v>390000</v>
      </c>
      <c r="H35" s="47" t="s">
        <v>54</v>
      </c>
    </row>
    <row r="36" spans="1:8" ht="19.5" customHeight="1" x14ac:dyDescent="0.15">
      <c r="A36" s="87" t="s">
        <v>50</v>
      </c>
      <c r="B36" s="88"/>
      <c r="C36" s="89"/>
      <c r="D36" s="14"/>
      <c r="E36" s="43"/>
      <c r="F36" s="55">
        <f>SUM(F21:F35)</f>
        <v>2391300</v>
      </c>
      <c r="G36" s="56" t="s">
        <v>40</v>
      </c>
      <c r="H36" s="48" t="s">
        <v>9</v>
      </c>
    </row>
    <row r="37" spans="1:8" ht="19.5" customHeight="1" x14ac:dyDescent="0.15">
      <c r="A37" s="92" t="s">
        <v>51</v>
      </c>
      <c r="B37" s="93"/>
      <c r="C37" s="94"/>
      <c r="D37" s="15" t="e">
        <f>+#REF!</f>
        <v>#REF!</v>
      </c>
      <c r="E37" s="44">
        <v>0.08</v>
      </c>
      <c r="F37" s="57">
        <v>800000</v>
      </c>
      <c r="G37" s="58"/>
      <c r="H37" s="49"/>
    </row>
    <row r="38" spans="1:8" ht="19.5" customHeight="1" thickBot="1" x14ac:dyDescent="0.2">
      <c r="A38" s="95" t="s">
        <v>52</v>
      </c>
      <c r="B38" s="96"/>
      <c r="C38" s="97"/>
      <c r="D38" s="37"/>
      <c r="E38" s="45"/>
      <c r="F38" s="59">
        <f>F20+F36+F37</f>
        <v>11021300</v>
      </c>
      <c r="G38" s="60"/>
      <c r="H38" s="50"/>
    </row>
    <row r="39" spans="1:8" ht="19.5" customHeight="1" thickBot="1" x14ac:dyDescent="0.2">
      <c r="F39" s="16"/>
      <c r="G39" s="16"/>
    </row>
    <row r="40" spans="1:8" ht="19.5" customHeight="1" thickBot="1" x14ac:dyDescent="0.2">
      <c r="A40" s="81" t="s">
        <v>20</v>
      </c>
      <c r="B40" s="82"/>
      <c r="C40" s="83"/>
      <c r="D40" s="38"/>
      <c r="E40" s="39"/>
      <c r="F40" s="40">
        <f>+F11-F38</f>
        <v>0</v>
      </c>
      <c r="G40" s="61"/>
      <c r="H40" s="62"/>
    </row>
    <row r="42" spans="1:8" x14ac:dyDescent="0.15">
      <c r="F42" s="67">
        <v>14</v>
      </c>
    </row>
  </sheetData>
  <mergeCells count="8">
    <mergeCell ref="A40:C40"/>
    <mergeCell ref="A20:C20"/>
    <mergeCell ref="A36:C36"/>
    <mergeCell ref="A1:H1"/>
    <mergeCell ref="F12:H12"/>
    <mergeCell ref="A37:C37"/>
    <mergeCell ref="A38:C38"/>
    <mergeCell ref="A11:C11"/>
  </mergeCells>
  <phoneticPr fontId="2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木村工務店</dc:creator>
  <cp:lastModifiedBy>NPO1</cp:lastModifiedBy>
  <cp:lastPrinted>2021-06-26T01:39:49Z</cp:lastPrinted>
  <dcterms:created xsi:type="dcterms:W3CDTF">2005-10-01T05:42:08Z</dcterms:created>
  <dcterms:modified xsi:type="dcterms:W3CDTF">2021-06-26T01:39:53Z</dcterms:modified>
</cp:coreProperties>
</file>