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3ebafc694106c20/ドキュメント/ぷくぷく/文書/ぷくぷく　理事会・総会/令和2年度/"/>
    </mc:Choice>
  </mc:AlternateContent>
  <xr:revisionPtr revIDLastSave="0" documentId="8_{3E1AD615-4C34-40FA-911E-1BEC13551183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2020年度収支予算書" sheetId="6" r:id="rId1"/>
    <sheet name="2021年度　収支予算書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47" i="2" l="1"/>
  <c r="F35" i="2"/>
  <c r="F12" i="2"/>
  <c r="G20" i="2" s="1"/>
  <c r="F12" i="6"/>
  <c r="F15" i="6"/>
  <c r="F35" i="6"/>
  <c r="F46" i="6"/>
  <c r="G50" i="6" s="1"/>
  <c r="F48" i="6"/>
  <c r="G20" i="6" l="1"/>
  <c r="G51" i="6" s="1"/>
  <c r="E49" i="2"/>
  <c r="F49" i="2" s="1"/>
  <c r="G51" i="2" s="1"/>
  <c r="G52" i="2" s="1"/>
</calcChain>
</file>

<file path=xl/sharedStrings.xml><?xml version="1.0" encoding="utf-8"?>
<sst xmlns="http://schemas.openxmlformats.org/spreadsheetml/2006/main" count="126" uniqueCount="125">
  <si>
    <t>第４号議案</t>
    <rPh sb="0" eb="1">
      <t>ダイ</t>
    </rPh>
    <rPh sb="2" eb="3">
      <t>ゴウ</t>
    </rPh>
    <rPh sb="3" eb="5">
      <t>ギアン</t>
    </rPh>
    <phoneticPr fontId="2"/>
  </si>
  <si>
    <t>2020年度会計収支予算書（案）</t>
    <rPh sb="4" eb="6">
      <t>ネンド</t>
    </rPh>
    <rPh sb="6" eb="8">
      <t>カイケイ</t>
    </rPh>
    <rPh sb="8" eb="10">
      <t>シュウシ</t>
    </rPh>
    <rPh sb="10" eb="13">
      <t>ヨサンショ</t>
    </rPh>
    <rPh sb="14" eb="15">
      <t>アン</t>
    </rPh>
    <phoneticPr fontId="2"/>
  </si>
  <si>
    <t>特定非営利活動法人　ぷくぷくばるーん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</si>
  <si>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（自202年４月１日～2021年３月３１日）</t>
  </si>
  <si>
    <t>科　　目</t>
    <rPh sb="0" eb="1">
      <t>カ</t>
    </rPh>
    <rPh sb="3" eb="4">
      <t>メ</t>
    </rPh>
    <phoneticPr fontId="2"/>
  </si>
  <si>
    <t>金額（単位：円）</t>
    <rPh sb="0" eb="2">
      <t>キンガク</t>
    </rPh>
    <rPh sb="3" eb="5">
      <t>タンイ</t>
    </rPh>
    <rPh sb="6" eb="7">
      <t>エン</t>
    </rPh>
    <phoneticPr fontId="2"/>
  </si>
  <si>
    <t>備考</t>
    <rPh sb="0" eb="2">
      <t>ビコウ</t>
    </rPh>
    <phoneticPr fontId="2"/>
  </si>
  <si>
    <t>Ⅰ
収入の部</t>
    <rPh sb="2" eb="4">
      <t>シュウニュウ</t>
    </rPh>
    <rPh sb="5" eb="6">
      <t>ブ</t>
    </rPh>
    <phoneticPr fontId="2"/>
  </si>
  <si>
    <t>１．会費収入</t>
    <rPh sb="2" eb="4">
      <t>カイヒ</t>
    </rPh>
    <rPh sb="4" eb="6">
      <t>シュウニュウ</t>
    </rPh>
    <phoneticPr fontId="2"/>
  </si>
  <si>
    <t>正会員会費収入</t>
    <rPh sb="0" eb="1">
      <t>セイ</t>
    </rPh>
    <rPh sb="1" eb="3">
      <t>カイイン</t>
    </rPh>
    <rPh sb="3" eb="5">
      <t>カイヒ</t>
    </rPh>
    <rPh sb="5" eb="7">
      <t>シュウニュウ</t>
    </rPh>
    <phoneticPr fontId="2"/>
  </si>
  <si>
    <t>個人　１０口×3,000円</t>
    <rPh sb="0" eb="2">
      <t>コジン</t>
    </rPh>
    <rPh sb="5" eb="6">
      <t>クチ</t>
    </rPh>
    <rPh sb="8" eb="13">
      <t>０００エン</t>
    </rPh>
    <phoneticPr fontId="2"/>
  </si>
  <si>
    <t>賛助会費収入</t>
    <rPh sb="0" eb="2">
      <t>サンジョ</t>
    </rPh>
    <rPh sb="2" eb="4">
      <t>カイヒ</t>
    </rPh>
    <rPh sb="4" eb="6">
      <t>シュウニュウ</t>
    </rPh>
    <phoneticPr fontId="2"/>
  </si>
  <si>
    <t>個人　２０口×10,000円　　法人　10口×10,000円</t>
    <rPh sb="0" eb="2">
      <t>コジン</t>
    </rPh>
    <rPh sb="5" eb="6">
      <t>クチ</t>
    </rPh>
    <rPh sb="9" eb="14">
      <t>０００エン</t>
    </rPh>
    <rPh sb="16" eb="18">
      <t>ホウジン</t>
    </rPh>
    <rPh sb="21" eb="22">
      <t>クチ</t>
    </rPh>
    <rPh sb="29" eb="30">
      <t>エン</t>
    </rPh>
    <phoneticPr fontId="2"/>
  </si>
  <si>
    <t>サポーター会費収入</t>
    <rPh sb="5" eb="6">
      <t>カイ</t>
    </rPh>
    <rPh sb="6" eb="7">
      <t>ヒ</t>
    </rPh>
    <rPh sb="7" eb="9">
      <t>シュウニュウ</t>
    </rPh>
    <phoneticPr fontId="2"/>
  </si>
  <si>
    <t>サポーター（ボランティア）会員50名×５００円</t>
    <rPh sb="13" eb="15">
      <t>カイイン</t>
    </rPh>
    <rPh sb="17" eb="18">
      <t>メイ</t>
    </rPh>
    <rPh sb="22" eb="23">
      <t>エン</t>
    </rPh>
    <phoneticPr fontId="2"/>
  </si>
  <si>
    <t>２．事業収入</t>
    <rPh sb="2" eb="4">
      <t>ジギョウ</t>
    </rPh>
    <rPh sb="4" eb="6">
      <t>シュウニュウ</t>
    </rPh>
    <phoneticPr fontId="2"/>
  </si>
  <si>
    <t>活動協賛金</t>
    <rPh sb="0" eb="2">
      <t>カツドウ</t>
    </rPh>
    <rPh sb="2" eb="5">
      <t>キョウサンキン</t>
    </rPh>
    <phoneticPr fontId="2"/>
  </si>
  <si>
    <t>名鉄病院　等</t>
    <rPh sb="0" eb="2">
      <t>メイテツ</t>
    </rPh>
    <rPh sb="2" eb="4">
      <t>ビョウイン</t>
    </rPh>
    <rPh sb="5" eb="6">
      <t>トウ</t>
    </rPh>
    <phoneticPr fontId="2"/>
  </si>
  <si>
    <t>講習会収入</t>
    <rPh sb="0" eb="3">
      <t>コウシュウカイ</t>
    </rPh>
    <rPh sb="3" eb="5">
      <t>シュウニュウ</t>
    </rPh>
    <phoneticPr fontId="2"/>
  </si>
  <si>
    <t>ボランティア講習会　他</t>
    <rPh sb="6" eb="9">
      <t>コウシュウカイ</t>
    </rPh>
    <rPh sb="10" eb="11">
      <t>ホカ</t>
    </rPh>
    <phoneticPr fontId="2"/>
  </si>
  <si>
    <t>３．補助金・助成金収入</t>
    <rPh sb="2" eb="5">
      <t>ホジョキン</t>
    </rPh>
    <rPh sb="6" eb="9">
      <t>ジョセイキン</t>
    </rPh>
    <rPh sb="9" eb="11">
      <t>シュウニュウ</t>
    </rPh>
    <phoneticPr fontId="2"/>
  </si>
  <si>
    <t>４．寄付金収入</t>
    <rPh sb="2" eb="5">
      <t>キフキン</t>
    </rPh>
    <rPh sb="5" eb="7">
      <t>シュウニュウ</t>
    </rPh>
    <phoneticPr fontId="2"/>
  </si>
  <si>
    <t>個人、法人</t>
    <rPh sb="0" eb="2">
      <t>コジン</t>
    </rPh>
    <rPh sb="3" eb="5">
      <t>ホウジン</t>
    </rPh>
    <phoneticPr fontId="2"/>
  </si>
  <si>
    <t>５．前期繰越金</t>
    <rPh sb="2" eb="4">
      <t>ゼンキ</t>
    </rPh>
    <rPh sb="4" eb="6">
      <t>クリコシ</t>
    </rPh>
    <rPh sb="6" eb="7">
      <t>キン</t>
    </rPh>
    <phoneticPr fontId="2"/>
  </si>
  <si>
    <t>当期収入合計（Ａ）</t>
    <rPh sb="0" eb="2">
      <t>トウキ</t>
    </rPh>
    <rPh sb="2" eb="4">
      <t>シュウニュウ</t>
    </rPh>
    <rPh sb="4" eb="6">
      <t>ゴウケイ</t>
    </rPh>
    <phoneticPr fontId="2"/>
  </si>
  <si>
    <t>Ⅱ．経常支出の部</t>
    <rPh sb="2" eb="4">
      <t>ケイジョウ</t>
    </rPh>
    <rPh sb="4" eb="6">
      <t>シシュツ</t>
    </rPh>
    <rPh sb="7" eb="8">
      <t>ブ</t>
    </rPh>
    <phoneticPr fontId="2"/>
  </si>
  <si>
    <t>１．事業費</t>
    <rPh sb="2" eb="5">
      <t>ジギョウヒ</t>
    </rPh>
    <phoneticPr fontId="2"/>
  </si>
  <si>
    <t>バルーン材料代等</t>
    <rPh sb="4" eb="6">
      <t>ザイリョウ</t>
    </rPh>
    <rPh sb="6" eb="7">
      <t>ダイ</t>
    </rPh>
    <rPh sb="7" eb="8">
      <t>トウ</t>
    </rPh>
    <phoneticPr fontId="2"/>
  </si>
  <si>
    <t>病院での活動・イベント参加・講習会　等　　　　</t>
    <rPh sb="0" eb="2">
      <t>ビョウイン</t>
    </rPh>
    <rPh sb="4" eb="6">
      <t>カツドウ</t>
    </rPh>
    <rPh sb="11" eb="13">
      <t>サンカ</t>
    </rPh>
    <rPh sb="14" eb="16">
      <t>コウシュウ</t>
    </rPh>
    <rPh sb="16" eb="17">
      <t>カイ</t>
    </rPh>
    <rPh sb="18" eb="19">
      <t>トウ</t>
    </rPh>
    <phoneticPr fontId="2"/>
  </si>
  <si>
    <t>ボランティア旅費交通費</t>
    <rPh sb="6" eb="8">
      <t>リョヒ</t>
    </rPh>
    <rPh sb="8" eb="11">
      <t>コウツウヒ</t>
    </rPh>
    <phoneticPr fontId="2"/>
  </si>
  <si>
    <t>活動・イベント・　　交通費</t>
    <rPh sb="0" eb="2">
      <t>カツドウ</t>
    </rPh>
    <rPh sb="10" eb="13">
      <t>コウツウヒ</t>
    </rPh>
    <phoneticPr fontId="2"/>
  </si>
  <si>
    <t>講師謝金</t>
    <rPh sb="0" eb="2">
      <t>コウシ</t>
    </rPh>
    <rPh sb="2" eb="4">
      <t>シャキン</t>
    </rPh>
    <phoneticPr fontId="2"/>
  </si>
  <si>
    <t>コラボイベント　3,000円×10名</t>
    <rPh sb="9" eb="14">
      <t>０００エン</t>
    </rPh>
    <rPh sb="17" eb="18">
      <t>メイ</t>
    </rPh>
    <phoneticPr fontId="2"/>
  </si>
  <si>
    <t>電話代</t>
    <rPh sb="0" eb="3">
      <t>デンワダイ</t>
    </rPh>
    <phoneticPr fontId="2"/>
  </si>
  <si>
    <t>連絡用携帯</t>
    <rPh sb="0" eb="2">
      <t>レンラク</t>
    </rPh>
    <rPh sb="2" eb="3">
      <t>ヨウ</t>
    </rPh>
    <rPh sb="3" eb="5">
      <t>ケイタイ</t>
    </rPh>
    <phoneticPr fontId="2"/>
  </si>
  <si>
    <t>郵送代</t>
    <rPh sb="0" eb="3">
      <t>ユウソウダイ</t>
    </rPh>
    <phoneticPr fontId="2"/>
  </si>
  <si>
    <t>ボランティア育成費</t>
    <rPh sb="6" eb="8">
      <t>イクセイ</t>
    </rPh>
    <rPh sb="8" eb="9">
      <t>ヒ</t>
    </rPh>
    <phoneticPr fontId="2"/>
  </si>
  <si>
    <t>会場代、旅費交通費、予防接種補助等</t>
    <rPh sb="0" eb="2">
      <t>カイジョウ</t>
    </rPh>
    <rPh sb="2" eb="3">
      <t>ダイ</t>
    </rPh>
    <rPh sb="4" eb="6">
      <t>リョヒ</t>
    </rPh>
    <rPh sb="6" eb="9">
      <t>コウツウヒ</t>
    </rPh>
    <rPh sb="10" eb="12">
      <t>ヨボウ</t>
    </rPh>
    <rPh sb="12" eb="14">
      <t>セッシュ</t>
    </rPh>
    <rPh sb="14" eb="16">
      <t>ホジョ</t>
    </rPh>
    <rPh sb="16" eb="17">
      <t>トウ</t>
    </rPh>
    <phoneticPr fontId="2"/>
  </si>
  <si>
    <t>会報関係費</t>
    <rPh sb="0" eb="2">
      <t>カイホウ</t>
    </rPh>
    <rPh sb="2" eb="4">
      <t>カンケイ</t>
    </rPh>
    <rPh sb="4" eb="5">
      <t>ヒ</t>
    </rPh>
    <phoneticPr fontId="2"/>
  </si>
  <si>
    <t>印刷代、郵送代　他</t>
    <rPh sb="0" eb="2">
      <t>インサツ</t>
    </rPh>
    <rPh sb="2" eb="3">
      <t>ダイ</t>
    </rPh>
    <rPh sb="4" eb="6">
      <t>ユウソウ</t>
    </rPh>
    <rPh sb="6" eb="7">
      <t>ダイ</t>
    </rPh>
    <rPh sb="8" eb="9">
      <t>ホカ</t>
    </rPh>
    <phoneticPr fontId="2"/>
  </si>
  <si>
    <t>推進活動費</t>
    <rPh sb="0" eb="2">
      <t>スイシン</t>
    </rPh>
    <rPh sb="2" eb="4">
      <t>カツドウ</t>
    </rPh>
    <rPh sb="4" eb="5">
      <t>ヒ</t>
    </rPh>
    <phoneticPr fontId="2"/>
  </si>
  <si>
    <t>普及啓発費</t>
    <rPh sb="0" eb="2">
      <t>フキュウ</t>
    </rPh>
    <rPh sb="2" eb="4">
      <t>ケイハツ</t>
    </rPh>
    <rPh sb="4" eb="5">
      <t>ヒ</t>
    </rPh>
    <phoneticPr fontId="2"/>
  </si>
  <si>
    <t>（小計）</t>
    <rPh sb="1" eb="2">
      <t>ショウ</t>
    </rPh>
    <rPh sb="2" eb="3">
      <t>ケイ</t>
    </rPh>
    <phoneticPr fontId="2"/>
  </si>
  <si>
    <t>２．管理費</t>
    <rPh sb="2" eb="5">
      <t>カンリヒ</t>
    </rPh>
    <phoneticPr fontId="2"/>
  </si>
  <si>
    <t>通信費</t>
    <rPh sb="0" eb="3">
      <t>ツウシンヒ</t>
    </rPh>
    <phoneticPr fontId="2"/>
  </si>
  <si>
    <t>ＨＰ代　等</t>
    <rPh sb="2" eb="3">
      <t>ダイ</t>
    </rPh>
    <rPh sb="4" eb="5">
      <t>トウ</t>
    </rPh>
    <phoneticPr fontId="2"/>
  </si>
  <si>
    <t>発送費</t>
    <rPh sb="0" eb="2">
      <t>ハッソウ</t>
    </rPh>
    <rPh sb="2" eb="3">
      <t>ヒ</t>
    </rPh>
    <phoneticPr fontId="2"/>
  </si>
  <si>
    <t>印刷代</t>
    <rPh sb="0" eb="2">
      <t>インサツ</t>
    </rPh>
    <rPh sb="2" eb="3">
      <t>ダイ</t>
    </rPh>
    <phoneticPr fontId="2"/>
  </si>
  <si>
    <t>研修会費</t>
    <rPh sb="0" eb="3">
      <t>ケンシュウカイ</t>
    </rPh>
    <rPh sb="3" eb="4">
      <t>ヒ</t>
    </rPh>
    <phoneticPr fontId="2"/>
  </si>
  <si>
    <t>旅費交通費</t>
    <rPh sb="0" eb="2">
      <t>リョヒ</t>
    </rPh>
    <rPh sb="2" eb="5">
      <t>コウツウヒ</t>
    </rPh>
    <phoneticPr fontId="2"/>
  </si>
  <si>
    <t>Ｐ代等</t>
    <rPh sb="1" eb="2">
      <t>ダイ</t>
    </rPh>
    <rPh sb="2" eb="3">
      <t>トウ</t>
    </rPh>
    <phoneticPr fontId="2"/>
  </si>
  <si>
    <t>人件費</t>
    <rPh sb="0" eb="3">
      <t>ジンケンヒ</t>
    </rPh>
    <phoneticPr fontId="2"/>
  </si>
  <si>
    <t>20,000円×12か月</t>
    <rPh sb="6" eb="7">
      <t>エン</t>
    </rPh>
    <rPh sb="11" eb="12">
      <t>ゲツ</t>
    </rPh>
    <phoneticPr fontId="2"/>
  </si>
  <si>
    <t>消耗品費</t>
    <rPh sb="0" eb="3">
      <t>ショウモウヒン</t>
    </rPh>
    <rPh sb="3" eb="4">
      <t>ヒ</t>
    </rPh>
    <phoneticPr fontId="2"/>
  </si>
  <si>
    <t>雑費</t>
    <rPh sb="0" eb="2">
      <t>ザッピ</t>
    </rPh>
    <phoneticPr fontId="2"/>
  </si>
  <si>
    <t>３．予備費</t>
    <rPh sb="2" eb="5">
      <t>ヨビヒ</t>
    </rPh>
    <phoneticPr fontId="2"/>
  </si>
  <si>
    <t>当期支出合計（B）</t>
    <rPh sb="0" eb="2">
      <t>トウキ</t>
    </rPh>
    <rPh sb="2" eb="4">
      <t>シシュツ</t>
    </rPh>
    <rPh sb="4" eb="6">
      <t>ゴウケイ</t>
    </rPh>
    <phoneticPr fontId="2"/>
  </si>
  <si>
    <t>当期収支差額（Ａ）-（B)</t>
    <rPh sb="0" eb="2">
      <t>トウキ</t>
    </rPh>
    <rPh sb="2" eb="4">
      <t>シュウシ</t>
    </rPh>
    <rPh sb="4" eb="6">
      <t>サガク</t>
    </rPh>
    <phoneticPr fontId="2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</si>
  <si>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2"/>
  </si>
  <si>
    <t>第４号議案</t>
    <rPh sb="0" eb="1">
      <t>ダイ</t>
    </rPh>
    <rPh sb="2" eb="3">
      <t>ゴウ</t>
    </rPh>
    <rPh sb="3" eb="5">
      <t>ギアン</t>
    </rPh>
    <phoneticPr fontId="1"/>
  </si>
  <si>
    <t>2021年度会計収支予算書（案）</t>
  </si>
  <si>
    <t>特定非営利活動法人　ぷくぷくばるーん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</si>
  <si>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科　　目</t>
    <rPh sb="0" eb="1">
      <t>カ</t>
    </rPh>
    <rPh sb="3" eb="4">
      <t>メ</t>
    </rPh>
    <phoneticPr fontId="1"/>
  </si>
  <si>
    <t>金額（単位：円）</t>
    <rPh sb="0" eb="2">
      <t>キンガク</t>
    </rPh>
    <rPh sb="3" eb="5">
      <t>タンイ</t>
    </rPh>
    <rPh sb="6" eb="7">
      <t>エン</t>
    </rPh>
    <phoneticPr fontId="1"/>
  </si>
  <si>
    <t>備考</t>
    <rPh sb="0" eb="2">
      <t>ビコウ</t>
    </rPh>
    <phoneticPr fontId="1"/>
  </si>
  <si>
    <t>Ⅰ
収入の部</t>
    <rPh sb="2" eb="4">
      <t>シュウニュウ</t>
    </rPh>
    <rPh sb="5" eb="6">
      <t>ブ</t>
    </rPh>
    <phoneticPr fontId="1"/>
  </si>
  <si>
    <t>１．会費収入</t>
    <rPh sb="2" eb="4">
      <t>カイヒ</t>
    </rPh>
    <rPh sb="4" eb="6">
      <t>シュウニュウ</t>
    </rPh>
    <phoneticPr fontId="1"/>
  </si>
  <si>
    <t>正会員会費収入</t>
    <rPh sb="0" eb="1">
      <t>セイ</t>
    </rPh>
    <rPh sb="1" eb="3">
      <t>カイイン</t>
    </rPh>
    <rPh sb="3" eb="5">
      <t>カイヒ</t>
    </rPh>
    <rPh sb="5" eb="7">
      <t>シュウニュウ</t>
    </rPh>
    <phoneticPr fontId="1"/>
  </si>
  <si>
    <t>個人　１０口×3,000円</t>
    <rPh sb="0" eb="2">
      <t>コジン</t>
    </rPh>
    <rPh sb="5" eb="6">
      <t>クチ</t>
    </rPh>
    <rPh sb="8" eb="13">
      <t>０００エン</t>
    </rPh>
    <phoneticPr fontId="1"/>
  </si>
  <si>
    <t>賛助会費収入</t>
    <rPh sb="0" eb="2">
      <t>サンジョ</t>
    </rPh>
    <rPh sb="2" eb="4">
      <t>カイヒ</t>
    </rPh>
    <rPh sb="4" eb="6">
      <t>シュウニュウ</t>
    </rPh>
    <phoneticPr fontId="1"/>
  </si>
  <si>
    <t>サポーター会費収入</t>
    <rPh sb="5" eb="6">
      <t>カイ</t>
    </rPh>
    <rPh sb="6" eb="7">
      <t>ヒ</t>
    </rPh>
    <rPh sb="7" eb="9">
      <t>シュウニュウ</t>
    </rPh>
    <phoneticPr fontId="1"/>
  </si>
  <si>
    <t>２．事業収入</t>
    <rPh sb="2" eb="4">
      <t>ジギョウ</t>
    </rPh>
    <rPh sb="4" eb="6">
      <t>シュウニュウ</t>
    </rPh>
    <phoneticPr fontId="1"/>
  </si>
  <si>
    <t>活動協賛金</t>
    <rPh sb="0" eb="2">
      <t>カツドウ</t>
    </rPh>
    <rPh sb="2" eb="5">
      <t>キョウサンキン</t>
    </rPh>
    <phoneticPr fontId="1"/>
  </si>
  <si>
    <t>名鉄病院　等</t>
    <rPh sb="0" eb="2">
      <t>メイテツ</t>
    </rPh>
    <rPh sb="2" eb="4">
      <t>ビョウイン</t>
    </rPh>
    <rPh sb="5" eb="6">
      <t>トウ</t>
    </rPh>
    <phoneticPr fontId="1"/>
  </si>
  <si>
    <t>講習会収入</t>
    <rPh sb="0" eb="3">
      <t>コウシュウカイ</t>
    </rPh>
    <rPh sb="3" eb="5">
      <t>シュウニュウ</t>
    </rPh>
    <phoneticPr fontId="1"/>
  </si>
  <si>
    <t>ボランティア講習会　他</t>
    <rPh sb="6" eb="9">
      <t>コウシュウカイ</t>
    </rPh>
    <rPh sb="10" eb="11">
      <t>ホカ</t>
    </rPh>
    <phoneticPr fontId="1"/>
  </si>
  <si>
    <t>３．補助金・助成金収入</t>
    <rPh sb="2" eb="5">
      <t>ホジョキン</t>
    </rPh>
    <rPh sb="6" eb="9">
      <t>ジョセイキン</t>
    </rPh>
    <rPh sb="9" eb="11">
      <t>シュウニュウ</t>
    </rPh>
    <phoneticPr fontId="1"/>
  </si>
  <si>
    <t>４．寄付金収入</t>
    <rPh sb="2" eb="5">
      <t>キフキン</t>
    </rPh>
    <rPh sb="5" eb="7">
      <t>シュウニュウ</t>
    </rPh>
    <phoneticPr fontId="1"/>
  </si>
  <si>
    <t>個人、法人</t>
    <rPh sb="0" eb="2">
      <t>コジン</t>
    </rPh>
    <rPh sb="3" eb="5">
      <t>ホウジン</t>
    </rPh>
    <phoneticPr fontId="1"/>
  </si>
  <si>
    <t>５．前期繰越金</t>
    <rPh sb="2" eb="4">
      <t>ゼンキ</t>
    </rPh>
    <rPh sb="4" eb="6">
      <t>クリコシ</t>
    </rPh>
    <rPh sb="6" eb="7">
      <t>キン</t>
    </rPh>
    <phoneticPr fontId="1"/>
  </si>
  <si>
    <t>当期収入合計（Ａ）</t>
    <rPh sb="0" eb="2">
      <t>トウキ</t>
    </rPh>
    <rPh sb="2" eb="4">
      <t>シュウニュウ</t>
    </rPh>
    <rPh sb="4" eb="6">
      <t>ゴウケイ</t>
    </rPh>
    <phoneticPr fontId="1"/>
  </si>
  <si>
    <t>Ⅱ．経常支出の部</t>
    <rPh sb="2" eb="4">
      <t>ケイジョウ</t>
    </rPh>
    <rPh sb="4" eb="6">
      <t>シシュツ</t>
    </rPh>
    <rPh sb="7" eb="8">
      <t>ブ</t>
    </rPh>
    <phoneticPr fontId="1"/>
  </si>
  <si>
    <t>１．事業費</t>
    <rPh sb="2" eb="5">
      <t>ジギョウヒ</t>
    </rPh>
    <phoneticPr fontId="1"/>
  </si>
  <si>
    <t>バルーン材料代等</t>
    <rPh sb="4" eb="6">
      <t>ザイリョウ</t>
    </rPh>
    <rPh sb="6" eb="7">
      <t>ダイ</t>
    </rPh>
    <rPh sb="7" eb="8">
      <t>トウ</t>
    </rPh>
    <phoneticPr fontId="1"/>
  </si>
  <si>
    <t>ボランティア旅費交通費</t>
    <rPh sb="6" eb="8">
      <t>リョヒ</t>
    </rPh>
    <rPh sb="8" eb="11">
      <t>コウツウヒ</t>
    </rPh>
    <phoneticPr fontId="1"/>
  </si>
  <si>
    <t>講師謝金</t>
    <rPh sb="0" eb="2">
      <t>コウシ</t>
    </rPh>
    <rPh sb="2" eb="4">
      <t>シャキン</t>
    </rPh>
    <phoneticPr fontId="1"/>
  </si>
  <si>
    <t>電話代</t>
    <rPh sb="0" eb="3">
      <t>デンワダイ</t>
    </rPh>
    <phoneticPr fontId="1"/>
  </si>
  <si>
    <t>連絡用携帯</t>
    <rPh sb="0" eb="2">
      <t>レンラク</t>
    </rPh>
    <rPh sb="2" eb="3">
      <t>ヨウ</t>
    </rPh>
    <rPh sb="3" eb="5">
      <t>ケイタイ</t>
    </rPh>
    <phoneticPr fontId="1"/>
  </si>
  <si>
    <t>郵送代</t>
    <rPh sb="0" eb="3">
      <t>ユウソウダイ</t>
    </rPh>
    <phoneticPr fontId="1"/>
  </si>
  <si>
    <t>ボランティア育成費</t>
    <rPh sb="6" eb="8">
      <t>イクセイ</t>
    </rPh>
    <rPh sb="8" eb="9">
      <t>ヒ</t>
    </rPh>
    <phoneticPr fontId="1"/>
  </si>
  <si>
    <t>会場代、旅費交通費、予防接種補助等</t>
    <rPh sb="0" eb="2">
      <t>カイジョウ</t>
    </rPh>
    <rPh sb="2" eb="3">
      <t>ダイ</t>
    </rPh>
    <rPh sb="4" eb="6">
      <t>リョヒ</t>
    </rPh>
    <rPh sb="6" eb="9">
      <t>コウツウヒ</t>
    </rPh>
    <rPh sb="10" eb="12">
      <t>ヨボウ</t>
    </rPh>
    <rPh sb="12" eb="14">
      <t>セッシュ</t>
    </rPh>
    <rPh sb="14" eb="16">
      <t>ホジョ</t>
    </rPh>
    <rPh sb="16" eb="17">
      <t>トウ</t>
    </rPh>
    <phoneticPr fontId="1"/>
  </si>
  <si>
    <t>会報関係費</t>
    <rPh sb="0" eb="2">
      <t>カイホウ</t>
    </rPh>
    <rPh sb="2" eb="4">
      <t>カンケイ</t>
    </rPh>
    <rPh sb="4" eb="5">
      <t>ヒ</t>
    </rPh>
    <phoneticPr fontId="1"/>
  </si>
  <si>
    <t>印刷代、郵送代　他</t>
    <rPh sb="0" eb="2">
      <t>インサツ</t>
    </rPh>
    <rPh sb="2" eb="3">
      <t>ダイ</t>
    </rPh>
    <rPh sb="4" eb="6">
      <t>ユウソウ</t>
    </rPh>
    <rPh sb="6" eb="7">
      <t>ダイ</t>
    </rPh>
    <rPh sb="8" eb="9">
      <t>ホカ</t>
    </rPh>
    <phoneticPr fontId="1"/>
  </si>
  <si>
    <t>推進活動費</t>
    <rPh sb="0" eb="2">
      <t>スイシン</t>
    </rPh>
    <rPh sb="2" eb="4">
      <t>カツドウ</t>
    </rPh>
    <rPh sb="4" eb="5">
      <t>ヒ</t>
    </rPh>
    <phoneticPr fontId="1"/>
  </si>
  <si>
    <t>普及啓発費</t>
    <rPh sb="0" eb="2">
      <t>フキュウ</t>
    </rPh>
    <rPh sb="2" eb="4">
      <t>ケイハツ</t>
    </rPh>
    <rPh sb="4" eb="5">
      <t>ヒ</t>
    </rPh>
    <phoneticPr fontId="1"/>
  </si>
  <si>
    <t>（小計）</t>
    <rPh sb="1" eb="2">
      <t>ショウ</t>
    </rPh>
    <rPh sb="2" eb="3">
      <t>ケイ</t>
    </rPh>
    <phoneticPr fontId="1"/>
  </si>
  <si>
    <t>２．管理費</t>
    <rPh sb="2" eb="5">
      <t>カンリヒ</t>
    </rPh>
    <phoneticPr fontId="1"/>
  </si>
  <si>
    <t>通信費</t>
    <rPh sb="0" eb="3">
      <t>ツウシンヒ</t>
    </rPh>
    <phoneticPr fontId="1"/>
  </si>
  <si>
    <t>発送費</t>
    <rPh sb="0" eb="2">
      <t>ハッソウ</t>
    </rPh>
    <rPh sb="2" eb="3">
      <t>ヒ</t>
    </rPh>
    <phoneticPr fontId="1"/>
  </si>
  <si>
    <t>印刷代</t>
    <rPh sb="0" eb="2">
      <t>インサツ</t>
    </rPh>
    <rPh sb="2" eb="3">
      <t>ダイ</t>
    </rPh>
    <phoneticPr fontId="1"/>
  </si>
  <si>
    <t>研修会費</t>
    <rPh sb="0" eb="3">
      <t>ケンシュウカイ</t>
    </rPh>
    <rPh sb="3" eb="4">
      <t>ヒ</t>
    </rPh>
    <phoneticPr fontId="1"/>
  </si>
  <si>
    <t>旅費交通費</t>
    <rPh sb="0" eb="2">
      <t>リョヒ</t>
    </rPh>
    <rPh sb="2" eb="5">
      <t>コウツウヒ</t>
    </rPh>
    <phoneticPr fontId="1"/>
  </si>
  <si>
    <t>人件費</t>
    <rPh sb="0" eb="3">
      <t>ジンケンヒ</t>
    </rPh>
    <phoneticPr fontId="1"/>
  </si>
  <si>
    <t>20,000円×12か月</t>
    <rPh sb="6" eb="7">
      <t>エン</t>
    </rPh>
    <rPh sb="11" eb="12">
      <t>ゲツ</t>
    </rPh>
    <phoneticPr fontId="1"/>
  </si>
  <si>
    <t>消耗品費</t>
    <rPh sb="0" eb="3">
      <t>ショウモウヒン</t>
    </rPh>
    <rPh sb="3" eb="4">
      <t>ヒ</t>
    </rPh>
    <phoneticPr fontId="1"/>
  </si>
  <si>
    <t>雑費</t>
    <rPh sb="0" eb="2">
      <t>ザッピ</t>
    </rPh>
    <phoneticPr fontId="1"/>
  </si>
  <si>
    <t>３．予備費</t>
    <rPh sb="2" eb="5">
      <t>ヨビヒ</t>
    </rPh>
    <phoneticPr fontId="1"/>
  </si>
  <si>
    <t>当期支出合計（B）</t>
    <rPh sb="0" eb="2">
      <t>トウキ</t>
    </rPh>
    <rPh sb="2" eb="4">
      <t>シシュツ</t>
    </rPh>
    <rPh sb="4" eb="6">
      <t>ゴウケイ</t>
    </rPh>
    <phoneticPr fontId="1"/>
  </si>
  <si>
    <t>当期収支差額（Ａ）-（B)</t>
    <rPh sb="0" eb="2">
      <t>トウキ</t>
    </rPh>
    <rPh sb="2" eb="4">
      <t>シュウシ</t>
    </rPh>
    <rPh sb="4" eb="6">
      <t>サガク</t>
    </rPh>
    <phoneticPr fontId="1"/>
  </si>
  <si>
    <t>次期繰越収支差額</t>
    <rPh sb="0" eb="2">
      <t>ジキ</t>
    </rPh>
    <rPh sb="2" eb="4">
      <t>クリコシ</t>
    </rPh>
    <rPh sb="4" eb="6">
      <t>シュウシ</t>
    </rPh>
    <rPh sb="6" eb="8">
      <t>サガク</t>
    </rPh>
    <phoneticPr fontId="1"/>
  </si>
  <si>
    <t>（自2021年4月1日～2022年3月31日）</t>
    <phoneticPr fontId="2"/>
  </si>
  <si>
    <t>毎日新聞大阪支社等</t>
    <rPh sb="0" eb="2">
      <t>マイニチ</t>
    </rPh>
    <rPh sb="2" eb="4">
      <t>シンブン</t>
    </rPh>
    <rPh sb="4" eb="6">
      <t>オオサカ</t>
    </rPh>
    <rPh sb="6" eb="8">
      <t>シシャ</t>
    </rPh>
    <rPh sb="8" eb="9">
      <t>トウ</t>
    </rPh>
    <phoneticPr fontId="2"/>
  </si>
  <si>
    <t>講習会　等　　　　</t>
    <rPh sb="0" eb="2">
      <t>コウシュウ</t>
    </rPh>
    <rPh sb="2" eb="3">
      <t>カイ</t>
    </rPh>
    <rPh sb="4" eb="5">
      <t>トウ</t>
    </rPh>
    <phoneticPr fontId="1"/>
  </si>
  <si>
    <t>zoom講師　5,000円×6名</t>
    <rPh sb="4" eb="6">
      <t>コウシ</t>
    </rPh>
    <rPh sb="12" eb="13">
      <t>エン</t>
    </rPh>
    <rPh sb="15" eb="16">
      <t>メイ</t>
    </rPh>
    <phoneticPr fontId="1"/>
  </si>
  <si>
    <t>個人　5口×10,000円　　法人　5口×10,000円</t>
    <rPh sb="0" eb="2">
      <t>コジン</t>
    </rPh>
    <rPh sb="4" eb="5">
      <t>クチ</t>
    </rPh>
    <rPh sb="8" eb="13">
      <t>０００エン</t>
    </rPh>
    <rPh sb="15" eb="17">
      <t>ホウジン</t>
    </rPh>
    <rPh sb="19" eb="20">
      <t>クチ</t>
    </rPh>
    <rPh sb="27" eb="28">
      <t>エン</t>
    </rPh>
    <phoneticPr fontId="1"/>
  </si>
  <si>
    <t>サポーター（ボランティア）会員40名×５００円</t>
    <rPh sb="13" eb="15">
      <t>カイイン</t>
    </rPh>
    <rPh sb="17" eb="18">
      <t>メイ</t>
    </rPh>
    <rPh sb="22" eb="23">
      <t>エン</t>
    </rPh>
    <phoneticPr fontId="1"/>
  </si>
  <si>
    <t>旅費交通費・Ｐ代等</t>
    <rPh sb="0" eb="2">
      <t>リョヒ</t>
    </rPh>
    <rPh sb="2" eb="5">
      <t>コウツウヒ</t>
    </rPh>
    <rPh sb="7" eb="8">
      <t>ダイ</t>
    </rPh>
    <rPh sb="8" eb="9">
      <t>トウ</t>
    </rPh>
    <phoneticPr fontId="1"/>
  </si>
  <si>
    <t>支払手数料</t>
    <rPh sb="0" eb="5">
      <t>シハライテスウリョウ</t>
    </rPh>
    <phoneticPr fontId="2"/>
  </si>
  <si>
    <t>振込手数料等</t>
    <rPh sb="0" eb="5">
      <t>フリコミテスウリョウ</t>
    </rPh>
    <rPh sb="5" eb="6">
      <t>トウ</t>
    </rPh>
    <phoneticPr fontId="2"/>
  </si>
  <si>
    <t>手土産、ドロップボックス容追加　他</t>
    <rPh sb="0" eb="3">
      <t>テミヤゲ</t>
    </rPh>
    <rPh sb="12" eb="13">
      <t>カタチ</t>
    </rPh>
    <rPh sb="13" eb="15">
      <t>ツイカ</t>
    </rPh>
    <rPh sb="16" eb="17">
      <t>ホカ</t>
    </rPh>
    <phoneticPr fontId="8"/>
  </si>
  <si>
    <t>コピー代等</t>
    <rPh sb="3" eb="4">
      <t>ダイ</t>
    </rPh>
    <rPh sb="4" eb="5">
      <t>トウ</t>
    </rPh>
    <phoneticPr fontId="2"/>
  </si>
  <si>
    <t>決算書類等</t>
    <rPh sb="0" eb="2">
      <t>ケッサン</t>
    </rPh>
    <rPh sb="2" eb="4">
      <t>ショルイ</t>
    </rPh>
    <rPh sb="4" eb="5">
      <t>トウ</t>
    </rPh>
    <phoneticPr fontId="2"/>
  </si>
  <si>
    <t>ボランティアへ材料発送</t>
    <rPh sb="7" eb="9">
      <t>ザイリョウ</t>
    </rPh>
    <rPh sb="9" eb="11">
      <t>ハッソウ</t>
    </rPh>
    <phoneticPr fontId="2"/>
  </si>
  <si>
    <t>ＨＰドメイン代　切手等</t>
    <rPh sb="6" eb="7">
      <t>ダイ</t>
    </rPh>
    <rPh sb="8" eb="10">
      <t>キッテ</t>
    </rPh>
    <rPh sb="10" eb="11">
      <t>トウ</t>
    </rPh>
    <phoneticPr fontId="1"/>
  </si>
  <si>
    <t>第4号議案</t>
    <rPh sb="0" eb="1">
      <t>ダイ</t>
    </rPh>
    <rPh sb="2" eb="3">
      <t>ゴウ</t>
    </rPh>
    <rPh sb="3" eb="5">
      <t>ギアン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</si>
</sst>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3" fontId="6" fillId="0" borderId="2" xfId="0" applyNumberFormat="1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3" fontId="6" fillId="0" borderId="6" xfId="0" applyNumberFormat="1" applyFont="1" applyBorder="1">
      <alignment vertical="center"/>
    </xf>
    <xf numFmtId="0" fontId="6" fillId="0" borderId="0" xfId="0" applyFont="1">
      <alignment vertical="center"/>
    </xf>
    <xf numFmtId="0" fontId="1" fillId="0" borderId="0" xfId="4">
      <alignment vertical="center"/>
    </xf>
    <xf numFmtId="176" fontId="0" fillId="0" borderId="6" xfId="1" applyNumberFormat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6" xfId="1" applyFont="1" applyBorder="1">
      <alignment vertical="center"/>
    </xf>
    <xf numFmtId="176" fontId="0" fillId="0" borderId="10" xfId="1" applyNumberFormat="1" applyFont="1" applyBorder="1">
      <alignment vertical="center"/>
    </xf>
    <xf numFmtId="38" fontId="0" fillId="0" borderId="2" xfId="1" applyFont="1" applyBorder="1">
      <alignment vertical="center"/>
    </xf>
    <xf numFmtId="176" fontId="0" fillId="0" borderId="5" xfId="1" applyNumberFormat="1" applyFont="1" applyBorder="1">
      <alignment vertical="center"/>
    </xf>
    <xf numFmtId="38" fontId="0" fillId="0" borderId="5" xfId="1" applyFont="1" applyBorder="1">
      <alignment vertical="center"/>
    </xf>
    <xf numFmtId="176" fontId="1" fillId="0" borderId="5" xfId="1" applyNumberFormat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5" xfId="1" applyFont="1" applyBorder="1">
      <alignment vertical="center"/>
    </xf>
    <xf numFmtId="38" fontId="1" fillId="0" borderId="13" xfId="1" applyFont="1" applyBorder="1">
      <alignment vertical="center"/>
    </xf>
    <xf numFmtId="38" fontId="1" fillId="0" borderId="2" xfId="1" applyFont="1" applyBorder="1">
      <alignment vertical="center"/>
    </xf>
    <xf numFmtId="38" fontId="1" fillId="0" borderId="0" xfId="1" applyFont="1" applyBorder="1">
      <alignment vertical="center"/>
    </xf>
    <xf numFmtId="176" fontId="1" fillId="0" borderId="2" xfId="1" applyNumberFormat="1" applyFont="1" applyBorder="1">
      <alignment vertical="center"/>
    </xf>
    <xf numFmtId="38" fontId="1" fillId="0" borderId="10" xfId="1" applyFont="1" applyBorder="1">
      <alignment vertical="center"/>
    </xf>
    <xf numFmtId="176" fontId="0" fillId="0" borderId="13" xfId="1" applyNumberFormat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4" xfId="1" applyFont="1" applyBorder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38" fontId="0" fillId="0" borderId="0" xfId="1" applyFont="1">
      <alignment vertical="center"/>
    </xf>
    <xf numFmtId="176" fontId="0" fillId="0" borderId="0" xfId="1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4" applyFont="1" applyBorder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3"/>
  <sheetViews>
    <sheetView topLeftCell="D24" workbookViewId="0">
      <selection activeCell="G50" sqref="G50"/>
    </sheetView>
  </sheetViews>
  <sheetFormatPr defaultRowHeight="13.5" x14ac:dyDescent="0.15"/>
  <cols>
    <col min="1" max="1" width="3.625" customWidth="1"/>
    <col min="2" max="2" width="8.625" customWidth="1"/>
    <col min="4" max="4" width="17.625" customWidth="1"/>
    <col min="5" max="7" width="9.25" bestFit="1" customWidth="1"/>
    <col min="8" max="8" width="34.5" customWidth="1"/>
  </cols>
  <sheetData>
    <row r="1" spans="2:9" x14ac:dyDescent="0.15">
      <c r="B1" t="s">
        <v>0</v>
      </c>
      <c r="E1" s="37"/>
      <c r="F1" s="37"/>
      <c r="G1" s="38"/>
      <c r="I1" s="17"/>
    </row>
    <row r="2" spans="2:9" ht="33" customHeight="1" x14ac:dyDescent="0.15">
      <c r="B2" s="56" t="s">
        <v>1</v>
      </c>
      <c r="C2" s="56"/>
      <c r="D2" s="56"/>
      <c r="E2" s="56"/>
      <c r="F2" s="56"/>
      <c r="G2" s="56"/>
      <c r="H2" s="56"/>
      <c r="I2" s="17"/>
    </row>
    <row r="3" spans="2:9" x14ac:dyDescent="0.15">
      <c r="E3" s="37"/>
      <c r="F3" s="37"/>
      <c r="G3" s="38"/>
      <c r="I3" s="17"/>
    </row>
    <row r="4" spans="2:9" x14ac:dyDescent="0.15">
      <c r="E4" s="37"/>
      <c r="F4" s="37"/>
      <c r="G4" s="57" t="s">
        <v>2</v>
      </c>
      <c r="H4" s="57"/>
      <c r="I4" s="17"/>
    </row>
    <row r="5" spans="2:9" x14ac:dyDescent="0.15">
      <c r="E5" s="37"/>
      <c r="F5" s="37"/>
      <c r="G5" s="36"/>
      <c r="H5" s="1"/>
      <c r="I5" s="17"/>
    </row>
    <row r="6" spans="2:9" x14ac:dyDescent="0.15">
      <c r="B6" s="57" t="s">
        <v>3</v>
      </c>
      <c r="C6" s="57"/>
      <c r="D6" s="57"/>
      <c r="E6" s="57"/>
      <c r="F6" s="57"/>
      <c r="G6" s="57"/>
      <c r="H6" s="57"/>
      <c r="I6" s="17"/>
    </row>
    <row r="7" spans="2:9" x14ac:dyDescent="0.15">
      <c r="B7" s="58" t="s">
        <v>4</v>
      </c>
      <c r="C7" s="58"/>
      <c r="D7" s="58"/>
      <c r="E7" s="59" t="s">
        <v>5</v>
      </c>
      <c r="F7" s="60"/>
      <c r="G7" s="61"/>
      <c r="H7" s="5" t="s">
        <v>6</v>
      </c>
      <c r="I7" s="17"/>
    </row>
    <row r="8" spans="2:9" ht="13.5" customHeight="1" x14ac:dyDescent="0.15">
      <c r="B8" s="44" t="s">
        <v>7</v>
      </c>
      <c r="C8" s="45"/>
      <c r="D8" s="46"/>
      <c r="E8" s="35"/>
      <c r="F8" s="34"/>
      <c r="G8" s="33"/>
      <c r="H8" s="10"/>
      <c r="I8" s="17"/>
    </row>
    <row r="9" spans="2:9" x14ac:dyDescent="0.15">
      <c r="B9" s="2"/>
      <c r="C9" s="3" t="s">
        <v>8</v>
      </c>
      <c r="D9" s="4"/>
      <c r="E9" s="22"/>
      <c r="F9" s="24"/>
      <c r="G9" s="23"/>
      <c r="H9" s="11"/>
      <c r="I9" s="17"/>
    </row>
    <row r="10" spans="2:9" x14ac:dyDescent="0.15">
      <c r="B10" s="2"/>
      <c r="C10" s="3"/>
      <c r="D10" s="4" t="s">
        <v>9</v>
      </c>
      <c r="E10" s="29">
        <v>30000</v>
      </c>
      <c r="F10" s="27"/>
      <c r="G10" s="25"/>
      <c r="H10" s="11" t="s">
        <v>10</v>
      </c>
      <c r="I10" s="17"/>
    </row>
    <row r="11" spans="2:9" x14ac:dyDescent="0.15">
      <c r="B11" s="2"/>
      <c r="C11" s="3"/>
      <c r="D11" s="4" t="s">
        <v>11</v>
      </c>
      <c r="E11" s="27">
        <v>300000</v>
      </c>
      <c r="F11" s="27"/>
      <c r="G11" s="25"/>
      <c r="H11" s="11" t="s">
        <v>12</v>
      </c>
      <c r="I11" s="17"/>
    </row>
    <row r="12" spans="2:9" x14ac:dyDescent="0.15">
      <c r="B12" s="2"/>
      <c r="C12" s="3"/>
      <c r="D12" s="4" t="s">
        <v>13</v>
      </c>
      <c r="E12" s="26">
        <v>20000</v>
      </c>
      <c r="F12" s="27">
        <f>E10+E12+E11</f>
        <v>350000</v>
      </c>
      <c r="G12" s="25"/>
      <c r="H12" s="11" t="s">
        <v>14</v>
      </c>
      <c r="I12" s="17"/>
    </row>
    <row r="13" spans="2:9" x14ac:dyDescent="0.15">
      <c r="B13" s="2"/>
      <c r="C13" s="3" t="s">
        <v>15</v>
      </c>
      <c r="D13" s="4"/>
      <c r="E13" s="29"/>
      <c r="F13" s="27"/>
      <c r="G13" s="25"/>
      <c r="H13" s="11"/>
      <c r="I13" s="17"/>
    </row>
    <row r="14" spans="2:9" x14ac:dyDescent="0.15">
      <c r="B14" s="2"/>
      <c r="C14" s="3"/>
      <c r="D14" s="4" t="s">
        <v>16</v>
      </c>
      <c r="E14" s="29">
        <v>80000</v>
      </c>
      <c r="F14" s="27"/>
      <c r="G14" s="25"/>
      <c r="H14" s="11" t="s">
        <v>17</v>
      </c>
      <c r="I14" s="17"/>
    </row>
    <row r="15" spans="2:9" x14ac:dyDescent="0.15">
      <c r="B15" s="2"/>
      <c r="C15" s="3"/>
      <c r="D15" s="4" t="s">
        <v>18</v>
      </c>
      <c r="E15" s="26">
        <v>20000</v>
      </c>
      <c r="F15" s="27">
        <f>SUM(E14:E15)</f>
        <v>100000</v>
      </c>
      <c r="G15" s="25"/>
      <c r="H15" s="11" t="s">
        <v>19</v>
      </c>
      <c r="I15" s="17"/>
    </row>
    <row r="16" spans="2:9" x14ac:dyDescent="0.15">
      <c r="B16" s="2"/>
      <c r="C16" s="3" t="s">
        <v>20</v>
      </c>
      <c r="D16" s="4"/>
      <c r="E16" s="26">
        <v>30000</v>
      </c>
      <c r="F16" s="27">
        <v>30000</v>
      </c>
      <c r="G16" s="25"/>
      <c r="H16" s="11"/>
      <c r="I16" s="17"/>
    </row>
    <row r="17" spans="2:9" x14ac:dyDescent="0.15">
      <c r="B17" s="2"/>
      <c r="C17" s="3" t="s">
        <v>21</v>
      </c>
      <c r="D17" s="4"/>
      <c r="E17" s="26">
        <v>700000</v>
      </c>
      <c r="F17" s="27">
        <v>70000</v>
      </c>
      <c r="G17" s="25"/>
      <c r="H17" s="11" t="s">
        <v>22</v>
      </c>
      <c r="I17" s="17"/>
    </row>
    <row r="18" spans="2:9" x14ac:dyDescent="0.15">
      <c r="B18" s="2"/>
      <c r="C18" s="3" t="s">
        <v>23</v>
      </c>
      <c r="D18" s="4"/>
      <c r="E18" s="32">
        <v>1719371</v>
      </c>
      <c r="F18" s="26">
        <v>1719371</v>
      </c>
      <c r="G18" s="25"/>
      <c r="H18" s="11"/>
      <c r="I18" s="17"/>
    </row>
    <row r="19" spans="2:9" x14ac:dyDescent="0.15">
      <c r="B19" s="2"/>
      <c r="C19" s="3"/>
      <c r="D19" s="4"/>
      <c r="E19" s="29"/>
      <c r="F19" s="27"/>
      <c r="G19" s="25"/>
      <c r="H19" s="11"/>
      <c r="I19" s="17"/>
    </row>
    <row r="20" spans="2:9" x14ac:dyDescent="0.15">
      <c r="B20" s="47" t="s">
        <v>24</v>
      </c>
      <c r="C20" s="48"/>
      <c r="D20" s="49"/>
      <c r="E20" s="29"/>
      <c r="F20" s="27"/>
      <c r="G20" s="18">
        <f>SUM(F12:F18)</f>
        <v>2269371</v>
      </c>
      <c r="H20" s="11"/>
      <c r="I20" s="17"/>
    </row>
    <row r="21" spans="2:9" x14ac:dyDescent="0.15">
      <c r="B21" s="39"/>
      <c r="C21" s="40"/>
      <c r="D21" s="41"/>
      <c r="E21" s="29"/>
      <c r="F21" s="29"/>
      <c r="G21" s="31"/>
      <c r="H21" s="12"/>
      <c r="I21" s="17"/>
    </row>
    <row r="22" spans="2:9" x14ac:dyDescent="0.15">
      <c r="B22" s="39"/>
      <c r="C22" s="40"/>
      <c r="D22" s="41"/>
      <c r="E22" s="29"/>
      <c r="F22" s="29"/>
      <c r="G22" s="31"/>
      <c r="H22" s="12"/>
      <c r="I22" s="17"/>
    </row>
    <row r="23" spans="2:9" x14ac:dyDescent="0.15">
      <c r="B23" s="39"/>
      <c r="C23" s="40"/>
      <c r="D23" s="41"/>
      <c r="E23" s="29"/>
      <c r="F23" s="29"/>
      <c r="G23" s="31"/>
      <c r="H23" s="12"/>
      <c r="I23" s="17"/>
    </row>
    <row r="24" spans="2:9" x14ac:dyDescent="0.15">
      <c r="B24" s="2" t="s">
        <v>25</v>
      </c>
      <c r="C24" s="3"/>
      <c r="D24" s="4"/>
      <c r="E24" s="29"/>
      <c r="F24" s="27"/>
      <c r="G24" s="25"/>
      <c r="H24" s="11"/>
      <c r="I24" s="17"/>
    </row>
    <row r="25" spans="2:9" x14ac:dyDescent="0.15">
      <c r="B25" s="2"/>
      <c r="C25" s="3" t="s">
        <v>26</v>
      </c>
      <c r="D25" s="4"/>
      <c r="E25" s="29"/>
      <c r="F25" s="27"/>
      <c r="G25" s="25"/>
      <c r="H25" s="11"/>
      <c r="I25" s="17"/>
    </row>
    <row r="26" spans="2:9" ht="13.5" customHeight="1" x14ac:dyDescent="0.15">
      <c r="B26" s="2"/>
      <c r="C26" s="3"/>
      <c r="D26" s="4" t="s">
        <v>27</v>
      </c>
      <c r="E26" s="29">
        <v>100000</v>
      </c>
      <c r="F26" s="27"/>
      <c r="G26" s="25"/>
      <c r="H26" s="13" t="s">
        <v>28</v>
      </c>
      <c r="I26" s="17"/>
    </row>
    <row r="27" spans="2:9" ht="13.5" customHeight="1" x14ac:dyDescent="0.15">
      <c r="B27" s="2"/>
      <c r="C27" s="3"/>
      <c r="D27" s="6" t="s">
        <v>29</v>
      </c>
      <c r="E27" s="27">
        <v>100000</v>
      </c>
      <c r="F27" s="27"/>
      <c r="G27" s="25"/>
      <c r="H27" s="13" t="s">
        <v>30</v>
      </c>
      <c r="I27" s="17"/>
    </row>
    <row r="28" spans="2:9" ht="13.5" customHeight="1" x14ac:dyDescent="0.15">
      <c r="B28" s="2"/>
      <c r="C28" s="3"/>
      <c r="D28" s="6" t="s">
        <v>31</v>
      </c>
      <c r="E28" s="27">
        <v>30000</v>
      </c>
      <c r="F28" s="27"/>
      <c r="G28" s="25"/>
      <c r="H28" s="13" t="s">
        <v>32</v>
      </c>
      <c r="I28" s="17"/>
    </row>
    <row r="29" spans="2:9" ht="13.5" customHeight="1" x14ac:dyDescent="0.15">
      <c r="B29" s="2"/>
      <c r="C29" s="3"/>
      <c r="D29" s="6" t="s">
        <v>33</v>
      </c>
      <c r="E29" s="27">
        <v>120000</v>
      </c>
      <c r="F29" s="27"/>
      <c r="G29" s="25"/>
      <c r="H29" s="13" t="s">
        <v>34</v>
      </c>
      <c r="I29" s="17"/>
    </row>
    <row r="30" spans="2:9" ht="13.5" customHeight="1" x14ac:dyDescent="0.15">
      <c r="B30" s="2"/>
      <c r="C30" s="3"/>
      <c r="D30" s="6" t="s">
        <v>35</v>
      </c>
      <c r="E30" s="27">
        <v>5000</v>
      </c>
      <c r="F30" s="27"/>
      <c r="G30" s="25"/>
      <c r="H30" s="13"/>
      <c r="I30" s="17"/>
    </row>
    <row r="31" spans="2:9" ht="13.5" customHeight="1" x14ac:dyDescent="0.15">
      <c r="B31" s="2"/>
      <c r="C31" s="3"/>
      <c r="D31" s="6" t="s">
        <v>36</v>
      </c>
      <c r="E31" s="27">
        <v>100000</v>
      </c>
      <c r="F31" s="27"/>
      <c r="G31" s="25"/>
      <c r="H31" s="13" t="s">
        <v>37</v>
      </c>
      <c r="I31" s="17"/>
    </row>
    <row r="32" spans="2:9" x14ac:dyDescent="0.15">
      <c r="B32" s="2"/>
      <c r="C32" s="7"/>
      <c r="D32" s="8" t="s">
        <v>38</v>
      </c>
      <c r="E32" s="27">
        <v>100000</v>
      </c>
      <c r="F32" s="27"/>
      <c r="G32" s="25"/>
      <c r="H32" s="11" t="s">
        <v>39</v>
      </c>
      <c r="I32" s="17"/>
    </row>
    <row r="33" spans="2:9" x14ac:dyDescent="0.15">
      <c r="B33" s="2"/>
      <c r="C33" s="7"/>
      <c r="D33" s="8" t="s">
        <v>40</v>
      </c>
      <c r="E33" s="27">
        <v>10000</v>
      </c>
      <c r="F33" s="30"/>
      <c r="G33" s="25"/>
      <c r="H33" s="11"/>
      <c r="I33" s="17"/>
    </row>
    <row r="34" spans="2:9" x14ac:dyDescent="0.15">
      <c r="B34" s="2"/>
      <c r="C34" s="7"/>
      <c r="D34" s="4" t="s">
        <v>41</v>
      </c>
      <c r="E34" s="27">
        <v>30000</v>
      </c>
      <c r="F34" s="30"/>
      <c r="G34" s="25"/>
      <c r="H34" s="14"/>
      <c r="I34" s="17"/>
    </row>
    <row r="35" spans="2:9" x14ac:dyDescent="0.15">
      <c r="B35" s="2"/>
      <c r="C35" s="3"/>
      <c r="D35" s="9" t="s">
        <v>42</v>
      </c>
      <c r="E35" s="27"/>
      <c r="F35" s="26">
        <f>SUM(E26:E34)</f>
        <v>595000</v>
      </c>
      <c r="G35" s="25"/>
      <c r="H35" s="11"/>
      <c r="I35" s="17"/>
    </row>
    <row r="36" spans="2:9" x14ac:dyDescent="0.15">
      <c r="B36" s="2"/>
      <c r="C36" s="3"/>
      <c r="D36" s="4"/>
      <c r="E36" s="29"/>
      <c r="F36" s="27"/>
      <c r="G36" s="25"/>
      <c r="H36" s="11"/>
      <c r="I36" s="17"/>
    </row>
    <row r="37" spans="2:9" x14ac:dyDescent="0.15">
      <c r="B37" s="2"/>
      <c r="C37" s="3" t="s">
        <v>43</v>
      </c>
      <c r="D37" s="4"/>
      <c r="E37" s="29"/>
      <c r="F37" s="27"/>
      <c r="G37" s="25"/>
      <c r="H37" s="11"/>
      <c r="I37" s="17"/>
    </row>
    <row r="38" spans="2:9" ht="17.25" customHeight="1" x14ac:dyDescent="0.15">
      <c r="B38" s="2"/>
      <c r="C38" s="3"/>
      <c r="D38" s="4" t="s">
        <v>44</v>
      </c>
      <c r="E38" s="29">
        <v>30000</v>
      </c>
      <c r="F38" s="27"/>
      <c r="G38" s="25"/>
      <c r="H38" s="11" t="s">
        <v>45</v>
      </c>
      <c r="I38" s="17"/>
    </row>
    <row r="39" spans="2:9" ht="17.25" customHeight="1" x14ac:dyDescent="0.15">
      <c r="B39" s="2"/>
      <c r="C39" s="3"/>
      <c r="D39" s="4" t="s">
        <v>46</v>
      </c>
      <c r="E39" s="29">
        <v>10000</v>
      </c>
      <c r="F39" s="27"/>
      <c r="G39" s="25"/>
      <c r="H39" s="11"/>
      <c r="I39" s="17"/>
    </row>
    <row r="40" spans="2:9" x14ac:dyDescent="0.15">
      <c r="B40" s="2"/>
      <c r="C40" s="3"/>
      <c r="D40" s="4" t="s">
        <v>47</v>
      </c>
      <c r="E40" s="29">
        <v>10000</v>
      </c>
      <c r="F40" s="27"/>
      <c r="G40" s="25"/>
      <c r="H40" s="11"/>
      <c r="I40" s="17"/>
    </row>
    <row r="41" spans="2:9" x14ac:dyDescent="0.15">
      <c r="B41" s="2"/>
      <c r="C41" s="3"/>
      <c r="D41" s="4" t="s">
        <v>48</v>
      </c>
      <c r="E41" s="29">
        <v>30000</v>
      </c>
      <c r="F41" s="27"/>
      <c r="G41" s="25"/>
      <c r="H41" s="11"/>
      <c r="I41" s="17"/>
    </row>
    <row r="42" spans="2:9" x14ac:dyDescent="0.15">
      <c r="B42" s="2"/>
      <c r="C42" s="3"/>
      <c r="D42" s="4" t="s">
        <v>49</v>
      </c>
      <c r="E42" s="29">
        <v>30000</v>
      </c>
      <c r="F42" s="27"/>
      <c r="G42" s="25"/>
      <c r="H42" s="11" t="s">
        <v>50</v>
      </c>
      <c r="I42" s="17"/>
    </row>
    <row r="43" spans="2:9" x14ac:dyDescent="0.15">
      <c r="B43" s="2"/>
      <c r="C43" s="3"/>
      <c r="D43" s="4" t="s">
        <v>51</v>
      </c>
      <c r="E43" s="29">
        <v>240000</v>
      </c>
      <c r="F43" s="27"/>
      <c r="G43" s="25"/>
      <c r="H43" s="11" t="s">
        <v>52</v>
      </c>
      <c r="I43" s="17"/>
    </row>
    <row r="44" spans="2:9" x14ac:dyDescent="0.15">
      <c r="B44" s="2"/>
      <c r="C44" s="3"/>
      <c r="D44" s="4" t="s">
        <v>53</v>
      </c>
      <c r="E44" s="29">
        <v>20000</v>
      </c>
      <c r="F44" s="27"/>
      <c r="G44" s="25"/>
      <c r="H44" s="11"/>
      <c r="I44" s="17"/>
    </row>
    <row r="45" spans="2:9" x14ac:dyDescent="0.15">
      <c r="B45" s="2"/>
      <c r="C45" s="3"/>
      <c r="D45" s="4" t="s">
        <v>54</v>
      </c>
      <c r="E45" s="26">
        <v>30000</v>
      </c>
      <c r="F45" s="27"/>
      <c r="G45" s="25"/>
      <c r="H45" s="11"/>
      <c r="I45" s="17"/>
    </row>
    <row r="46" spans="2:9" x14ac:dyDescent="0.15">
      <c r="B46" s="2"/>
      <c r="C46" s="3"/>
      <c r="D46" s="4"/>
      <c r="E46" s="28"/>
      <c r="F46" s="26">
        <f>SUM(E38:E45)</f>
        <v>400000</v>
      </c>
      <c r="G46" s="25"/>
      <c r="H46" s="11"/>
      <c r="I46" s="17"/>
    </row>
    <row r="47" spans="2:9" x14ac:dyDescent="0.15">
      <c r="B47" s="2"/>
      <c r="C47" s="3"/>
      <c r="D47" s="4"/>
      <c r="E47" s="27"/>
      <c r="F47" s="27"/>
      <c r="G47" s="25"/>
      <c r="H47" s="11"/>
      <c r="I47" s="17"/>
    </row>
    <row r="48" spans="2:9" x14ac:dyDescent="0.15">
      <c r="B48" s="2"/>
      <c r="C48" s="3" t="s">
        <v>55</v>
      </c>
      <c r="D48" s="4"/>
      <c r="E48" s="26">
        <v>1274371</v>
      </c>
      <c r="F48" s="26">
        <f>E48</f>
        <v>1274371</v>
      </c>
      <c r="G48" s="25"/>
      <c r="H48" s="11"/>
      <c r="I48" s="17"/>
    </row>
    <row r="49" spans="2:17" x14ac:dyDescent="0.15">
      <c r="B49" s="2"/>
      <c r="C49" s="3"/>
      <c r="D49" s="4"/>
      <c r="E49" s="22"/>
      <c r="F49" s="24"/>
      <c r="G49" s="23"/>
      <c r="H49" s="11"/>
      <c r="I49" s="17"/>
    </row>
    <row r="50" spans="2:17" x14ac:dyDescent="0.15">
      <c r="B50" s="2"/>
      <c r="C50" s="3" t="s">
        <v>56</v>
      </c>
      <c r="D50" s="4"/>
      <c r="E50" s="22"/>
      <c r="F50" s="22"/>
      <c r="G50" s="18">
        <f>F35+F46+F48</f>
        <v>2269371</v>
      </c>
      <c r="H50" s="11"/>
      <c r="I50" s="17"/>
    </row>
    <row r="51" spans="2:17" x14ac:dyDescent="0.15">
      <c r="B51" s="50" t="s">
        <v>57</v>
      </c>
      <c r="C51" s="51"/>
      <c r="D51" s="52"/>
      <c r="E51" s="22"/>
      <c r="F51" s="22"/>
      <c r="G51" s="21">
        <f>G20-G50</f>
        <v>0</v>
      </c>
      <c r="H51" s="11"/>
      <c r="I51" s="17"/>
    </row>
    <row r="52" spans="2:17" x14ac:dyDescent="0.15">
      <c r="B52" s="53" t="s">
        <v>58</v>
      </c>
      <c r="C52" s="54"/>
      <c r="D52" s="55"/>
      <c r="E52" s="20"/>
      <c r="F52" s="19"/>
      <c r="G52" s="18">
        <v>0</v>
      </c>
      <c r="H52" s="15"/>
      <c r="I52" s="17"/>
    </row>
    <row r="53" spans="2:17" x14ac:dyDescent="0.15">
      <c r="H53" s="16"/>
      <c r="J53" s="17"/>
      <c r="K53" s="17"/>
      <c r="L53" s="17"/>
      <c r="M53" s="17"/>
      <c r="N53" s="17"/>
      <c r="O53" s="17"/>
      <c r="P53" s="17"/>
      <c r="Q53" s="17"/>
    </row>
  </sheetData>
  <mergeCells count="9">
    <mergeCell ref="B8:D8"/>
    <mergeCell ref="B20:D20"/>
    <mergeCell ref="B51:D51"/>
    <mergeCell ref="B52:D52"/>
    <mergeCell ref="B2:H2"/>
    <mergeCell ref="G4:H4"/>
    <mergeCell ref="B6:H6"/>
    <mergeCell ref="B7:D7"/>
    <mergeCell ref="E7:G7"/>
  </mergeCells>
  <phoneticPr fontId="2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54"/>
  <sheetViews>
    <sheetView tabSelected="1" topLeftCell="C19" workbookViewId="0">
      <selection activeCell="J10" sqref="J10"/>
    </sheetView>
  </sheetViews>
  <sheetFormatPr defaultRowHeight="15" customHeight="1" x14ac:dyDescent="0.15"/>
  <cols>
    <col min="4" max="4" width="19" bestFit="1" customWidth="1"/>
    <col min="5" max="6" width="9.375" bestFit="1" customWidth="1"/>
    <col min="7" max="7" width="17.875" customWidth="1"/>
    <col min="8" max="8" width="30" customWidth="1"/>
  </cols>
  <sheetData>
    <row r="1" spans="2:8" ht="15" customHeight="1" x14ac:dyDescent="0.15">
      <c r="B1" t="s">
        <v>59</v>
      </c>
      <c r="C1" t="s">
        <v>124</v>
      </c>
      <c r="E1" s="37"/>
      <c r="F1" s="37"/>
      <c r="G1" s="38"/>
    </row>
    <row r="2" spans="2:8" ht="15" customHeight="1" x14ac:dyDescent="0.15">
      <c r="B2" s="56" t="s">
        <v>60</v>
      </c>
      <c r="C2" s="56"/>
      <c r="D2" s="56"/>
      <c r="E2" s="56"/>
      <c r="F2" s="56"/>
      <c r="G2" s="56"/>
      <c r="H2" s="56"/>
    </row>
    <row r="3" spans="2:8" ht="15" customHeight="1" x14ac:dyDescent="0.15">
      <c r="E3" s="37"/>
      <c r="F3" s="37"/>
      <c r="G3" s="38"/>
    </row>
    <row r="4" spans="2:8" ht="15" customHeight="1" x14ac:dyDescent="0.15">
      <c r="E4" s="37"/>
      <c r="F4" s="37"/>
      <c r="G4" s="57" t="s">
        <v>61</v>
      </c>
      <c r="H4" s="57"/>
    </row>
    <row r="5" spans="2:8" ht="15" customHeight="1" x14ac:dyDescent="0.15">
      <c r="E5" s="37"/>
      <c r="F5" s="37"/>
      <c r="G5" s="36"/>
      <c r="H5" s="1"/>
    </row>
    <row r="6" spans="2:8" ht="15" customHeight="1" x14ac:dyDescent="0.15">
      <c r="B6" s="57" t="s">
        <v>110</v>
      </c>
      <c r="C6" s="57"/>
      <c r="D6" s="57"/>
      <c r="E6" s="57"/>
      <c r="F6" s="57"/>
      <c r="G6" s="57"/>
      <c r="H6" s="57"/>
    </row>
    <row r="7" spans="2:8" ht="15" customHeight="1" x14ac:dyDescent="0.15">
      <c r="B7" s="58" t="s">
        <v>62</v>
      </c>
      <c r="C7" s="58"/>
      <c r="D7" s="58"/>
      <c r="E7" s="59" t="s">
        <v>63</v>
      </c>
      <c r="F7" s="60"/>
      <c r="G7" s="61"/>
      <c r="H7" s="5" t="s">
        <v>64</v>
      </c>
    </row>
    <row r="8" spans="2:8" ht="15" customHeight="1" x14ac:dyDescent="0.15">
      <c r="B8" s="44" t="s">
        <v>65</v>
      </c>
      <c r="C8" s="45"/>
      <c r="D8" s="46"/>
      <c r="E8" s="35"/>
      <c r="F8" s="34"/>
      <c r="G8" s="33"/>
      <c r="H8" s="10"/>
    </row>
    <row r="9" spans="2:8" ht="15" customHeight="1" x14ac:dyDescent="0.15">
      <c r="B9" s="2"/>
      <c r="C9" t="s">
        <v>66</v>
      </c>
      <c r="D9" s="4"/>
      <c r="E9" s="22"/>
      <c r="F9" s="24"/>
      <c r="G9" s="23"/>
      <c r="H9" s="11"/>
    </row>
    <row r="10" spans="2:8" ht="15" customHeight="1" x14ac:dyDescent="0.15">
      <c r="B10" s="2"/>
      <c r="D10" s="4" t="s">
        <v>67</v>
      </c>
      <c r="E10" s="29">
        <v>30000</v>
      </c>
      <c r="F10" s="27"/>
      <c r="G10" s="25"/>
      <c r="H10" s="11" t="s">
        <v>68</v>
      </c>
    </row>
    <row r="11" spans="2:8" ht="15" customHeight="1" x14ac:dyDescent="0.15">
      <c r="B11" s="2"/>
      <c r="D11" s="4" t="s">
        <v>69</v>
      </c>
      <c r="E11" s="27">
        <v>60000</v>
      </c>
      <c r="F11" s="27"/>
      <c r="G11" s="25"/>
      <c r="H11" s="11" t="s">
        <v>114</v>
      </c>
    </row>
    <row r="12" spans="2:8" ht="15" customHeight="1" x14ac:dyDescent="0.15">
      <c r="B12" s="2"/>
      <c r="D12" s="4" t="s">
        <v>70</v>
      </c>
      <c r="E12" s="26">
        <v>5000</v>
      </c>
      <c r="F12" s="27">
        <f>E10+E12+E11</f>
        <v>95000</v>
      </c>
      <c r="G12" s="25"/>
      <c r="H12" s="11" t="s">
        <v>115</v>
      </c>
    </row>
    <row r="13" spans="2:8" ht="15" customHeight="1" x14ac:dyDescent="0.15">
      <c r="B13" s="2"/>
      <c r="C13" t="s">
        <v>71</v>
      </c>
      <c r="D13" s="4"/>
      <c r="E13" s="29"/>
      <c r="F13" s="27"/>
      <c r="G13" s="25"/>
      <c r="H13" s="11"/>
    </row>
    <row r="14" spans="2:8" ht="15" customHeight="1" x14ac:dyDescent="0.15">
      <c r="B14" s="2"/>
      <c r="D14" s="4" t="s">
        <v>72</v>
      </c>
      <c r="E14" s="29">
        <v>0</v>
      </c>
      <c r="F14" s="27">
        <v>0</v>
      </c>
      <c r="G14" s="25"/>
      <c r="H14" s="11" t="s">
        <v>73</v>
      </c>
    </row>
    <row r="15" spans="2:8" ht="15" customHeight="1" x14ac:dyDescent="0.15">
      <c r="B15" s="2"/>
      <c r="D15" s="4" t="s">
        <v>74</v>
      </c>
      <c r="E15" s="26">
        <v>5000</v>
      </c>
      <c r="F15" s="27">
        <f>SUM(E14:E15)</f>
        <v>5000</v>
      </c>
      <c r="G15" s="25"/>
      <c r="H15" s="11" t="s">
        <v>75</v>
      </c>
    </row>
    <row r="16" spans="2:8" ht="15" customHeight="1" x14ac:dyDescent="0.15">
      <c r="B16" s="2"/>
      <c r="C16" t="s">
        <v>76</v>
      </c>
      <c r="D16" s="4"/>
      <c r="E16" s="26">
        <v>600000</v>
      </c>
      <c r="F16" s="32">
        <v>60000</v>
      </c>
      <c r="G16" s="25"/>
      <c r="H16" s="11" t="s">
        <v>111</v>
      </c>
    </row>
    <row r="17" spans="2:8" ht="15" customHeight="1" x14ac:dyDescent="0.15">
      <c r="B17" s="2"/>
      <c r="C17" t="s">
        <v>77</v>
      </c>
      <c r="D17" s="4"/>
      <c r="E17" s="26">
        <v>50000</v>
      </c>
      <c r="F17" s="32">
        <v>50000</v>
      </c>
      <c r="G17" s="25"/>
      <c r="H17" s="11" t="s">
        <v>78</v>
      </c>
    </row>
    <row r="18" spans="2:8" ht="15" customHeight="1" x14ac:dyDescent="0.15">
      <c r="B18" s="2"/>
      <c r="C18" t="s">
        <v>79</v>
      </c>
      <c r="D18" s="4"/>
      <c r="E18" s="32">
        <v>1988614</v>
      </c>
      <c r="F18" s="32">
        <v>1988614</v>
      </c>
      <c r="G18" s="25"/>
      <c r="H18" s="11"/>
    </row>
    <row r="19" spans="2:8" ht="15" customHeight="1" x14ac:dyDescent="0.15">
      <c r="B19" s="2"/>
      <c r="D19" s="4"/>
      <c r="E19" s="29"/>
      <c r="F19" s="27"/>
      <c r="G19" s="25"/>
      <c r="H19" s="11"/>
    </row>
    <row r="20" spans="2:8" ht="15" customHeight="1" x14ac:dyDescent="0.15">
      <c r="B20" s="47" t="s">
        <v>80</v>
      </c>
      <c r="C20" s="57"/>
      <c r="D20" s="49"/>
      <c r="E20" s="29"/>
      <c r="F20" s="27"/>
      <c r="G20" s="18">
        <f>F12+F15+F16+F17+F18</f>
        <v>2198614</v>
      </c>
      <c r="H20" s="11"/>
    </row>
    <row r="21" spans="2:8" ht="15" customHeight="1" x14ac:dyDescent="0.15">
      <c r="B21" s="39"/>
      <c r="C21" s="42"/>
      <c r="D21" s="41"/>
      <c r="E21" s="29"/>
      <c r="F21" s="29"/>
      <c r="G21" s="31"/>
      <c r="H21" s="12"/>
    </row>
    <row r="22" spans="2:8" ht="15" customHeight="1" x14ac:dyDescent="0.15">
      <c r="B22" s="39"/>
      <c r="C22" s="42"/>
      <c r="D22" s="41"/>
      <c r="E22" s="29"/>
      <c r="F22" s="29"/>
      <c r="G22" s="31"/>
      <c r="H22" s="12"/>
    </row>
    <row r="23" spans="2:8" ht="15" customHeight="1" x14ac:dyDescent="0.15">
      <c r="B23" s="39"/>
      <c r="C23" s="42"/>
      <c r="D23" s="41"/>
      <c r="E23" s="29"/>
      <c r="F23" s="29"/>
      <c r="G23" s="31"/>
      <c r="H23" s="12"/>
    </row>
    <row r="24" spans="2:8" ht="15" customHeight="1" x14ac:dyDescent="0.15">
      <c r="B24" s="2" t="s">
        <v>81</v>
      </c>
      <c r="D24" s="4"/>
      <c r="E24" s="29"/>
      <c r="F24" s="27"/>
      <c r="G24" s="25"/>
      <c r="H24" s="11"/>
    </row>
    <row r="25" spans="2:8" ht="15" customHeight="1" x14ac:dyDescent="0.15">
      <c r="B25" s="2"/>
      <c r="C25" t="s">
        <v>82</v>
      </c>
      <c r="D25" s="4"/>
      <c r="E25" s="29"/>
      <c r="F25" s="27"/>
      <c r="G25" s="25"/>
      <c r="H25" s="11"/>
    </row>
    <row r="26" spans="2:8" ht="15" customHeight="1" x14ac:dyDescent="0.15">
      <c r="B26" s="2"/>
      <c r="D26" s="4" t="s">
        <v>83</v>
      </c>
      <c r="E26" s="29">
        <v>30000</v>
      </c>
      <c r="F26" s="27"/>
      <c r="G26" s="25"/>
      <c r="H26" s="13" t="s">
        <v>112</v>
      </c>
    </row>
    <row r="27" spans="2:8" ht="15" customHeight="1" x14ac:dyDescent="0.15">
      <c r="B27" s="2"/>
      <c r="D27" s="6" t="s">
        <v>84</v>
      </c>
      <c r="E27" s="27">
        <v>10000</v>
      </c>
      <c r="F27" s="27"/>
      <c r="G27" s="25"/>
      <c r="H27" s="13" t="s">
        <v>101</v>
      </c>
    </row>
    <row r="28" spans="2:8" ht="15" customHeight="1" x14ac:dyDescent="0.15">
      <c r="B28" s="2"/>
      <c r="D28" s="6" t="s">
        <v>85</v>
      </c>
      <c r="E28" s="27">
        <v>30000</v>
      </c>
      <c r="F28" s="27"/>
      <c r="G28" s="25"/>
      <c r="H28" s="13" t="s">
        <v>113</v>
      </c>
    </row>
    <row r="29" spans="2:8" ht="15" customHeight="1" x14ac:dyDescent="0.15">
      <c r="B29" s="2"/>
      <c r="D29" s="6" t="s">
        <v>86</v>
      </c>
      <c r="E29" s="27">
        <v>120000</v>
      </c>
      <c r="F29" s="27"/>
      <c r="G29" s="25"/>
      <c r="H29" s="13" t="s">
        <v>87</v>
      </c>
    </row>
    <row r="30" spans="2:8" ht="15" customHeight="1" x14ac:dyDescent="0.15">
      <c r="B30" s="2"/>
      <c r="D30" s="6" t="s">
        <v>88</v>
      </c>
      <c r="E30" s="27">
        <v>3000</v>
      </c>
      <c r="F30" s="27"/>
      <c r="G30" s="25"/>
      <c r="H30" s="13" t="s">
        <v>122</v>
      </c>
    </row>
    <row r="31" spans="2:8" ht="15" customHeight="1" x14ac:dyDescent="0.15">
      <c r="B31" s="2"/>
      <c r="D31" s="6" t="s">
        <v>89</v>
      </c>
      <c r="E31" s="27">
        <v>20000</v>
      </c>
      <c r="F31" s="27"/>
      <c r="G31" s="25"/>
      <c r="H31" s="13" t="s">
        <v>90</v>
      </c>
    </row>
    <row r="32" spans="2:8" ht="15" customHeight="1" x14ac:dyDescent="0.15">
      <c r="B32" s="2"/>
      <c r="D32" s="4" t="s">
        <v>91</v>
      </c>
      <c r="E32" s="27">
        <v>30000</v>
      </c>
      <c r="F32" s="27"/>
      <c r="G32" s="25"/>
      <c r="H32" s="11" t="s">
        <v>92</v>
      </c>
    </row>
    <row r="33" spans="2:8" ht="15" customHeight="1" x14ac:dyDescent="0.15">
      <c r="B33" s="2"/>
      <c r="D33" s="4" t="s">
        <v>93</v>
      </c>
      <c r="E33" s="27">
        <v>0</v>
      </c>
      <c r="F33" s="30"/>
      <c r="G33" s="25"/>
      <c r="H33" s="11"/>
    </row>
    <row r="34" spans="2:8" ht="15" customHeight="1" x14ac:dyDescent="0.15">
      <c r="B34" s="2"/>
      <c r="D34" s="4" t="s">
        <v>94</v>
      </c>
      <c r="E34" s="27">
        <v>0</v>
      </c>
      <c r="F34" s="30"/>
      <c r="G34" s="25"/>
      <c r="H34" s="14"/>
    </row>
    <row r="35" spans="2:8" ht="15" customHeight="1" x14ac:dyDescent="0.15">
      <c r="B35" s="2"/>
      <c r="D35" s="9" t="s">
        <v>95</v>
      </c>
      <c r="E35" s="27"/>
      <c r="F35" s="26">
        <f>SUM(E26:E34)</f>
        <v>243000</v>
      </c>
      <c r="G35" s="25"/>
      <c r="H35" s="11"/>
    </row>
    <row r="36" spans="2:8" ht="15" customHeight="1" x14ac:dyDescent="0.15">
      <c r="B36" s="2"/>
      <c r="D36" s="4"/>
      <c r="E36" s="29"/>
      <c r="F36" s="27"/>
      <c r="G36" s="25"/>
      <c r="H36" s="11"/>
    </row>
    <row r="37" spans="2:8" ht="15" customHeight="1" x14ac:dyDescent="0.15">
      <c r="B37" s="2"/>
      <c r="C37" t="s">
        <v>96</v>
      </c>
      <c r="D37" s="4"/>
      <c r="E37" s="29"/>
      <c r="F37" s="27"/>
      <c r="G37" s="25"/>
      <c r="H37" s="11"/>
    </row>
    <row r="38" spans="2:8" ht="15" customHeight="1" x14ac:dyDescent="0.15">
      <c r="B38" s="2"/>
      <c r="D38" s="4" t="s">
        <v>97</v>
      </c>
      <c r="E38" s="29">
        <v>25000</v>
      </c>
      <c r="F38" s="27"/>
      <c r="G38" s="25"/>
      <c r="H38" s="11" t="s">
        <v>123</v>
      </c>
    </row>
    <row r="39" spans="2:8" ht="15" customHeight="1" x14ac:dyDescent="0.15">
      <c r="B39" s="2"/>
      <c r="D39" s="4" t="s">
        <v>98</v>
      </c>
      <c r="E39" s="29">
        <v>5000</v>
      </c>
      <c r="F39" s="27"/>
      <c r="G39" s="25"/>
      <c r="H39" s="11" t="s">
        <v>121</v>
      </c>
    </row>
    <row r="40" spans="2:8" ht="15" customHeight="1" x14ac:dyDescent="0.15">
      <c r="B40" s="2"/>
      <c r="D40" s="4" t="s">
        <v>99</v>
      </c>
      <c r="E40" s="29">
        <v>5000</v>
      </c>
      <c r="F40" s="27"/>
      <c r="G40" s="25"/>
      <c r="H40" s="11" t="s">
        <v>120</v>
      </c>
    </row>
    <row r="41" spans="2:8" ht="15" customHeight="1" x14ac:dyDescent="0.15">
      <c r="B41" s="2"/>
      <c r="D41" s="4" t="s">
        <v>100</v>
      </c>
      <c r="E41" s="29">
        <v>0</v>
      </c>
      <c r="F41" s="27"/>
      <c r="G41" s="25"/>
      <c r="H41" s="11"/>
    </row>
    <row r="42" spans="2:8" ht="15" customHeight="1" x14ac:dyDescent="0.15">
      <c r="B42" s="2"/>
      <c r="D42" s="4" t="s">
        <v>101</v>
      </c>
      <c r="E42" s="29">
        <v>30000</v>
      </c>
      <c r="F42" s="27"/>
      <c r="G42" s="25"/>
      <c r="H42" s="11" t="s">
        <v>116</v>
      </c>
    </row>
    <row r="43" spans="2:8" ht="15" customHeight="1" x14ac:dyDescent="0.15">
      <c r="B43" s="2"/>
      <c r="D43" s="4" t="s">
        <v>102</v>
      </c>
      <c r="E43" s="29">
        <v>240000</v>
      </c>
      <c r="F43" s="27"/>
      <c r="G43" s="25"/>
      <c r="H43" s="11" t="s">
        <v>103</v>
      </c>
    </row>
    <row r="44" spans="2:8" ht="15" customHeight="1" x14ac:dyDescent="0.15">
      <c r="B44" s="2"/>
      <c r="D44" s="4" t="s">
        <v>117</v>
      </c>
      <c r="E44" s="29">
        <v>1000</v>
      </c>
      <c r="F44" s="27"/>
      <c r="G44" s="25"/>
      <c r="H44" s="11" t="s">
        <v>118</v>
      </c>
    </row>
    <row r="45" spans="2:8" ht="15" customHeight="1" x14ac:dyDescent="0.15">
      <c r="B45" s="2"/>
      <c r="D45" s="4" t="s">
        <v>104</v>
      </c>
      <c r="E45" s="29">
        <v>1000</v>
      </c>
      <c r="F45" s="27"/>
      <c r="G45" s="25"/>
      <c r="H45" s="11"/>
    </row>
    <row r="46" spans="2:8" ht="15" customHeight="1" x14ac:dyDescent="0.15">
      <c r="B46" s="2"/>
      <c r="D46" s="4" t="s">
        <v>105</v>
      </c>
      <c r="E46" s="26">
        <v>20000</v>
      </c>
      <c r="F46" s="27"/>
      <c r="G46" s="25"/>
      <c r="H46" s="43" t="s">
        <v>119</v>
      </c>
    </row>
    <row r="47" spans="2:8" ht="15" customHeight="1" x14ac:dyDescent="0.15">
      <c r="B47" s="2"/>
      <c r="D47" s="4"/>
      <c r="E47" s="28"/>
      <c r="F47" s="26">
        <f>SUM(E38:E46)</f>
        <v>327000</v>
      </c>
      <c r="G47" s="25"/>
      <c r="H47" s="11"/>
    </row>
    <row r="48" spans="2:8" ht="15" customHeight="1" x14ac:dyDescent="0.15">
      <c r="B48" s="2"/>
      <c r="D48" s="4"/>
      <c r="E48" s="27"/>
      <c r="F48" s="27"/>
      <c r="G48" s="25"/>
      <c r="H48" s="11"/>
    </row>
    <row r="49" spans="2:8" ht="15" customHeight="1" x14ac:dyDescent="0.15">
      <c r="B49" s="2"/>
      <c r="C49" t="s">
        <v>106</v>
      </c>
      <c r="D49" s="4"/>
      <c r="E49" s="20">
        <f>G20-(F35+F47)</f>
        <v>1628614</v>
      </c>
      <c r="F49" s="26">
        <f>E49</f>
        <v>1628614</v>
      </c>
      <c r="G49" s="25"/>
      <c r="H49" s="11"/>
    </row>
    <row r="50" spans="2:8" ht="15" customHeight="1" x14ac:dyDescent="0.15">
      <c r="B50" s="2"/>
      <c r="D50" s="4"/>
      <c r="E50" s="22"/>
      <c r="F50" s="24"/>
      <c r="G50" s="23"/>
      <c r="H50" s="11"/>
    </row>
    <row r="51" spans="2:8" ht="15" customHeight="1" x14ac:dyDescent="0.15">
      <c r="B51" s="2"/>
      <c r="C51" t="s">
        <v>107</v>
      </c>
      <c r="D51" s="4"/>
      <c r="E51" s="22"/>
      <c r="F51" s="22"/>
      <c r="G51" s="18">
        <f>F35+F47+F49</f>
        <v>2198614</v>
      </c>
      <c r="H51" s="11"/>
    </row>
    <row r="52" spans="2:8" ht="15" customHeight="1" x14ac:dyDescent="0.15">
      <c r="B52" s="50" t="s">
        <v>108</v>
      </c>
      <c r="C52" s="62"/>
      <c r="D52" s="52"/>
      <c r="E52" s="22"/>
      <c r="F52" s="22"/>
      <c r="G52" s="21">
        <f>G20-G51</f>
        <v>0</v>
      </c>
      <c r="H52" s="11"/>
    </row>
    <row r="53" spans="2:8" ht="15" customHeight="1" x14ac:dyDescent="0.15">
      <c r="B53" s="53" t="s">
        <v>109</v>
      </c>
      <c r="C53" s="54"/>
      <c r="D53" s="55"/>
      <c r="E53" s="20"/>
      <c r="F53" s="19"/>
      <c r="G53" s="18">
        <v>0</v>
      </c>
      <c r="H53" s="15"/>
    </row>
    <row r="54" spans="2:8" ht="15" customHeight="1" x14ac:dyDescent="0.15">
      <c r="H54" s="16"/>
    </row>
  </sheetData>
  <mergeCells count="9">
    <mergeCell ref="B20:D20"/>
    <mergeCell ref="B52:D52"/>
    <mergeCell ref="B53:D53"/>
    <mergeCell ref="B2:H2"/>
    <mergeCell ref="G4:H4"/>
    <mergeCell ref="B6:H6"/>
    <mergeCell ref="B7:D7"/>
    <mergeCell ref="E7:G7"/>
    <mergeCell ref="B8:D8"/>
  </mergeCells>
  <phoneticPr fontId="2"/>
  <pageMargins left="0.25" right="0.25" top="0.75" bottom="0.75" header="0.3" footer="0.3"/>
  <pageSetup paperSize="9" scale="83" fitToHeight="0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2020年度収支予算書</vt:lpstr>
      <vt:lpstr>2021年度　収支予算書</vt:lpstr>
      <vt:lpstr>Sheet3</vt:lpstr>
    </vt:vector>
  </TitlesOfParts>
  <Manager/>
  <Company>株式会社アイマム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ホームユーザー</dc:creator>
  <cp:keywords/>
  <dc:description/>
  <cp:lastModifiedBy>YUMIKO</cp:lastModifiedBy>
  <cp:revision/>
  <cp:lastPrinted>2021-05-26T06:02:14Z</cp:lastPrinted>
  <dcterms:created xsi:type="dcterms:W3CDTF">2009-04-06T01:00:27Z</dcterms:created>
  <dcterms:modified xsi:type="dcterms:W3CDTF">2021-05-26T06:04:59Z</dcterms:modified>
  <cp:category/>
  <cp:contentStatus/>
</cp:coreProperties>
</file>