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https://jpua-my.sharepoint.com/personal/jpua02_jpua_onmicrosoft_com/Documents/JUCA/２０２６年度/"/>
    </mc:Choice>
  </mc:AlternateContent>
  <xr:revisionPtr revIDLastSave="0" documentId="8_{075F623E-A343-0348-A80B-80B5EECDFC57}" xr6:coauthVersionLast="47" xr6:coauthVersionMax="47" xr10:uidLastSave="{00000000-0000-0000-0000-000000000000}"/>
  <bookViews>
    <workbookView xWindow="0" yWindow="600" windowWidth="28800" windowHeight="15980" xr2:uid="{26640896-861D-3E48-BDB5-E9D837E178AD}"/>
  </bookViews>
  <sheets>
    <sheet name="活動予算書（自動計算）" sheetId="1" r:id="rId1"/>
  </sheets>
  <externalReferences>
    <externalReference r:id="rId2"/>
  </externalReferences>
  <definedNames>
    <definedName name="_xlnm.Print_Titles" localSheetId="0">'活動予算書（自動計算）'!$1:$3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8" i="1" l="1"/>
  <c r="C60" i="1"/>
  <c r="D61" i="1" s="1"/>
  <c r="C51" i="1"/>
  <c r="C45" i="1"/>
  <c r="D46" i="1" s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5" i="1"/>
  <c r="C24" i="1"/>
  <c r="C23" i="1"/>
  <c r="C22" i="1"/>
  <c r="D17" i="1"/>
  <c r="C15" i="1"/>
  <c r="C14" i="1"/>
  <c r="D15" i="1" s="1"/>
  <c r="C13" i="1"/>
  <c r="D11" i="1"/>
  <c r="D9" i="1"/>
  <c r="C7" i="1"/>
  <c r="C6" i="1"/>
  <c r="D7" i="1" s="1"/>
  <c r="E18" i="1" s="1"/>
  <c r="E62" i="1" l="1"/>
  <c r="E63" i="1" s="1"/>
  <c r="E69" i="1" s="1"/>
  <c r="E71" i="1" s="1"/>
  <c r="E73" i="1" s="1"/>
</calcChain>
</file>

<file path=xl/sharedStrings.xml><?xml version="1.0" encoding="utf-8"?>
<sst xmlns="http://schemas.openxmlformats.org/spreadsheetml/2006/main" count="74" uniqueCount="67">
  <si>
    <t>活　動　予　算　書</t>
    <rPh sb="4" eb="5">
      <t>ヨ</t>
    </rPh>
    <phoneticPr fontId="2"/>
  </si>
  <si>
    <t>[税込]（単位：円）</t>
    <phoneticPr fontId="2"/>
  </si>
  <si>
    <t>特定非営利活動法人日本ウクライナ文化協会</t>
  </si>
  <si>
    <t>自 2026年 4月 1日  至 2027年 3月31日</t>
    <phoneticPr fontId="2"/>
  </si>
  <si>
    <t>【経常収益】</t>
  </si>
  <si>
    <t xml:space="preserve">  【受取会費】</t>
  </si>
  <si>
    <t xml:space="preserve">    正会員受取会費</t>
  </si>
  <si>
    <t xml:space="preserve">    賛助会員受取会費</t>
  </si>
  <si>
    <t xml:space="preserve">  【受取寄付金】</t>
  </si>
  <si>
    <t xml:space="preserve">    受取寄付金</t>
  </si>
  <si>
    <t xml:space="preserve">  【受取助成金等】</t>
  </si>
  <si>
    <t xml:space="preserve">    受取助成金</t>
  </si>
  <si>
    <t xml:space="preserve">  【事業収益】</t>
  </si>
  <si>
    <t xml:space="preserve">    自主事業収益</t>
  </si>
  <si>
    <t xml:space="preserve">    受託事業収益</t>
  </si>
  <si>
    <t xml:space="preserve">    事業収益</t>
  </si>
  <si>
    <t xml:space="preserve">  【その他収益】</t>
  </si>
  <si>
    <t xml:space="preserve">    受取  利息</t>
  </si>
  <si>
    <t xml:space="preserve">        経常収益  計</t>
  </si>
  <si>
    <t>【経常費用】</t>
  </si>
  <si>
    <t xml:space="preserve">  【事業費】</t>
  </si>
  <si>
    <t xml:space="preserve">    （人件費）</t>
  </si>
  <si>
    <t xml:space="preserve">      役員  報酬</t>
  </si>
  <si>
    <t xml:space="preserve">      法定福利費</t>
  </si>
  <si>
    <t xml:space="preserve">      福利厚生費</t>
  </si>
  <si>
    <t xml:space="preserve">        人件費計</t>
  </si>
  <si>
    <t xml:space="preserve">    （その他経費）</t>
  </si>
  <si>
    <t xml:space="preserve">  　　避難者支援金</t>
    <phoneticPr fontId="2"/>
  </si>
  <si>
    <t xml:space="preserve">  　　支払寄付金</t>
    <phoneticPr fontId="2"/>
  </si>
  <si>
    <t xml:space="preserve">  　　仕  入  高</t>
    <phoneticPr fontId="2"/>
  </si>
  <si>
    <t xml:space="preserve">  　　業務委託費</t>
    <phoneticPr fontId="2"/>
  </si>
  <si>
    <t xml:space="preserve">  　　諸  謝  金</t>
    <phoneticPr fontId="2"/>
  </si>
  <si>
    <t xml:space="preserve">  　　印刷製本費</t>
    <phoneticPr fontId="2"/>
  </si>
  <si>
    <t xml:space="preserve">  　　会  議  費</t>
    <phoneticPr fontId="2"/>
  </si>
  <si>
    <t xml:space="preserve">  　　旅費交通費</t>
    <phoneticPr fontId="2"/>
  </si>
  <si>
    <t xml:space="preserve">  　　通信運搬費</t>
    <phoneticPr fontId="2"/>
  </si>
  <si>
    <t xml:space="preserve">  　　消耗品  費</t>
    <phoneticPr fontId="2"/>
  </si>
  <si>
    <t xml:space="preserve">  　　事務用品費</t>
    <phoneticPr fontId="2"/>
  </si>
  <si>
    <t xml:space="preserve">  　　広告宣伝費</t>
    <rPh sb="4" eb="6">
      <t>コウコク</t>
    </rPh>
    <rPh sb="6" eb="8">
      <t>センデン</t>
    </rPh>
    <phoneticPr fontId="2"/>
  </si>
  <si>
    <t xml:space="preserve">  　　地代　家賃</t>
    <rPh sb="4" eb="6">
      <t>チダイ</t>
    </rPh>
    <rPh sb="7" eb="9">
      <t>ヤチン</t>
    </rPh>
    <phoneticPr fontId="2"/>
  </si>
  <si>
    <t xml:space="preserve">  　　賃  借  料</t>
    <phoneticPr fontId="2"/>
  </si>
  <si>
    <t xml:space="preserve">  　　保  険  料</t>
    <phoneticPr fontId="2"/>
  </si>
  <si>
    <t xml:space="preserve">  　　支払手数料</t>
    <phoneticPr fontId="2"/>
  </si>
  <si>
    <t xml:space="preserve">      雑      費</t>
  </si>
  <si>
    <t xml:space="preserve">      予　備　費（未区分）</t>
    <rPh sb="6" eb="7">
      <t>ヨ</t>
    </rPh>
    <rPh sb="8" eb="9">
      <t>ビ</t>
    </rPh>
    <rPh sb="10" eb="11">
      <t>ヒ</t>
    </rPh>
    <rPh sb="12" eb="13">
      <t>ミ</t>
    </rPh>
    <rPh sb="13" eb="15">
      <t>クブン</t>
    </rPh>
    <phoneticPr fontId="2"/>
  </si>
  <si>
    <t xml:space="preserve">        その他経費計</t>
  </si>
  <si>
    <t xml:space="preserve">          事業費  計</t>
  </si>
  <si>
    <t xml:space="preserve">  【管理費】</t>
  </si>
  <si>
    <t xml:space="preserve">      会  議  費</t>
  </si>
  <si>
    <t xml:space="preserve">      旅費交通費</t>
  </si>
  <si>
    <t xml:space="preserve">      通信運搬費</t>
  </si>
  <si>
    <t xml:space="preserve">      水道光熱費</t>
  </si>
  <si>
    <t xml:space="preserve">      租税  公課</t>
  </si>
  <si>
    <t xml:space="preserve">      支払手数料</t>
  </si>
  <si>
    <t xml:space="preserve">          管理費  計</t>
  </si>
  <si>
    <t xml:space="preserve">            経常費用  計</t>
  </si>
  <si>
    <t xml:space="preserve">              当期経常増減額</t>
  </si>
  <si>
    <t>【経常外収益】</t>
  </si>
  <si>
    <t xml:space="preserve">    経常外収益  計</t>
  </si>
  <si>
    <t>【経常外費用】</t>
  </si>
  <si>
    <t xml:space="preserve">  過年度損益修正損</t>
  </si>
  <si>
    <t xml:space="preserve">    経常外費用  計</t>
  </si>
  <si>
    <t xml:space="preserve">        税引前当期正味財産増減額</t>
  </si>
  <si>
    <t xml:space="preserve">        法人税、住民税及び事業税</t>
  </si>
  <si>
    <t xml:space="preserve">          当期正味財産増減額</t>
  </si>
  <si>
    <t xml:space="preserve">          前期繰越正味財産額</t>
  </si>
  <si>
    <t xml:space="preserve">          次期繰越正味財産額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</si>
</sst>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\ ;&quot;△ &quot;#,##0\ "/>
  </numFmts>
  <fonts count="8">
    <font>
      <sz val="11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 shrinkToFit="1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49" fontId="4" fillId="0" borderId="1" xfId="0" applyNumberFormat="1" applyFont="1" applyBorder="1" applyAlignment="1">
      <alignment vertical="center" shrinkToFit="1"/>
    </xf>
    <xf numFmtId="49" fontId="6" fillId="0" borderId="1" xfId="0" applyNumberFormat="1" applyFont="1" applyBorder="1" applyAlignment="1">
      <alignment vertical="center" shrinkToFit="1"/>
    </xf>
    <xf numFmtId="49" fontId="4" fillId="0" borderId="1" xfId="0" applyNumberFormat="1" applyFont="1" applyBorder="1" applyAlignment="1">
      <alignment horizontal="right"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49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vertical="center" wrapText="1"/>
    </xf>
    <xf numFmtId="176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177" fontId="4" fillId="0" borderId="0" xfId="0" applyNumberFormat="1" applyFont="1" applyAlignment="1">
      <alignment vertical="center"/>
    </xf>
    <xf numFmtId="177" fontId="4" fillId="0" borderId="2" xfId="0" applyNumberFormat="1" applyFont="1" applyBorder="1" applyAlignment="1">
      <alignment vertical="center"/>
    </xf>
    <xf numFmtId="177" fontId="4" fillId="0" borderId="3" xfId="0" applyNumberFormat="1" applyFont="1" applyBorder="1" applyAlignment="1">
      <alignment vertical="center"/>
    </xf>
    <xf numFmtId="49" fontId="4" fillId="0" borderId="4" xfId="0" applyNumberFormat="1" applyFont="1" applyBorder="1" applyAlignment="1">
      <alignment horizontal="left" vertical="center" shrinkToFit="1"/>
    </xf>
    <xf numFmtId="177" fontId="4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176" fontId="7" fillId="0" borderId="0" xfId="0" applyNumberFormat="1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65298;&#65296;&#65298;&#65301;&#24180;&#24230;/2024&#24180;&#24230;&#12398;&#26360;&#39006;/&#20104;&#31639;/&#12450;&#12540;&#12459;&#12452;&#12502;/2026&#20104;&#31639;&#26360;(&#29305;&#23450;&#38750;&#21942;&#21033;&#27963;&#21205;&#27861;&#20154;&#26085;&#26412;&#12454;&#12463;&#12521;&#12452;&#12490;&#25991;&#21270;&#21332;&#20250;%20).xlsx" TargetMode="External"/><Relationship Id="rId2" Type="http://schemas.openxmlformats.org/officeDocument/2006/relationships/externalLinkPath" Target="https://jpua-my.sharepoint.com/personal/jpua02_jpua_onmicrosoft_com/Documents/JUCA/&#65298;&#65296;&#65298;&#65301;&#24180;&#24230;/2024&#24180;&#24230;&#12398;&#26360;&#39006;/&#20104;&#31639;/&#12450;&#12540;&#12459;&#12452;&#12502;/2026&#20104;&#31639;&#26360;(&#29305;&#23450;&#38750;&#21942;&#21033;&#27963;&#21205;&#27861;&#20154;&#26085;&#26412;&#12454;&#12463;&#12521;&#12452;&#12490;&#25991;&#21270;&#21332;&#20250;%20).xlsx" TargetMode="External"/><Relationship Id="rId1" Type="http://schemas.openxmlformats.org/officeDocument/2006/relationships/externalLinkPath" Target="/personal/jpua02_jpua_onmicrosoft_com/Documents/JUCA/&#65298;&#65296;&#65298;&#65301;&#24180;&#24230;/2024&#24180;&#24230;&#12398;&#26360;&#39006;/&#20104;&#31639;/&#12450;&#12540;&#12459;&#12452;&#12502;/2026&#20104;&#31639;&#26360;(&#29305;&#23450;&#38750;&#21942;&#21033;&#27963;&#21205;&#27861;&#20154;&#26085;&#26412;&#12454;&#12463;&#12521;&#12452;&#12490;&#25991;&#21270;&#21332;&#20250;%2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事業別予算書"/>
      <sheetName val="活動予算書（自動計算）"/>
    </sheetNames>
    <sheetDataSet>
      <sheetData sheetId="0">
        <row r="8">
          <cell r="W8">
            <v>18000</v>
          </cell>
        </row>
        <row r="9">
          <cell r="W9">
            <v>30000</v>
          </cell>
        </row>
        <row r="11">
          <cell r="W11">
            <v>7050000</v>
          </cell>
        </row>
        <row r="13">
          <cell r="W13">
            <v>1585821</v>
          </cell>
        </row>
        <row r="15">
          <cell r="W15">
            <v>0</v>
          </cell>
        </row>
        <row r="16">
          <cell r="W16">
            <v>924000</v>
          </cell>
        </row>
        <row r="17">
          <cell r="W17">
            <v>0</v>
          </cell>
        </row>
        <row r="19">
          <cell r="W19">
            <v>0</v>
          </cell>
        </row>
        <row r="23">
          <cell r="W23">
            <v>7325400</v>
          </cell>
        </row>
        <row r="24">
          <cell r="W24">
            <v>1578600</v>
          </cell>
        </row>
        <row r="25">
          <cell r="W25">
            <v>0</v>
          </cell>
        </row>
        <row r="28">
          <cell r="W28">
            <v>0</v>
          </cell>
        </row>
        <row r="29">
          <cell r="W29">
            <v>0</v>
          </cell>
        </row>
        <row r="30">
          <cell r="W30">
            <v>0</v>
          </cell>
        </row>
        <row r="31">
          <cell r="W31">
            <v>400000</v>
          </cell>
        </row>
        <row r="32">
          <cell r="W32">
            <v>577500</v>
          </cell>
        </row>
        <row r="33">
          <cell r="W33">
            <v>3000</v>
          </cell>
        </row>
        <row r="34">
          <cell r="W34">
            <v>300000</v>
          </cell>
        </row>
        <row r="35">
          <cell r="W35">
            <v>265500</v>
          </cell>
        </row>
        <row r="36">
          <cell r="W36">
            <v>0</v>
          </cell>
        </row>
        <row r="37">
          <cell r="W37">
            <v>260750</v>
          </cell>
        </row>
        <row r="38">
          <cell r="W38">
            <v>0</v>
          </cell>
        </row>
        <row r="39">
          <cell r="W39">
            <v>0</v>
          </cell>
        </row>
        <row r="40">
          <cell r="W40">
            <v>0</v>
          </cell>
        </row>
        <row r="41">
          <cell r="W41">
            <v>970100</v>
          </cell>
        </row>
        <row r="42">
          <cell r="W42">
            <v>0</v>
          </cell>
        </row>
        <row r="43">
          <cell r="W43">
            <v>10560</v>
          </cell>
        </row>
        <row r="44">
          <cell r="W44">
            <v>59000</v>
          </cell>
        </row>
        <row r="45">
          <cell r="W45">
            <v>1001000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1D51-A466-3F48-AB03-E9C4C7ED8329}">
  <sheetPr>
    <pageSetUpPr fitToPage="1"/>
  </sheetPr>
  <dimension ref="B1:E74"/>
  <sheetViews>
    <sheetView tabSelected="1" zoomScale="219" zoomScaleNormal="120" workbookViewId="0">
      <pane xSplit="1" ySplit="3" topLeftCell="B38" activePane="bottomRight" state="frozen"/>
      <selection pane="topRight" activeCell="B44" sqref="B44:J44"/>
      <selection pane="bottomLeft" activeCell="B44" sqref="B44:J44"/>
      <selection pane="bottomRight" activeCell="B13" sqref="B13"/>
    </sheetView>
  </sheetViews>
  <sheetFormatPr baseColWidth="10" defaultColWidth="9" defaultRowHeight="14"/>
  <cols>
    <col min="1" max="1" width="2.83203125" style="3" customWidth="1"/>
    <col min="2" max="2" width="45.6640625" style="20" customWidth="1"/>
    <col min="3" max="4" width="15.6640625" style="21" customWidth="1"/>
    <col min="5" max="5" width="15.6640625" style="20" customWidth="1"/>
    <col min="6" max="16384" width="9" style="3"/>
  </cols>
  <sheetData>
    <row r="1" spans="2:5" ht="19">
      <c r="B1" s="1" t="s">
        <v>0</v>
      </c>
      <c r="C1" s="1"/>
      <c r="D1" s="2"/>
      <c r="E1" s="2"/>
    </row>
    <row r="2" spans="2:5" ht="14.25" customHeight="1">
      <c r="B2" s="4"/>
      <c r="C2" s="4"/>
      <c r="D2" s="5" t="s">
        <v>1</v>
      </c>
      <c r="E2" s="6"/>
    </row>
    <row r="3" spans="2:5" ht="15" thickBot="1">
      <c r="B3" s="7" t="s">
        <v>2</v>
      </c>
      <c r="C3" s="8"/>
      <c r="D3" s="9" t="s">
        <v>3</v>
      </c>
      <c r="E3" s="10"/>
    </row>
    <row r="4" spans="2:5" ht="9" customHeight="1">
      <c r="B4" s="11" t="s">
        <v>4</v>
      </c>
      <c r="C4" s="12"/>
      <c r="D4" s="13"/>
      <c r="E4" s="14"/>
    </row>
    <row r="5" spans="2:5" ht="9" customHeight="1">
      <c r="B5" s="11" t="s">
        <v>5</v>
      </c>
      <c r="C5" s="13"/>
      <c r="D5" s="13"/>
      <c r="E5" s="14"/>
    </row>
    <row r="6" spans="2:5" ht="9" customHeight="1">
      <c r="B6" s="11" t="s">
        <v>6</v>
      </c>
      <c r="C6" s="15">
        <f>+[1]事業別予算書!W8</f>
        <v>18000</v>
      </c>
      <c r="D6" s="13"/>
      <c r="E6" s="14"/>
    </row>
    <row r="7" spans="2:5" ht="9" customHeight="1">
      <c r="B7" s="11" t="s">
        <v>7</v>
      </c>
      <c r="C7" s="16">
        <f>+[1]事業別予算書!W9</f>
        <v>30000</v>
      </c>
      <c r="D7" s="15">
        <f>SUM(C6:C7)</f>
        <v>48000</v>
      </c>
      <c r="E7" s="14"/>
    </row>
    <row r="8" spans="2:5" ht="9" customHeight="1">
      <c r="B8" s="11" t="s">
        <v>8</v>
      </c>
      <c r="C8" s="13"/>
      <c r="D8" s="13"/>
      <c r="E8" s="14"/>
    </row>
    <row r="9" spans="2:5" ht="9" customHeight="1">
      <c r="B9" s="11" t="s">
        <v>9</v>
      </c>
      <c r="C9" s="13"/>
      <c r="D9" s="15">
        <f>+[1]事業別予算書!W11</f>
        <v>7050000</v>
      </c>
      <c r="E9" s="14"/>
    </row>
    <row r="10" spans="2:5" ht="9" customHeight="1">
      <c r="B10" s="11" t="s">
        <v>10</v>
      </c>
      <c r="C10" s="13"/>
      <c r="D10" s="13"/>
      <c r="E10" s="14"/>
    </row>
    <row r="11" spans="2:5" ht="9" customHeight="1">
      <c r="B11" s="11" t="s">
        <v>11</v>
      </c>
      <c r="C11" s="13"/>
      <c r="D11" s="15">
        <f>+[1]事業別予算書!W13</f>
        <v>1585821</v>
      </c>
      <c r="E11" s="14"/>
    </row>
    <row r="12" spans="2:5" ht="9" customHeight="1">
      <c r="B12" s="11" t="s">
        <v>12</v>
      </c>
      <c r="C12" s="13"/>
      <c r="D12" s="13"/>
      <c r="E12" s="14"/>
    </row>
    <row r="13" spans="2:5" ht="9" customHeight="1">
      <c r="B13" s="11" t="s">
        <v>13</v>
      </c>
      <c r="C13" s="15">
        <f>+[1]事業別予算書!W15</f>
        <v>0</v>
      </c>
      <c r="D13" s="13"/>
      <c r="E13" s="14"/>
    </row>
    <row r="14" spans="2:5" ht="9" customHeight="1">
      <c r="B14" s="11" t="s">
        <v>14</v>
      </c>
      <c r="C14" s="15">
        <f>+[1]事業別予算書!W16</f>
        <v>924000</v>
      </c>
      <c r="D14" s="13"/>
      <c r="E14" s="14"/>
    </row>
    <row r="15" spans="2:5" ht="9" customHeight="1">
      <c r="B15" s="11" t="s">
        <v>15</v>
      </c>
      <c r="C15" s="16">
        <f>+[1]事業別予算書!W17</f>
        <v>0</v>
      </c>
      <c r="D15" s="15">
        <f>SUM(C13:C15)</f>
        <v>924000</v>
      </c>
      <c r="E15" s="14"/>
    </row>
    <row r="16" spans="2:5" ht="9" customHeight="1">
      <c r="B16" s="11" t="s">
        <v>16</v>
      </c>
      <c r="C16" s="13"/>
      <c r="D16" s="13"/>
      <c r="E16" s="14"/>
    </row>
    <row r="17" spans="2:5" ht="9" customHeight="1">
      <c r="B17" s="11" t="s">
        <v>17</v>
      </c>
      <c r="C17" s="13"/>
      <c r="D17" s="16">
        <f>+[1]事業別予算書!W19</f>
        <v>0</v>
      </c>
      <c r="E17" s="14"/>
    </row>
    <row r="18" spans="2:5" ht="9" customHeight="1">
      <c r="B18" s="11" t="s">
        <v>18</v>
      </c>
      <c r="C18" s="13"/>
      <c r="D18" s="13"/>
      <c r="E18" s="15">
        <f>SUM(D7:D17)</f>
        <v>9607821</v>
      </c>
    </row>
    <row r="19" spans="2:5" ht="9" customHeight="1">
      <c r="B19" s="11" t="s">
        <v>19</v>
      </c>
      <c r="C19" s="13"/>
      <c r="D19" s="13"/>
      <c r="E19" s="14"/>
    </row>
    <row r="20" spans="2:5" ht="9" customHeight="1">
      <c r="B20" s="11" t="s">
        <v>20</v>
      </c>
      <c r="C20" s="13"/>
      <c r="D20" s="13"/>
      <c r="E20" s="14"/>
    </row>
    <row r="21" spans="2:5" ht="9" customHeight="1">
      <c r="B21" s="11" t="s">
        <v>21</v>
      </c>
      <c r="C21" s="13"/>
      <c r="D21" s="13"/>
      <c r="E21" s="14"/>
    </row>
    <row r="22" spans="2:5" ht="9" customHeight="1">
      <c r="B22" s="11" t="s">
        <v>22</v>
      </c>
      <c r="C22" s="15">
        <f>+[1]事業別予算書!W23-600000</f>
        <v>6725400</v>
      </c>
      <c r="D22" s="13"/>
      <c r="E22" s="14"/>
    </row>
    <row r="23" spans="2:5" ht="9" customHeight="1">
      <c r="B23" s="11" t="s">
        <v>23</v>
      </c>
      <c r="C23" s="15">
        <f>+[1]事業別予算書!W24</f>
        <v>1578600</v>
      </c>
      <c r="D23" s="13"/>
      <c r="E23" s="14"/>
    </row>
    <row r="24" spans="2:5" ht="9" customHeight="1">
      <c r="B24" s="11" t="s">
        <v>24</v>
      </c>
      <c r="C24" s="16">
        <f>+[1]事業別予算書!W25</f>
        <v>0</v>
      </c>
      <c r="D24" s="13"/>
      <c r="E24" s="14"/>
    </row>
    <row r="25" spans="2:5" ht="9" customHeight="1">
      <c r="B25" s="11" t="s">
        <v>25</v>
      </c>
      <c r="C25" s="17">
        <f>SUM(C22:C24)</f>
        <v>8304000</v>
      </c>
      <c r="D25" s="13"/>
      <c r="E25" s="14"/>
    </row>
    <row r="26" spans="2:5" ht="9" customHeight="1">
      <c r="B26" s="11" t="s">
        <v>26</v>
      </c>
      <c r="C26" s="13"/>
      <c r="D26" s="13"/>
      <c r="E26" s="14"/>
    </row>
    <row r="27" spans="2:5" ht="9" customHeight="1">
      <c r="B27" s="18" t="s">
        <v>27</v>
      </c>
      <c r="C27" s="13">
        <f>+[1]事業別予算書!W28</f>
        <v>0</v>
      </c>
      <c r="D27" s="13"/>
      <c r="E27" s="14"/>
    </row>
    <row r="28" spans="2:5" ht="9" customHeight="1">
      <c r="B28" s="18" t="s">
        <v>28</v>
      </c>
      <c r="C28" s="13">
        <f>+[1]事業別予算書!W29</f>
        <v>0</v>
      </c>
      <c r="D28" s="13"/>
      <c r="E28" s="14"/>
    </row>
    <row r="29" spans="2:5" ht="9" customHeight="1">
      <c r="B29" s="18" t="s">
        <v>29</v>
      </c>
      <c r="C29" s="13">
        <f>+[1]事業別予算書!W30</f>
        <v>0</v>
      </c>
      <c r="D29" s="13"/>
      <c r="E29" s="14"/>
    </row>
    <row r="30" spans="2:5" ht="9" customHeight="1">
      <c r="B30" s="18" t="s">
        <v>30</v>
      </c>
      <c r="C30" s="15">
        <f>+[1]事業別予算書!W31</f>
        <v>400000</v>
      </c>
      <c r="D30" s="13"/>
      <c r="E30" s="14"/>
    </row>
    <row r="31" spans="2:5" ht="9" customHeight="1">
      <c r="B31" s="18" t="s">
        <v>31</v>
      </c>
      <c r="C31" s="15">
        <f>+[1]事業別予算書!W32</f>
        <v>577500</v>
      </c>
      <c r="D31" s="13"/>
      <c r="E31" s="14"/>
    </row>
    <row r="32" spans="2:5" ht="9" customHeight="1">
      <c r="B32" s="18" t="s">
        <v>32</v>
      </c>
      <c r="C32" s="15">
        <f>+[1]事業別予算書!W33</f>
        <v>3000</v>
      </c>
      <c r="D32" s="13"/>
      <c r="E32" s="14"/>
    </row>
    <row r="33" spans="2:5" ht="9" customHeight="1">
      <c r="B33" s="18" t="s">
        <v>33</v>
      </c>
      <c r="C33" s="15">
        <f>+[1]事業別予算書!W34</f>
        <v>300000</v>
      </c>
      <c r="D33" s="13"/>
      <c r="E33" s="14"/>
    </row>
    <row r="34" spans="2:5" ht="9" customHeight="1">
      <c r="B34" s="18" t="s">
        <v>34</v>
      </c>
      <c r="C34" s="15">
        <f>+[1]事業別予算書!W35</f>
        <v>265500</v>
      </c>
      <c r="D34" s="13"/>
      <c r="E34" s="14"/>
    </row>
    <row r="35" spans="2:5" ht="9" customHeight="1">
      <c r="B35" s="18" t="s">
        <v>35</v>
      </c>
      <c r="C35" s="15">
        <f>+[1]事業別予算書!W36</f>
        <v>0</v>
      </c>
      <c r="D35" s="13"/>
      <c r="E35" s="14"/>
    </row>
    <row r="36" spans="2:5" ht="9" customHeight="1">
      <c r="B36" s="18" t="s">
        <v>36</v>
      </c>
      <c r="C36" s="15">
        <f>+[1]事業別予算書!W37</f>
        <v>260750</v>
      </c>
      <c r="D36" s="13"/>
      <c r="E36" s="14"/>
    </row>
    <row r="37" spans="2:5" ht="9" customHeight="1">
      <c r="B37" s="18" t="s">
        <v>37</v>
      </c>
      <c r="C37" s="15">
        <f>+[1]事業別予算書!W38</f>
        <v>0</v>
      </c>
      <c r="D37" s="13"/>
      <c r="E37" s="14"/>
    </row>
    <row r="38" spans="2:5" ht="9" customHeight="1">
      <c r="B38" s="18" t="s">
        <v>38</v>
      </c>
      <c r="C38" s="15">
        <f>+[1]事業別予算書!W39</f>
        <v>0</v>
      </c>
      <c r="D38" s="13"/>
      <c r="E38" s="14"/>
    </row>
    <row r="39" spans="2:5" ht="9" customHeight="1">
      <c r="B39" s="18" t="s">
        <v>39</v>
      </c>
      <c r="C39" s="15">
        <f>+[1]事業別予算書!W40</f>
        <v>0</v>
      </c>
      <c r="D39" s="13"/>
      <c r="E39" s="14"/>
    </row>
    <row r="40" spans="2:5" ht="9" customHeight="1">
      <c r="B40" s="18" t="s">
        <v>40</v>
      </c>
      <c r="C40" s="15">
        <f>+[1]事業別予算書!W41</f>
        <v>970100</v>
      </c>
      <c r="D40" s="13"/>
      <c r="E40" s="14"/>
    </row>
    <row r="41" spans="2:5" ht="9" customHeight="1">
      <c r="B41" s="18" t="s">
        <v>41</v>
      </c>
      <c r="C41" s="15">
        <f>+[1]事業別予算書!W42</f>
        <v>0</v>
      </c>
      <c r="D41" s="13"/>
      <c r="E41" s="14"/>
    </row>
    <row r="42" spans="2:5" ht="9" customHeight="1">
      <c r="B42" s="18" t="s">
        <v>42</v>
      </c>
      <c r="C42" s="15">
        <f>+[1]事業別予算書!W43</f>
        <v>10560</v>
      </c>
      <c r="D42" s="13"/>
      <c r="E42" s="14"/>
    </row>
    <row r="43" spans="2:5" ht="9" customHeight="1">
      <c r="B43" s="11" t="s">
        <v>43</v>
      </c>
      <c r="C43" s="15">
        <f>+[1]事業別予算書!W44</f>
        <v>59000</v>
      </c>
      <c r="D43" s="13"/>
      <c r="E43" s="14"/>
    </row>
    <row r="44" spans="2:5" ht="9" customHeight="1">
      <c r="B44" s="11" t="s">
        <v>44</v>
      </c>
      <c r="C44" s="16">
        <f>+[1]事業別予算書!W45</f>
        <v>1001000</v>
      </c>
      <c r="D44" s="13"/>
      <c r="E44" s="14"/>
    </row>
    <row r="45" spans="2:5" ht="9" customHeight="1">
      <c r="B45" s="11" t="s">
        <v>45</v>
      </c>
      <c r="C45" s="17">
        <f>SUM(C27:C44)</f>
        <v>3847410</v>
      </c>
      <c r="D45" s="13"/>
      <c r="E45" s="14"/>
    </row>
    <row r="46" spans="2:5" ht="9" customHeight="1">
      <c r="B46" s="11" t="s">
        <v>46</v>
      </c>
      <c r="C46" s="13"/>
      <c r="D46" s="15">
        <f>+C45+C25</f>
        <v>12151410</v>
      </c>
      <c r="E46" s="14"/>
    </row>
    <row r="47" spans="2:5" ht="9" customHeight="1">
      <c r="B47" s="11" t="s">
        <v>47</v>
      </c>
      <c r="C47" s="13"/>
      <c r="D47" s="13"/>
      <c r="E47" s="14"/>
    </row>
    <row r="48" spans="2:5" ht="9" customHeight="1">
      <c r="B48" s="11" t="s">
        <v>21</v>
      </c>
      <c r="C48" s="13"/>
      <c r="D48" s="13"/>
      <c r="E48" s="14"/>
    </row>
    <row r="49" spans="2:5" ht="9" customHeight="1">
      <c r="B49" s="11" t="s">
        <v>22</v>
      </c>
      <c r="C49" s="15">
        <v>600000</v>
      </c>
      <c r="D49" s="13"/>
      <c r="E49" s="14"/>
    </row>
    <row r="50" spans="2:5" ht="9" customHeight="1">
      <c r="B50" s="11" t="s">
        <v>23</v>
      </c>
      <c r="C50" s="16"/>
      <c r="D50" s="13"/>
      <c r="E50" s="14"/>
    </row>
    <row r="51" spans="2:5" ht="9" customHeight="1">
      <c r="B51" s="11" t="s">
        <v>25</v>
      </c>
      <c r="C51" s="17">
        <f>SUM(C49:C50)</f>
        <v>600000</v>
      </c>
      <c r="D51" s="13"/>
      <c r="E51" s="14"/>
    </row>
    <row r="52" spans="2:5" ht="9" customHeight="1">
      <c r="B52" s="11" t="s">
        <v>26</v>
      </c>
      <c r="C52" s="13"/>
      <c r="D52" s="13"/>
      <c r="E52" s="14"/>
    </row>
    <row r="53" spans="2:5" ht="9" customHeight="1">
      <c r="B53" s="11" t="s">
        <v>48</v>
      </c>
      <c r="C53" s="15"/>
      <c r="D53" s="13"/>
      <c r="E53" s="14"/>
    </row>
    <row r="54" spans="2:5" ht="9" customHeight="1">
      <c r="B54" s="11" t="s">
        <v>49</v>
      </c>
      <c r="C54" s="15"/>
      <c r="D54" s="13"/>
      <c r="E54" s="14"/>
    </row>
    <row r="55" spans="2:5" ht="9" customHeight="1">
      <c r="B55" s="11" t="s">
        <v>50</v>
      </c>
      <c r="C55" s="15"/>
      <c r="D55" s="13"/>
      <c r="E55" s="14"/>
    </row>
    <row r="56" spans="2:5" ht="9" customHeight="1">
      <c r="B56" s="11" t="s">
        <v>51</v>
      </c>
      <c r="C56" s="15"/>
      <c r="D56" s="13"/>
      <c r="E56" s="14"/>
    </row>
    <row r="57" spans="2:5" ht="9" customHeight="1">
      <c r="B57" s="11" t="s">
        <v>52</v>
      </c>
      <c r="C57" s="15"/>
      <c r="D57" s="13"/>
      <c r="E57" s="14"/>
    </row>
    <row r="58" spans="2:5" ht="9" customHeight="1">
      <c r="B58" s="11" t="s">
        <v>53</v>
      </c>
      <c r="C58" s="15"/>
      <c r="D58" s="13"/>
      <c r="E58" s="14"/>
    </row>
    <row r="59" spans="2:5" ht="9" customHeight="1">
      <c r="B59" s="11" t="s">
        <v>43</v>
      </c>
      <c r="C59" s="16"/>
      <c r="D59" s="13"/>
      <c r="E59" s="14"/>
    </row>
    <row r="60" spans="2:5" ht="9" customHeight="1">
      <c r="B60" s="11" t="s">
        <v>45</v>
      </c>
      <c r="C60" s="17">
        <f>SUM(C53:C59)</f>
        <v>0</v>
      </c>
      <c r="D60" s="13"/>
      <c r="E60" s="14"/>
    </row>
    <row r="61" spans="2:5" ht="9" customHeight="1">
      <c r="B61" s="11" t="s">
        <v>54</v>
      </c>
      <c r="C61" s="13"/>
      <c r="D61" s="16">
        <f>+C60+C51</f>
        <v>600000</v>
      </c>
      <c r="E61" s="14"/>
    </row>
    <row r="62" spans="2:5" ht="9" customHeight="1">
      <c r="B62" s="11" t="s">
        <v>55</v>
      </c>
      <c r="C62" s="13"/>
      <c r="D62" s="13"/>
      <c r="E62" s="16">
        <f>+D61+D46</f>
        <v>12751410</v>
      </c>
    </row>
    <row r="63" spans="2:5" ht="9" customHeight="1">
      <c r="B63" s="11" t="s">
        <v>56</v>
      </c>
      <c r="C63" s="13"/>
      <c r="D63" s="13"/>
      <c r="E63" s="15">
        <f>+E18-E62</f>
        <v>-3143589</v>
      </c>
    </row>
    <row r="64" spans="2:5" ht="9" customHeight="1">
      <c r="B64" s="11" t="s">
        <v>57</v>
      </c>
      <c r="C64" s="13"/>
      <c r="D64" s="13"/>
      <c r="E64" s="14"/>
    </row>
    <row r="65" spans="2:5" ht="9" customHeight="1">
      <c r="B65" s="11" t="s">
        <v>58</v>
      </c>
      <c r="C65" s="13"/>
      <c r="D65" s="13"/>
      <c r="E65" s="15">
        <v>0</v>
      </c>
    </row>
    <row r="66" spans="2:5" ht="9" customHeight="1">
      <c r="B66" s="11" t="s">
        <v>59</v>
      </c>
      <c r="C66" s="13"/>
      <c r="D66" s="13"/>
      <c r="E66" s="14"/>
    </row>
    <row r="67" spans="2:5" ht="9" customHeight="1">
      <c r="B67" s="11" t="s">
        <v>60</v>
      </c>
      <c r="C67" s="13"/>
      <c r="D67" s="16"/>
      <c r="E67" s="14"/>
    </row>
    <row r="68" spans="2:5" ht="9" customHeight="1">
      <c r="B68" s="11" t="s">
        <v>61</v>
      </c>
      <c r="C68" s="13"/>
      <c r="D68" s="13"/>
      <c r="E68" s="16">
        <f>+D67</f>
        <v>0</v>
      </c>
    </row>
    <row r="69" spans="2:5" ht="9" customHeight="1">
      <c r="B69" s="11" t="s">
        <v>62</v>
      </c>
      <c r="C69" s="13"/>
      <c r="D69" s="13"/>
      <c r="E69" s="15">
        <f>+E63+E65-E68</f>
        <v>-3143589</v>
      </c>
    </row>
    <row r="70" spans="2:5" ht="9" customHeight="1">
      <c r="B70" s="11" t="s">
        <v>63</v>
      </c>
      <c r="C70" s="13"/>
      <c r="D70" s="13"/>
      <c r="E70" s="16"/>
    </row>
    <row r="71" spans="2:5" ht="9" customHeight="1">
      <c r="B71" s="11" t="s">
        <v>64</v>
      </c>
      <c r="C71" s="13"/>
      <c r="D71" s="13"/>
      <c r="E71" s="15">
        <f>+E69-E70</f>
        <v>-3143589</v>
      </c>
    </row>
    <row r="72" spans="2:5" ht="9" customHeight="1">
      <c r="B72" s="11" t="s">
        <v>65</v>
      </c>
      <c r="C72" s="13"/>
      <c r="D72" s="13"/>
      <c r="E72" s="16">
        <v>8970834</v>
      </c>
    </row>
    <row r="73" spans="2:5" ht="9" customHeight="1" thickBot="1">
      <c r="B73" s="11" t="s">
        <v>66</v>
      </c>
      <c r="C73" s="13"/>
      <c r="D73" s="13"/>
      <c r="E73" s="19">
        <f>SUM(E71:E72)</f>
        <v>5827245</v>
      </c>
    </row>
    <row r="74" spans="2:5" ht="9" customHeight="1" thickTop="1">
      <c r="B74" s="14"/>
      <c r="C74" s="13"/>
      <c r="D74" s="13"/>
      <c r="E74" s="14"/>
    </row>
  </sheetData>
  <mergeCells count="5">
    <mergeCell ref="B1:E1"/>
    <mergeCell ref="B2:C2"/>
    <mergeCell ref="D2:E2"/>
    <mergeCell ref="B3:C3"/>
    <mergeCell ref="D3:E3"/>
  </mergeCells>
  <phoneticPr fontId="2"/>
  <pageMargins left="0.78740157480314965" right="0.51181102362204722" top="0.98425196850393704" bottom="0.98425196850393704" header="0.51181102362204722" footer="0.51181102362204722"/>
  <pageSetup paperSize="9" scale="87" fitToHeight="0" orientation="portrait" blackAndWhite="1" verticalDpi="300" copies="5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活動予算書（自動計算）</vt:lpstr>
      <vt:lpstr>'活動予算書（自動計算）'!Print_Titles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jpua01</dc:creator>
  <cp:lastModifiedBy>jpua01</cp:lastModifiedBy>
  <dcterms:created xsi:type="dcterms:W3CDTF">2026-09-30T05:31:08Z</dcterms:created>
  <dcterms:modified xsi:type="dcterms:W3CDTF">2026-09-30T05:32:15Z</dcterms:modified>
</cp:coreProperties>
</file>