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ファミリーハウスあい\Desktop\"/>
    </mc:Choice>
  </mc:AlternateContent>
  <xr:revisionPtr revIDLastSave="0" documentId="13_ncr:1_{51C56675-3611-4038-BA7A-5406526113E7}" xr6:coauthVersionLast="47" xr6:coauthVersionMax="47" xr10:uidLastSave="{00000000-0000-0000-0000-000000000000}"/>
  <bookViews>
    <workbookView xWindow="3150" yWindow="840" windowWidth="13290" windowHeight="14445" xr2:uid="{00000000-000D-0000-FFFF-FFFF00000000}"/>
  </bookViews>
  <sheets>
    <sheet name="活動計算書" sheetId="3" r:id="rId1"/>
    <sheet name="注記"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0" i="4" l="1"/>
  <c r="H190" i="4"/>
  <c r="L182" i="4"/>
  <c r="J182" i="4"/>
  <c r="I182" i="4"/>
  <c r="H182" i="4"/>
  <c r="K181" i="4"/>
  <c r="M181" i="4" s="1"/>
  <c r="K179" i="4"/>
  <c r="M179" i="4" s="1"/>
  <c r="K165" i="4"/>
  <c r="L160" i="4"/>
  <c r="J160" i="4"/>
  <c r="I160" i="4"/>
  <c r="H160" i="4"/>
  <c r="K159" i="4"/>
  <c r="M159" i="4" s="1"/>
  <c r="K157" i="4"/>
  <c r="M157" i="4" s="1"/>
  <c r="M160" i="4" s="1"/>
  <c r="H145" i="4"/>
  <c r="J145" i="4" s="1"/>
  <c r="I142" i="4"/>
  <c r="H141" i="4"/>
  <c r="J141" i="4" s="1"/>
  <c r="H140" i="4"/>
  <c r="J140" i="4" s="1"/>
  <c r="H139" i="4"/>
  <c r="J139" i="4" s="1"/>
  <c r="H138" i="4"/>
  <c r="J138" i="4" s="1"/>
  <c r="H137" i="4"/>
  <c r="J137" i="4" s="1"/>
  <c r="H136" i="4"/>
  <c r="J136" i="4" s="1"/>
  <c r="H135" i="4"/>
  <c r="J135" i="4" s="1"/>
  <c r="H134" i="4"/>
  <c r="J134" i="4" s="1"/>
  <c r="H133" i="4"/>
  <c r="J133" i="4" s="1"/>
  <c r="H132" i="4"/>
  <c r="J132" i="4" s="1"/>
  <c r="H131" i="4"/>
  <c r="J131" i="4" s="1"/>
  <c r="J130" i="4"/>
  <c r="H130" i="4"/>
  <c r="H129" i="4"/>
  <c r="J129" i="4" s="1"/>
  <c r="H128" i="4"/>
  <c r="J128" i="4" s="1"/>
  <c r="H127" i="4"/>
  <c r="J127" i="4" s="1"/>
  <c r="J126" i="4"/>
  <c r="H126" i="4"/>
  <c r="H125" i="4"/>
  <c r="J125" i="4" s="1"/>
  <c r="H124" i="4"/>
  <c r="J124" i="4" s="1"/>
  <c r="H123" i="4"/>
  <c r="J123" i="4" s="1"/>
  <c r="I121" i="4"/>
  <c r="I143" i="4" s="1"/>
  <c r="H120" i="4"/>
  <c r="J120" i="4" s="1"/>
  <c r="H119" i="4"/>
  <c r="J119" i="4" s="1"/>
  <c r="I116" i="4"/>
  <c r="I144" i="4" s="1"/>
  <c r="I146" i="4" s="1"/>
  <c r="H115" i="4"/>
  <c r="J115" i="4" s="1"/>
  <c r="H114" i="4"/>
  <c r="J114" i="4" s="1"/>
  <c r="H113" i="4"/>
  <c r="J113" i="4" s="1"/>
  <c r="J112" i="4"/>
  <c r="H112" i="4"/>
  <c r="H111" i="4"/>
  <c r="J81" i="4"/>
  <c r="I81" i="4"/>
  <c r="H81" i="4"/>
  <c r="K80" i="4"/>
  <c r="K79" i="4"/>
  <c r="K78" i="4"/>
  <c r="M57" i="4"/>
  <c r="L57" i="4"/>
  <c r="M56" i="4"/>
  <c r="L56" i="4"/>
  <c r="K56" i="4"/>
  <c r="J56" i="4"/>
  <c r="I56" i="4"/>
  <c r="H56" i="4"/>
  <c r="M35" i="4"/>
  <c r="L35" i="4"/>
  <c r="K35" i="4"/>
  <c r="K57" i="4" s="1"/>
  <c r="J35" i="4"/>
  <c r="J57" i="4" s="1"/>
  <c r="I35" i="4"/>
  <c r="I57" i="4" s="1"/>
  <c r="H35" i="4"/>
  <c r="H57" i="4" s="1"/>
  <c r="M30" i="4"/>
  <c r="L30" i="4"/>
  <c r="K30" i="4"/>
  <c r="J30" i="4"/>
  <c r="I30" i="4"/>
  <c r="H30" i="4"/>
  <c r="G72" i="3"/>
  <c r="G54" i="3"/>
  <c r="H73" i="3" s="1"/>
  <c r="G48" i="3"/>
  <c r="G28" i="3"/>
  <c r="H49" i="3" s="1"/>
  <c r="H21" i="3"/>
  <c r="H17" i="3"/>
  <c r="H14" i="3"/>
  <c r="H12" i="3"/>
  <c r="L58" i="4" l="1"/>
  <c r="L60" i="4" s="1"/>
  <c r="M58" i="4"/>
  <c r="M60" i="4" s="1"/>
  <c r="K81" i="4"/>
  <c r="J142" i="4"/>
  <c r="H116" i="4"/>
  <c r="I22" i="3"/>
  <c r="J121" i="4"/>
  <c r="J143" i="4" s="1"/>
  <c r="M182" i="4"/>
  <c r="H58" i="4"/>
  <c r="H60" i="4" s="1"/>
  <c r="J58" i="4"/>
  <c r="J60" i="4" s="1"/>
  <c r="I58" i="4"/>
  <c r="I60" i="4" s="1"/>
  <c r="K58" i="4"/>
  <c r="K60" i="4" s="1"/>
  <c r="K160" i="4"/>
  <c r="J111" i="4"/>
  <c r="J116" i="4" s="1"/>
  <c r="H121" i="4"/>
  <c r="H142" i="4"/>
  <c r="K182" i="4"/>
  <c r="I74" i="3"/>
  <c r="I75" i="3" s="1"/>
  <c r="I77" i="3" s="1"/>
  <c r="I79" i="3" s="1"/>
  <c r="J144" i="4" l="1"/>
  <c r="J146" i="4" s="1"/>
  <c r="H143" i="4"/>
  <c r="H144" i="4" s="1"/>
  <c r="H146" i="4" s="1"/>
</calcChain>
</file>

<file path=xl/sharedStrings.xml><?xml version="1.0" encoding="utf-8"?>
<sst xmlns="http://schemas.openxmlformats.org/spreadsheetml/2006/main" count="267" uniqueCount="158">
  <si>
    <t>（単位：円）</t>
    <rPh sb="1" eb="3">
      <t>タンイ</t>
    </rPh>
    <rPh sb="4" eb="5">
      <t>エン</t>
    </rPh>
    <phoneticPr fontId="4"/>
  </si>
  <si>
    <t>金　　　　　額</t>
    <rPh sb="0" eb="1">
      <t>キン</t>
    </rPh>
    <rPh sb="6" eb="7">
      <t>ガク</t>
    </rPh>
    <phoneticPr fontId="4"/>
  </si>
  <si>
    <t>特定非営利活動法人ラ・ファミリエ</t>
    <rPh sb="0" eb="2">
      <t>トクテイ</t>
    </rPh>
    <rPh sb="2" eb="3">
      <t>ヒ</t>
    </rPh>
    <rPh sb="3" eb="5">
      <t>エイリ</t>
    </rPh>
    <rPh sb="5" eb="7">
      <t>カツドウ</t>
    </rPh>
    <rPh sb="7" eb="9">
      <t>ホウジン</t>
    </rPh>
    <phoneticPr fontId="4"/>
  </si>
  <si>
    <t>科　　　　　目</t>
    <rPh sb="0" eb="1">
      <t>カ</t>
    </rPh>
    <rPh sb="6" eb="7">
      <t>メ</t>
    </rPh>
    <phoneticPr fontId="4"/>
  </si>
  <si>
    <t>１．</t>
    <phoneticPr fontId="4"/>
  </si>
  <si>
    <t>車両運搬具</t>
    <rPh sb="0" eb="2">
      <t>シャリョウ</t>
    </rPh>
    <rPh sb="2" eb="4">
      <t>ウンパン</t>
    </rPh>
    <rPh sb="4" eb="5">
      <t>グ</t>
    </rPh>
    <phoneticPr fontId="4"/>
  </si>
  <si>
    <t>２．</t>
    <phoneticPr fontId="4"/>
  </si>
  <si>
    <t>活 動 計 算 書</t>
    <rPh sb="0" eb="1">
      <t>カツ</t>
    </rPh>
    <rPh sb="2" eb="3">
      <t>ドウ</t>
    </rPh>
    <rPh sb="4" eb="5">
      <t>ケイ</t>
    </rPh>
    <rPh sb="6" eb="7">
      <t>サン</t>
    </rPh>
    <rPh sb="8" eb="9">
      <t>ショ</t>
    </rPh>
    <phoneticPr fontId="4"/>
  </si>
  <si>
    <t>平成２９年　４月　１日から平成３０年　３月３１日まで</t>
    <rPh sb="0" eb="2">
      <t>ヘイセイ</t>
    </rPh>
    <rPh sb="4" eb="5">
      <t>ネン</t>
    </rPh>
    <rPh sb="7" eb="8">
      <t>ツキ</t>
    </rPh>
    <rPh sb="10" eb="11">
      <t>ニチ</t>
    </rPh>
    <rPh sb="13" eb="15">
      <t>ヘイセイ</t>
    </rPh>
    <rPh sb="17" eb="18">
      <t>ネン</t>
    </rPh>
    <rPh sb="20" eb="21">
      <t>ツキ</t>
    </rPh>
    <rPh sb="23" eb="24">
      <t>ニチ</t>
    </rPh>
    <phoneticPr fontId="4"/>
  </si>
  <si>
    <t>Ⅰ　経常収益</t>
    <rPh sb="2" eb="4">
      <t>ケイジョウ</t>
    </rPh>
    <rPh sb="4" eb="6">
      <t>シュウエキ</t>
    </rPh>
    <phoneticPr fontId="4"/>
  </si>
  <si>
    <t>１．受取会費</t>
    <rPh sb="2" eb="4">
      <t>ウケトリ</t>
    </rPh>
    <rPh sb="4" eb="6">
      <t>カイヒ</t>
    </rPh>
    <phoneticPr fontId="4"/>
  </si>
  <si>
    <t>正会員受取会費</t>
    <rPh sb="0" eb="3">
      <t>セイカイイン</t>
    </rPh>
    <rPh sb="3" eb="5">
      <t>ウケトリ</t>
    </rPh>
    <rPh sb="5" eb="7">
      <t>カイヒ</t>
    </rPh>
    <phoneticPr fontId="4"/>
  </si>
  <si>
    <t>後援会員受取会費</t>
    <rPh sb="0" eb="2">
      <t>コウエン</t>
    </rPh>
    <rPh sb="2" eb="4">
      <t>カイイン</t>
    </rPh>
    <rPh sb="4" eb="6">
      <t>ウケトリ</t>
    </rPh>
    <rPh sb="6" eb="8">
      <t>カイヒ</t>
    </rPh>
    <phoneticPr fontId="4"/>
  </si>
  <si>
    <t>２．受取寄付金</t>
    <rPh sb="2" eb="4">
      <t>ウケトリ</t>
    </rPh>
    <rPh sb="4" eb="7">
      <t>キフキン</t>
    </rPh>
    <phoneticPr fontId="4"/>
  </si>
  <si>
    <t>受取寄付金</t>
    <rPh sb="0" eb="2">
      <t>ウケトリ</t>
    </rPh>
    <rPh sb="2" eb="5">
      <t>キフキン</t>
    </rPh>
    <phoneticPr fontId="4"/>
  </si>
  <si>
    <t>３．受取助成金等</t>
    <rPh sb="2" eb="4">
      <t>ウケトリ</t>
    </rPh>
    <rPh sb="4" eb="8">
      <t>ジョセイキントウ</t>
    </rPh>
    <phoneticPr fontId="4"/>
  </si>
  <si>
    <t>受取民間助成金</t>
    <rPh sb="0" eb="2">
      <t>ウケトリ</t>
    </rPh>
    <rPh sb="2" eb="4">
      <t>ミンカン</t>
    </rPh>
    <rPh sb="4" eb="7">
      <t>ジョセイキン</t>
    </rPh>
    <phoneticPr fontId="4"/>
  </si>
  <si>
    <t>受取国庫補助金</t>
    <rPh sb="0" eb="2">
      <t>ウケトリ</t>
    </rPh>
    <rPh sb="2" eb="4">
      <t>コッコ</t>
    </rPh>
    <rPh sb="4" eb="7">
      <t>ホジョキン</t>
    </rPh>
    <phoneticPr fontId="4"/>
  </si>
  <si>
    <t>４．事業収益</t>
    <rPh sb="2" eb="4">
      <t>ジギョウ</t>
    </rPh>
    <rPh sb="4" eb="6">
      <t>シュウエキ</t>
    </rPh>
    <phoneticPr fontId="4"/>
  </si>
  <si>
    <t>５．その他収益</t>
    <rPh sb="4" eb="5">
      <t>タ</t>
    </rPh>
    <rPh sb="5" eb="7">
      <t>シュウエキ</t>
    </rPh>
    <phoneticPr fontId="4"/>
  </si>
  <si>
    <t>受取利息</t>
  </si>
  <si>
    <t>雑収益</t>
    <rPh sb="0" eb="1">
      <t>ザツ</t>
    </rPh>
    <rPh sb="1" eb="3">
      <t>シュウエキ</t>
    </rPh>
    <phoneticPr fontId="4"/>
  </si>
  <si>
    <t>経常収益計</t>
    <rPh sb="0" eb="2">
      <t>ケイジョウ</t>
    </rPh>
    <rPh sb="2" eb="4">
      <t>シュウエキ</t>
    </rPh>
    <rPh sb="4" eb="5">
      <t>ケイ</t>
    </rPh>
    <phoneticPr fontId="4"/>
  </si>
  <si>
    <t>Ⅱ　経常費用</t>
    <rPh sb="2" eb="4">
      <t>ケイジョウ</t>
    </rPh>
    <rPh sb="4" eb="6">
      <t>ヒヨウ</t>
    </rPh>
    <phoneticPr fontId="4"/>
  </si>
  <si>
    <t>１．事業費</t>
    <rPh sb="2" eb="5">
      <t>ジギョウヒ</t>
    </rPh>
    <phoneticPr fontId="4"/>
  </si>
  <si>
    <t>(1) 人件費</t>
    <rPh sb="4" eb="7">
      <t>ジンケンヒ</t>
    </rPh>
    <phoneticPr fontId="4"/>
  </si>
  <si>
    <t>給料手当</t>
    <rPh sb="0" eb="2">
      <t>キュウリョウ</t>
    </rPh>
    <rPh sb="2" eb="4">
      <t>テア</t>
    </rPh>
    <phoneticPr fontId="4"/>
  </si>
  <si>
    <t>法定福利費</t>
    <rPh sb="0" eb="2">
      <t>ホウテイ</t>
    </rPh>
    <rPh sb="2" eb="4">
      <t>フクリ</t>
    </rPh>
    <rPh sb="4" eb="5">
      <t>ヒ</t>
    </rPh>
    <phoneticPr fontId="4"/>
  </si>
  <si>
    <t>人件費計</t>
    <rPh sb="0" eb="3">
      <t>ジンケンヒ</t>
    </rPh>
    <rPh sb="3" eb="4">
      <t>ケイ</t>
    </rPh>
    <phoneticPr fontId="4"/>
  </si>
  <si>
    <t>(2) その他経費</t>
    <rPh sb="6" eb="7">
      <t>タ</t>
    </rPh>
    <rPh sb="7" eb="9">
      <t>ケイヒ</t>
    </rPh>
    <phoneticPr fontId="4"/>
  </si>
  <si>
    <t>旅費交通費</t>
    <rPh sb="0" eb="5">
      <t>リョヒコウツウヒ</t>
    </rPh>
    <phoneticPr fontId="4"/>
  </si>
  <si>
    <t>通信費</t>
    <rPh sb="0" eb="3">
      <t>ツウシンヒ</t>
    </rPh>
    <phoneticPr fontId="4"/>
  </si>
  <si>
    <t>減価償却費</t>
    <rPh sb="0" eb="2">
      <t>ゲンカ</t>
    </rPh>
    <rPh sb="2" eb="4">
      <t>ショウキャク</t>
    </rPh>
    <rPh sb="4" eb="5">
      <t>ヒ</t>
    </rPh>
    <phoneticPr fontId="4"/>
  </si>
  <si>
    <t>賃借料</t>
    <rPh sb="0" eb="3">
      <t>チンシャクリョウ</t>
    </rPh>
    <phoneticPr fontId="4"/>
  </si>
  <si>
    <t>保険料</t>
    <rPh sb="0" eb="3">
      <t>ホケンリョウ</t>
    </rPh>
    <phoneticPr fontId="4"/>
  </si>
  <si>
    <t>修繕費</t>
    <rPh sb="0" eb="3">
      <t>シュウゼンヒ</t>
    </rPh>
    <phoneticPr fontId="4"/>
  </si>
  <si>
    <t>水道光熱費</t>
    <rPh sb="0" eb="2">
      <t>スイドウ</t>
    </rPh>
    <rPh sb="2" eb="5">
      <t>コウネツヒ</t>
    </rPh>
    <phoneticPr fontId="4"/>
  </si>
  <si>
    <t>車両費</t>
    <rPh sb="0" eb="2">
      <t>シャリョウ</t>
    </rPh>
    <rPh sb="2" eb="3">
      <t>ヒ</t>
    </rPh>
    <phoneticPr fontId="4"/>
  </si>
  <si>
    <t>消耗品費</t>
    <rPh sb="0" eb="4">
      <t>ショウモウヒンヒ</t>
    </rPh>
    <phoneticPr fontId="4"/>
  </si>
  <si>
    <t>租税公課</t>
    <rPh sb="0" eb="2">
      <t>ソゼイ</t>
    </rPh>
    <rPh sb="2" eb="4">
      <t>コウカ</t>
    </rPh>
    <phoneticPr fontId="4"/>
  </si>
  <si>
    <t>運賃</t>
    <rPh sb="0" eb="2">
      <t>ウンチン</t>
    </rPh>
    <phoneticPr fontId="4"/>
  </si>
  <si>
    <t>広告宣伝費</t>
    <rPh sb="0" eb="5">
      <t>コウコクセンデンヒ</t>
    </rPh>
    <phoneticPr fontId="4"/>
  </si>
  <si>
    <t>支払手数料</t>
    <rPh sb="0" eb="2">
      <t>シハライ</t>
    </rPh>
    <rPh sb="2" eb="5">
      <t>テスウリョウ</t>
    </rPh>
    <phoneticPr fontId="4"/>
  </si>
  <si>
    <t>支払報酬</t>
    <rPh sb="0" eb="2">
      <t>シハライ</t>
    </rPh>
    <rPh sb="2" eb="4">
      <t>ホウシュウ</t>
    </rPh>
    <phoneticPr fontId="4"/>
  </si>
  <si>
    <t>諸会費</t>
    <rPh sb="0" eb="3">
      <t>ショカイヒ</t>
    </rPh>
    <phoneticPr fontId="4"/>
  </si>
  <si>
    <t>会議費</t>
    <rPh sb="0" eb="3">
      <t>カイギヒ</t>
    </rPh>
    <phoneticPr fontId="4"/>
  </si>
  <si>
    <t>雑費</t>
    <rPh sb="0" eb="2">
      <t>ザッピ</t>
    </rPh>
    <phoneticPr fontId="4"/>
  </si>
  <si>
    <t>支払利息</t>
    <rPh sb="0" eb="2">
      <t>シハライ</t>
    </rPh>
    <rPh sb="2" eb="4">
      <t>リソク</t>
    </rPh>
    <phoneticPr fontId="4"/>
  </si>
  <si>
    <t>その他経費計</t>
    <rPh sb="2" eb="3">
      <t>タ</t>
    </rPh>
    <rPh sb="3" eb="5">
      <t>ケイヒ</t>
    </rPh>
    <rPh sb="5" eb="6">
      <t>ケイ</t>
    </rPh>
    <phoneticPr fontId="4"/>
  </si>
  <si>
    <t>事業費計</t>
    <rPh sb="0" eb="3">
      <t>ジギョウヒ</t>
    </rPh>
    <rPh sb="3" eb="4">
      <t>ケイ</t>
    </rPh>
    <phoneticPr fontId="4"/>
  </si>
  <si>
    <t>２．管理費</t>
    <rPh sb="2" eb="5">
      <t>カンリヒ</t>
    </rPh>
    <phoneticPr fontId="4"/>
  </si>
  <si>
    <t>交際費</t>
    <rPh sb="0" eb="2">
      <t>コウサイ</t>
    </rPh>
    <rPh sb="2" eb="3">
      <t>ヒ</t>
    </rPh>
    <phoneticPr fontId="4"/>
  </si>
  <si>
    <t>事務用品費</t>
    <rPh sb="0" eb="5">
      <t>ジムヨウヒンヒ</t>
    </rPh>
    <phoneticPr fontId="4"/>
  </si>
  <si>
    <t>管理費計</t>
    <rPh sb="0" eb="3">
      <t>カンリヒ</t>
    </rPh>
    <rPh sb="3" eb="4">
      <t>ケイ</t>
    </rPh>
    <phoneticPr fontId="4"/>
  </si>
  <si>
    <t>経常費用計</t>
    <rPh sb="0" eb="2">
      <t>ケイジョウ</t>
    </rPh>
    <rPh sb="2" eb="4">
      <t>ヒヨウ</t>
    </rPh>
    <rPh sb="4" eb="5">
      <t>ケイ</t>
    </rPh>
    <phoneticPr fontId="4"/>
  </si>
  <si>
    <t>税引前当期正味財産増減額</t>
    <rPh sb="0" eb="2">
      <t>ゼイビ</t>
    </rPh>
    <rPh sb="2" eb="3">
      <t>ゼン</t>
    </rPh>
    <rPh sb="3" eb="5">
      <t>トウキ</t>
    </rPh>
    <rPh sb="5" eb="7">
      <t>ショウミ</t>
    </rPh>
    <rPh sb="7" eb="9">
      <t>ザイサン</t>
    </rPh>
    <rPh sb="9" eb="12">
      <t>ゾウゲンガク</t>
    </rPh>
    <phoneticPr fontId="4"/>
  </si>
  <si>
    <t>法人税住民税及び事業税</t>
    <rPh sb="0" eb="3">
      <t>ホウジンゼイ</t>
    </rPh>
    <rPh sb="3" eb="6">
      <t>ジュウミンゼイ</t>
    </rPh>
    <rPh sb="6" eb="7">
      <t>オヨ</t>
    </rPh>
    <rPh sb="8" eb="11">
      <t>ジギョウゼイ</t>
    </rPh>
    <phoneticPr fontId="4"/>
  </si>
  <si>
    <t>当期正味財産増減額</t>
    <rPh sb="0" eb="2">
      <t>トウキ</t>
    </rPh>
    <rPh sb="2" eb="4">
      <t>ショウミ</t>
    </rPh>
    <rPh sb="4" eb="6">
      <t>ザイサン</t>
    </rPh>
    <rPh sb="6" eb="9">
      <t>ゾウゲンガク</t>
    </rPh>
    <phoneticPr fontId="4"/>
  </si>
  <si>
    <t>前期繰越正味財産額</t>
    <rPh sb="0" eb="2">
      <t>ゼンキ</t>
    </rPh>
    <rPh sb="2" eb="4">
      <t>クリコシ</t>
    </rPh>
    <rPh sb="4" eb="6">
      <t>ショウミ</t>
    </rPh>
    <rPh sb="6" eb="8">
      <t>ザイサン</t>
    </rPh>
    <rPh sb="8" eb="9">
      <t>ガク</t>
    </rPh>
    <phoneticPr fontId="4"/>
  </si>
  <si>
    <t>次期繰越正味財産額</t>
    <rPh sb="0" eb="2">
      <t>ジキ</t>
    </rPh>
    <rPh sb="2" eb="4">
      <t>クリコシ</t>
    </rPh>
    <rPh sb="4" eb="6">
      <t>ショウミ</t>
    </rPh>
    <rPh sb="6" eb="8">
      <t>ザイサン</t>
    </rPh>
    <rPh sb="8" eb="9">
      <t>ガク</t>
    </rPh>
    <phoneticPr fontId="4"/>
  </si>
  <si>
    <t>財 務 諸 表 の 注 記</t>
    <rPh sb="0" eb="1">
      <t>ザイ</t>
    </rPh>
    <rPh sb="2" eb="3">
      <t>ツトム</t>
    </rPh>
    <rPh sb="4" eb="5">
      <t>ショ</t>
    </rPh>
    <rPh sb="6" eb="7">
      <t>ヒョウ</t>
    </rPh>
    <rPh sb="10" eb="11">
      <t>チュウ</t>
    </rPh>
    <rPh sb="12" eb="13">
      <t>キ</t>
    </rPh>
    <phoneticPr fontId="4"/>
  </si>
  <si>
    <t>重要な会計方針</t>
    <rPh sb="0" eb="2">
      <t>ジュウヨウ</t>
    </rPh>
    <rPh sb="3" eb="5">
      <t>カイケイ</t>
    </rPh>
    <rPh sb="5" eb="7">
      <t>ホウシン</t>
    </rPh>
    <phoneticPr fontId="4"/>
  </si>
  <si>
    <t>　財務諸表の作成は、ＮＰＯ法人会計基準（2010年7月20日　2011年11月20日一部改正　</t>
    <rPh sb="1" eb="3">
      <t>ザイム</t>
    </rPh>
    <rPh sb="3" eb="5">
      <t>ショヒョウ</t>
    </rPh>
    <rPh sb="6" eb="8">
      <t>サクセイ</t>
    </rPh>
    <rPh sb="13" eb="15">
      <t>ホウジン</t>
    </rPh>
    <rPh sb="15" eb="17">
      <t>カイケイ</t>
    </rPh>
    <rPh sb="17" eb="19">
      <t>キジュン</t>
    </rPh>
    <rPh sb="24" eb="25">
      <t>ネン</t>
    </rPh>
    <rPh sb="26" eb="27">
      <t>ツキ</t>
    </rPh>
    <rPh sb="29" eb="30">
      <t>ニチ</t>
    </rPh>
    <rPh sb="35" eb="36">
      <t>ネン</t>
    </rPh>
    <rPh sb="38" eb="39">
      <t>ツキ</t>
    </rPh>
    <rPh sb="41" eb="42">
      <t>ニチ</t>
    </rPh>
    <rPh sb="42" eb="44">
      <t>イチブ</t>
    </rPh>
    <rPh sb="44" eb="46">
      <t>カイセイ</t>
    </rPh>
    <phoneticPr fontId="4"/>
  </si>
  <si>
    <t>ＮＰＯ法人会計基準協議会）によっています。</t>
    <rPh sb="3" eb="5">
      <t>ホウジン</t>
    </rPh>
    <rPh sb="5" eb="7">
      <t>カイケイ</t>
    </rPh>
    <rPh sb="7" eb="9">
      <t>キジュン</t>
    </rPh>
    <rPh sb="9" eb="12">
      <t>キョウギカイ</t>
    </rPh>
    <phoneticPr fontId="4"/>
  </si>
  <si>
    <t>（１）</t>
    <phoneticPr fontId="4"/>
  </si>
  <si>
    <t>固定資産の減価償却の方法</t>
    <rPh sb="0" eb="2">
      <t>コテイ</t>
    </rPh>
    <rPh sb="2" eb="4">
      <t>シサン</t>
    </rPh>
    <rPh sb="5" eb="7">
      <t>ゲンカ</t>
    </rPh>
    <rPh sb="7" eb="9">
      <t>ショウキャク</t>
    </rPh>
    <rPh sb="10" eb="12">
      <t>ホウホウ</t>
    </rPh>
    <phoneticPr fontId="4"/>
  </si>
  <si>
    <t>有形固定資産は、法人税法の規定に基づいて、定率法で償却をしています。</t>
    <rPh sb="0" eb="2">
      <t>ユウケイ</t>
    </rPh>
    <rPh sb="2" eb="4">
      <t>コテイ</t>
    </rPh>
    <rPh sb="4" eb="6">
      <t>シサン</t>
    </rPh>
    <rPh sb="8" eb="11">
      <t>ホウジンゼイ</t>
    </rPh>
    <rPh sb="11" eb="12">
      <t>ホウ</t>
    </rPh>
    <rPh sb="13" eb="15">
      <t>キテイ</t>
    </rPh>
    <rPh sb="16" eb="17">
      <t>モト</t>
    </rPh>
    <rPh sb="21" eb="24">
      <t>テイリツホウ</t>
    </rPh>
    <rPh sb="25" eb="27">
      <t>ショウキャク</t>
    </rPh>
    <phoneticPr fontId="4"/>
  </si>
  <si>
    <t>（２）</t>
  </si>
  <si>
    <t>施設の提供等の物的サービスを受けた場合の会計処理</t>
    <rPh sb="0" eb="2">
      <t>シセツ</t>
    </rPh>
    <rPh sb="3" eb="5">
      <t>テイキョウ</t>
    </rPh>
    <rPh sb="5" eb="6">
      <t>トウ</t>
    </rPh>
    <rPh sb="7" eb="9">
      <t>ブッテキ</t>
    </rPh>
    <rPh sb="14" eb="15">
      <t>ウ</t>
    </rPh>
    <rPh sb="17" eb="19">
      <t>バアイ</t>
    </rPh>
    <rPh sb="20" eb="22">
      <t>カイケイ</t>
    </rPh>
    <rPh sb="22" eb="24">
      <t>ショリ</t>
    </rPh>
    <phoneticPr fontId="4"/>
  </si>
  <si>
    <t>施設の提供等の物的サービスの受入れは、活動計算書に計上しています。また計上額の</t>
    <rPh sb="0" eb="2">
      <t>シセツ</t>
    </rPh>
    <rPh sb="3" eb="6">
      <t>テイキョウトウ</t>
    </rPh>
    <rPh sb="7" eb="9">
      <t>ブッテキ</t>
    </rPh>
    <rPh sb="14" eb="16">
      <t>ウケイレ</t>
    </rPh>
    <rPh sb="19" eb="21">
      <t>カツドウ</t>
    </rPh>
    <rPh sb="21" eb="24">
      <t>ケイサンショ</t>
    </rPh>
    <rPh sb="25" eb="27">
      <t>ケイジョウ</t>
    </rPh>
    <rPh sb="35" eb="37">
      <t>ケイジョウ</t>
    </rPh>
    <rPh sb="37" eb="38">
      <t>ガク</t>
    </rPh>
    <phoneticPr fontId="4"/>
  </si>
  <si>
    <t>算定方法は「３．施設の提供等の物的サービスの受入の内訳」に記載しています。</t>
    <rPh sb="0" eb="2">
      <t>サンテイ</t>
    </rPh>
    <rPh sb="2" eb="4">
      <t>ホウホウ</t>
    </rPh>
    <rPh sb="8" eb="10">
      <t>シセツ</t>
    </rPh>
    <rPh sb="11" eb="14">
      <t>テイキョウトウ</t>
    </rPh>
    <rPh sb="15" eb="17">
      <t>ブッテキ</t>
    </rPh>
    <rPh sb="22" eb="24">
      <t>ウケイレ</t>
    </rPh>
    <rPh sb="25" eb="27">
      <t>ウチワケ</t>
    </rPh>
    <rPh sb="29" eb="31">
      <t>キサイ</t>
    </rPh>
    <phoneticPr fontId="4"/>
  </si>
  <si>
    <t>（３）</t>
  </si>
  <si>
    <t>ボランティアによる役務の提供</t>
    <rPh sb="9" eb="11">
      <t>エキム</t>
    </rPh>
    <rPh sb="12" eb="14">
      <t>テイキョウ</t>
    </rPh>
    <phoneticPr fontId="4"/>
  </si>
  <si>
    <t>ボランティアによる役務の提供は、「４．活動の原価の算定にあたって必要なボランティア</t>
    <rPh sb="9" eb="11">
      <t>エキム</t>
    </rPh>
    <rPh sb="12" eb="14">
      <t>テイキョウ</t>
    </rPh>
    <rPh sb="19" eb="21">
      <t>カツドウ</t>
    </rPh>
    <rPh sb="22" eb="24">
      <t>ゲンカ</t>
    </rPh>
    <rPh sb="25" eb="27">
      <t>サンテイ</t>
    </rPh>
    <rPh sb="32" eb="34">
      <t>ヒツヨウ</t>
    </rPh>
    <phoneticPr fontId="4"/>
  </si>
  <si>
    <t>による役務の提供の内訳」として注記しています。</t>
    <rPh sb="3" eb="5">
      <t>エキム</t>
    </rPh>
    <rPh sb="6" eb="8">
      <t>テイキョウ</t>
    </rPh>
    <rPh sb="9" eb="11">
      <t>ウチワケ</t>
    </rPh>
    <rPh sb="15" eb="17">
      <t>チュウキ</t>
    </rPh>
    <phoneticPr fontId="4"/>
  </si>
  <si>
    <t>（２）</t>
    <phoneticPr fontId="4"/>
  </si>
  <si>
    <t>消費税等の会計処理</t>
    <rPh sb="0" eb="4">
      <t>ショウヒゼイトウ</t>
    </rPh>
    <rPh sb="5" eb="7">
      <t>カイケイ</t>
    </rPh>
    <rPh sb="7" eb="9">
      <t>ショリ</t>
    </rPh>
    <phoneticPr fontId="4"/>
  </si>
  <si>
    <t>消費税等は税込処理により処理しています。</t>
    <rPh sb="0" eb="3">
      <t>ショウヒゼイ</t>
    </rPh>
    <rPh sb="3" eb="4">
      <t>トウ</t>
    </rPh>
    <rPh sb="5" eb="7">
      <t>ゼイコミ</t>
    </rPh>
    <rPh sb="7" eb="9">
      <t>ショリ</t>
    </rPh>
    <rPh sb="12" eb="14">
      <t>ショリ</t>
    </rPh>
    <phoneticPr fontId="4"/>
  </si>
  <si>
    <t>事業別損益の状況</t>
    <rPh sb="0" eb="2">
      <t>ジギョウ</t>
    </rPh>
    <rPh sb="2" eb="3">
      <t>ベツ</t>
    </rPh>
    <rPh sb="3" eb="5">
      <t>ソンエキ</t>
    </rPh>
    <rPh sb="6" eb="8">
      <t>ジョウキョウ</t>
    </rPh>
    <phoneticPr fontId="4"/>
  </si>
  <si>
    <t>事業別損益の状況は以下の通りです。</t>
    <rPh sb="0" eb="2">
      <t>ジギョウ</t>
    </rPh>
    <rPh sb="2" eb="3">
      <t>ベツ</t>
    </rPh>
    <rPh sb="3" eb="5">
      <t>ソンエキ</t>
    </rPh>
    <rPh sb="6" eb="8">
      <t>ジョウキョウ</t>
    </rPh>
    <rPh sb="9" eb="11">
      <t>イカ</t>
    </rPh>
    <rPh sb="12" eb="13">
      <t>トオ</t>
    </rPh>
    <phoneticPr fontId="4"/>
  </si>
  <si>
    <t>科　目</t>
    <rPh sb="0" eb="1">
      <t>カ</t>
    </rPh>
    <rPh sb="2" eb="3">
      <t>メ</t>
    </rPh>
    <phoneticPr fontId="4"/>
  </si>
  <si>
    <t>事　　業　　部　　門</t>
    <rPh sb="0" eb="1">
      <t>コト</t>
    </rPh>
    <rPh sb="3" eb="4">
      <t>ギョウ</t>
    </rPh>
    <rPh sb="6" eb="7">
      <t>ベ</t>
    </rPh>
    <rPh sb="9" eb="10">
      <t>モン</t>
    </rPh>
    <phoneticPr fontId="4"/>
  </si>
  <si>
    <t>ファミリーハウスあい</t>
    <phoneticPr fontId="4"/>
  </si>
  <si>
    <t>JHHHネットワーク会議</t>
    <rPh sb="10" eb="12">
      <t>カイギ</t>
    </rPh>
    <phoneticPr fontId="4"/>
  </si>
  <si>
    <t>小児慢性特定疾病児童等自立支援事業</t>
    <rPh sb="0" eb="2">
      <t>ショウニ</t>
    </rPh>
    <rPh sb="2" eb="4">
      <t>マンセイ</t>
    </rPh>
    <rPh sb="4" eb="6">
      <t>トクテイ</t>
    </rPh>
    <rPh sb="6" eb="8">
      <t>シッペイ</t>
    </rPh>
    <rPh sb="8" eb="10">
      <t>ジドウ</t>
    </rPh>
    <rPh sb="10" eb="11">
      <t>トウ</t>
    </rPh>
    <rPh sb="11" eb="13">
      <t>ジリツ</t>
    </rPh>
    <rPh sb="13" eb="15">
      <t>シエン</t>
    </rPh>
    <rPh sb="15" eb="17">
      <t>ジギョウ</t>
    </rPh>
    <phoneticPr fontId="1"/>
  </si>
  <si>
    <t>平成２９年　ベネッセ助成事業</t>
    <rPh sb="0" eb="2">
      <t>ヘイセイ</t>
    </rPh>
    <rPh sb="4" eb="5">
      <t>ネン</t>
    </rPh>
    <rPh sb="10" eb="12">
      <t>ジョセイ</t>
    </rPh>
    <rPh sb="12" eb="14">
      <t>ジギョウ</t>
    </rPh>
    <phoneticPr fontId="4"/>
  </si>
  <si>
    <t>平成３０年　ベネッセ助成事業</t>
    <rPh sb="0" eb="2">
      <t>ヘイセイ</t>
    </rPh>
    <rPh sb="4" eb="5">
      <t>ネン</t>
    </rPh>
    <rPh sb="10" eb="12">
      <t>ジョセイ</t>
    </rPh>
    <rPh sb="12" eb="14">
      <t>ジギョウ</t>
    </rPh>
    <phoneticPr fontId="4"/>
  </si>
  <si>
    <t>日本財団助成事業</t>
    <rPh sb="0" eb="2">
      <t>ニホン</t>
    </rPh>
    <rPh sb="2" eb="4">
      <t>ザイダン</t>
    </rPh>
    <rPh sb="4" eb="6">
      <t>ジョセイ</t>
    </rPh>
    <rPh sb="6" eb="8">
      <t>ジギョウ</t>
    </rPh>
    <phoneticPr fontId="4"/>
  </si>
  <si>
    <t>Ⅰ</t>
    <phoneticPr fontId="4"/>
  </si>
  <si>
    <t>経常収益</t>
    <rPh sb="0" eb="2">
      <t>ケイジョウ</t>
    </rPh>
    <rPh sb="2" eb="4">
      <t>シュウエキ</t>
    </rPh>
    <phoneticPr fontId="4"/>
  </si>
  <si>
    <t>３．受取助成金等</t>
    <rPh sb="2" eb="4">
      <t>ウケトリ</t>
    </rPh>
    <rPh sb="4" eb="7">
      <t>ジョセイキン</t>
    </rPh>
    <rPh sb="7" eb="8">
      <t>トウ</t>
    </rPh>
    <phoneticPr fontId="4"/>
  </si>
  <si>
    <t>５．その他の収益</t>
    <rPh sb="4" eb="5">
      <t>タ</t>
    </rPh>
    <rPh sb="6" eb="8">
      <t>シュウエキ</t>
    </rPh>
    <phoneticPr fontId="4"/>
  </si>
  <si>
    <t>Ⅱ</t>
    <phoneticPr fontId="4"/>
  </si>
  <si>
    <t>経常費用</t>
    <rPh sb="0" eb="2">
      <t>ケイジョウ</t>
    </rPh>
    <rPh sb="2" eb="4">
      <t>ヒヨウ</t>
    </rPh>
    <phoneticPr fontId="4"/>
  </si>
  <si>
    <t>１．人件費</t>
    <rPh sb="2" eb="5">
      <t>ジンケンヒ</t>
    </rPh>
    <phoneticPr fontId="4"/>
  </si>
  <si>
    <t>給与手当</t>
    <rPh sb="0" eb="2">
      <t>キュウヨ</t>
    </rPh>
    <rPh sb="2" eb="4">
      <t>テアテ</t>
    </rPh>
    <phoneticPr fontId="4"/>
  </si>
  <si>
    <t>２．その他の経費</t>
    <rPh sb="4" eb="5">
      <t>タ</t>
    </rPh>
    <rPh sb="6" eb="8">
      <t>ケイヒ</t>
    </rPh>
    <phoneticPr fontId="4"/>
  </si>
  <si>
    <t>旅費交通費</t>
    <rPh sb="0" eb="2">
      <t>リョヒ</t>
    </rPh>
    <rPh sb="2" eb="5">
      <t>コウツウヒ</t>
    </rPh>
    <phoneticPr fontId="4"/>
  </si>
  <si>
    <t>消耗品費</t>
    <rPh sb="0" eb="2">
      <t>ショウモウ</t>
    </rPh>
    <rPh sb="2" eb="3">
      <t>ヒン</t>
    </rPh>
    <rPh sb="3" eb="4">
      <t>ヒ</t>
    </rPh>
    <phoneticPr fontId="4"/>
  </si>
  <si>
    <t>事務用品費</t>
    <rPh sb="0" eb="2">
      <t>ジム</t>
    </rPh>
    <rPh sb="2" eb="4">
      <t>ヨウヒン</t>
    </rPh>
    <rPh sb="4" eb="5">
      <t>ヒ</t>
    </rPh>
    <phoneticPr fontId="4"/>
  </si>
  <si>
    <t>広告宣伝費</t>
    <rPh sb="0" eb="2">
      <t>コウコク</t>
    </rPh>
    <rPh sb="2" eb="5">
      <t>センデンヒ</t>
    </rPh>
    <phoneticPr fontId="4"/>
  </si>
  <si>
    <t>その他の経費計</t>
    <rPh sb="2" eb="3">
      <t>タ</t>
    </rPh>
    <rPh sb="4" eb="6">
      <t>ケイヒ</t>
    </rPh>
    <rPh sb="6" eb="7">
      <t>ケイ</t>
    </rPh>
    <phoneticPr fontId="4"/>
  </si>
  <si>
    <t>３．</t>
    <phoneticPr fontId="4"/>
  </si>
  <si>
    <t>施設の提供等の物的サービスの受入の内訳</t>
    <rPh sb="0" eb="2">
      <t>シセツ</t>
    </rPh>
    <rPh sb="3" eb="6">
      <t>テイキョウトウ</t>
    </rPh>
    <rPh sb="7" eb="9">
      <t>ブッテキ</t>
    </rPh>
    <rPh sb="14" eb="16">
      <t>ウケイレ</t>
    </rPh>
    <rPh sb="17" eb="19">
      <t>ウチワケ</t>
    </rPh>
    <phoneticPr fontId="4"/>
  </si>
  <si>
    <t>内容</t>
    <rPh sb="0" eb="2">
      <t>ナイヨウ</t>
    </rPh>
    <phoneticPr fontId="4"/>
  </si>
  <si>
    <t>金額</t>
    <rPh sb="0" eb="2">
      <t>キンガク</t>
    </rPh>
    <phoneticPr fontId="4"/>
  </si>
  <si>
    <t>算定方法</t>
    <rPh sb="0" eb="2">
      <t>サンテイ</t>
    </rPh>
    <rPh sb="2" eb="4">
      <t>ホウホウ</t>
    </rPh>
    <phoneticPr fontId="4"/>
  </si>
  <si>
    <t>４．</t>
    <phoneticPr fontId="4"/>
  </si>
  <si>
    <t>活動の原価の算定にあたって必要なボランティアによる役務に提供の内訳</t>
    <rPh sb="0" eb="2">
      <t>カツドウ</t>
    </rPh>
    <rPh sb="3" eb="5">
      <t>ゲンカ</t>
    </rPh>
    <rPh sb="6" eb="8">
      <t>サンテイ</t>
    </rPh>
    <rPh sb="13" eb="15">
      <t>ヒツヨウ</t>
    </rPh>
    <rPh sb="25" eb="27">
      <t>エキム</t>
    </rPh>
    <rPh sb="28" eb="30">
      <t>テイキョウ</t>
    </rPh>
    <rPh sb="31" eb="33">
      <t>ウチワケ</t>
    </rPh>
    <phoneticPr fontId="4"/>
  </si>
  <si>
    <t>５．</t>
    <phoneticPr fontId="4"/>
  </si>
  <si>
    <t>使途が制約された寄付等の内訳</t>
    <rPh sb="0" eb="2">
      <t>シト</t>
    </rPh>
    <rPh sb="3" eb="5">
      <t>セイヤク</t>
    </rPh>
    <rPh sb="8" eb="11">
      <t>キフトウ</t>
    </rPh>
    <rPh sb="12" eb="14">
      <t>ウチワケ</t>
    </rPh>
    <phoneticPr fontId="4"/>
  </si>
  <si>
    <t>使途等が制約された寄付等の内訳は以下の通りです。当法人の正味財産は　　　　　円ですが、</t>
    <rPh sb="0" eb="3">
      <t>シトトウ</t>
    </rPh>
    <rPh sb="4" eb="6">
      <t>セイヤク</t>
    </rPh>
    <rPh sb="9" eb="12">
      <t>キフトウ</t>
    </rPh>
    <rPh sb="13" eb="15">
      <t>ウチワケ</t>
    </rPh>
    <rPh sb="16" eb="18">
      <t>イカ</t>
    </rPh>
    <rPh sb="19" eb="20">
      <t>トオ</t>
    </rPh>
    <rPh sb="24" eb="25">
      <t>トウ</t>
    </rPh>
    <rPh sb="25" eb="27">
      <t>ホウジン</t>
    </rPh>
    <rPh sb="28" eb="30">
      <t>ショウミ</t>
    </rPh>
    <rPh sb="30" eb="32">
      <t>ザイサン</t>
    </rPh>
    <rPh sb="38" eb="39">
      <t>エン</t>
    </rPh>
    <phoneticPr fontId="4"/>
  </si>
  <si>
    <t>そのうち　　　　　　　　　　円は　　　　　　　　事業と　　　　　　　　　　事業に使用される財産です。</t>
    <rPh sb="14" eb="15">
      <t>エン</t>
    </rPh>
    <rPh sb="24" eb="26">
      <t>ジギョウ</t>
    </rPh>
    <rPh sb="37" eb="39">
      <t>ジギョウ</t>
    </rPh>
    <rPh sb="40" eb="42">
      <t>シヨウ</t>
    </rPh>
    <rPh sb="45" eb="47">
      <t>ザイサン</t>
    </rPh>
    <phoneticPr fontId="4"/>
  </si>
  <si>
    <t>したがって、使途が制約されていない正味材財産は　　　　　　　　　　　円です。</t>
    <rPh sb="6" eb="8">
      <t>シト</t>
    </rPh>
    <rPh sb="9" eb="11">
      <t>セイヤク</t>
    </rPh>
    <rPh sb="17" eb="19">
      <t>ショウミ</t>
    </rPh>
    <rPh sb="19" eb="20">
      <t>ザイ</t>
    </rPh>
    <rPh sb="20" eb="22">
      <t>ザイサン</t>
    </rPh>
    <rPh sb="34" eb="35">
      <t>エン</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</si>
  <si>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</si>
  <si>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</si>
  <si>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</si>
  <si>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期末残高</t>
    <rPh sb="0" eb="2">
      <t>キマツ</t>
    </rPh>
    <rPh sb="2" eb="4">
      <t>ザンダカ</t>
    </rPh>
    <phoneticPr fontId="4"/>
  </si>
  <si>
    <t>合　計</t>
    <rPh sb="0" eb="1">
      <t>ゴウ</t>
    </rPh>
    <rPh sb="2" eb="3">
      <t>ケイ</t>
    </rPh>
    <phoneticPr fontId="4"/>
  </si>
  <si>
    <t>事業部門計</t>
    <rPh sb="0" eb="2">
      <t>ジギョウ</t>
    </rPh>
    <rPh sb="2" eb="4">
      <t>ブモン</t>
    </rPh>
    <rPh sb="4" eb="5">
      <t>ケイ</t>
    </rPh>
    <phoneticPr fontId="4"/>
  </si>
  <si>
    <t>管理部門</t>
    <rPh sb="0" eb="2">
      <t>カンリ</t>
    </rPh>
    <rPh sb="2" eb="4">
      <t>ブモン</t>
    </rPh>
    <phoneticPr fontId="4"/>
  </si>
  <si>
    <t>Ⅰ</t>
    <phoneticPr fontId="4"/>
  </si>
  <si>
    <t>Ⅱ</t>
    <phoneticPr fontId="4"/>
  </si>
  <si>
    <t>３．</t>
    <phoneticPr fontId="4"/>
  </si>
  <si>
    <t>固定資産の増減内訳</t>
    <rPh sb="0" eb="2">
      <t>コテイ</t>
    </rPh>
    <rPh sb="2" eb="4">
      <t>シサン</t>
    </rPh>
    <rPh sb="5" eb="7">
      <t>ゾウゲン</t>
    </rPh>
    <rPh sb="7" eb="9">
      <t>ウチワケ</t>
    </rPh>
    <phoneticPr fontId="4"/>
  </si>
  <si>
    <t>期首取得価額</t>
    <rPh sb="0" eb="2">
      <t>キシュ</t>
    </rPh>
    <rPh sb="2" eb="4">
      <t>シュトク</t>
    </rPh>
    <rPh sb="4" eb="6">
      <t>カガク</t>
    </rPh>
    <phoneticPr fontId="4"/>
  </si>
  <si>
    <t>取得</t>
    <rPh sb="0" eb="2">
      <t>シュトク</t>
    </rPh>
    <phoneticPr fontId="4"/>
  </si>
  <si>
    <t>減少</t>
    <rPh sb="0" eb="2">
      <t>ゲンショウ</t>
    </rPh>
    <phoneticPr fontId="4"/>
  </si>
  <si>
    <t>期末取得価額</t>
    <rPh sb="0" eb="2">
      <t>キマツ</t>
    </rPh>
    <rPh sb="2" eb="4">
      <t>シュトク</t>
    </rPh>
    <rPh sb="4" eb="6">
      <t>カガク</t>
    </rPh>
    <phoneticPr fontId="4"/>
  </si>
  <si>
    <t>減価償却累計額</t>
    <rPh sb="0" eb="2">
      <t>ゲンカ</t>
    </rPh>
    <rPh sb="2" eb="4">
      <t>ショウキャク</t>
    </rPh>
    <rPh sb="4" eb="7">
      <t>ルイケイガク</t>
    </rPh>
    <phoneticPr fontId="4"/>
  </si>
  <si>
    <t>期末帳簿価額</t>
    <rPh sb="0" eb="2">
      <t>キマツ</t>
    </rPh>
    <rPh sb="2" eb="4">
      <t>チョウボ</t>
    </rPh>
    <rPh sb="4" eb="6">
      <t>カガク</t>
    </rPh>
    <phoneticPr fontId="4"/>
  </si>
  <si>
    <t>　有形固定資産</t>
    <rPh sb="1" eb="3">
      <t>ユウケイ</t>
    </rPh>
    <rPh sb="3" eb="5">
      <t>コテイ</t>
    </rPh>
    <rPh sb="5" eb="7">
      <t>シサン</t>
    </rPh>
    <phoneticPr fontId="4"/>
  </si>
  <si>
    <t>工具器具備品</t>
    <rPh sb="0" eb="2">
      <t>コウグ</t>
    </rPh>
    <rPh sb="2" eb="4">
      <t>キグ</t>
    </rPh>
    <rPh sb="4" eb="6">
      <t>ビヒン</t>
    </rPh>
    <phoneticPr fontId="4"/>
  </si>
  <si>
    <t>　無形固定資産</t>
    <rPh sb="1" eb="3">
      <t>ムケイ</t>
    </rPh>
    <rPh sb="3" eb="5">
      <t>コテイ</t>
    </rPh>
    <rPh sb="5" eb="7">
      <t>シサン</t>
    </rPh>
    <phoneticPr fontId="4"/>
  </si>
  <si>
    <t>ソフトウエア</t>
    <phoneticPr fontId="4"/>
  </si>
  <si>
    <t>４．</t>
    <phoneticPr fontId="4"/>
  </si>
  <si>
    <t>借入金の増減内訳</t>
    <rPh sb="0" eb="2">
      <t>カリイレ</t>
    </rPh>
    <rPh sb="2" eb="3">
      <t>キン</t>
    </rPh>
    <rPh sb="4" eb="6">
      <t>ゾウゲン</t>
    </rPh>
    <rPh sb="6" eb="8">
      <t>ウチワケ</t>
    </rPh>
    <phoneticPr fontId="4"/>
  </si>
  <si>
    <t>当期借入</t>
    <rPh sb="0" eb="2">
      <t>トウキ</t>
    </rPh>
    <rPh sb="2" eb="4">
      <t>カリイレ</t>
    </rPh>
    <phoneticPr fontId="4"/>
  </si>
  <si>
    <t>当期返済</t>
    <rPh sb="0" eb="2">
      <t>トウキ</t>
    </rPh>
    <rPh sb="2" eb="4">
      <t>ヘンサイ</t>
    </rPh>
    <phoneticPr fontId="4"/>
  </si>
  <si>
    <t>短期借入金</t>
    <rPh sb="0" eb="2">
      <t>タンキ</t>
    </rPh>
    <rPh sb="2" eb="4">
      <t>カリイレ</t>
    </rPh>
    <rPh sb="4" eb="5">
      <t>キン</t>
    </rPh>
    <phoneticPr fontId="4"/>
  </si>
  <si>
    <t>８．</t>
    <phoneticPr fontId="4"/>
  </si>
  <si>
    <t>役員及びその近親者との取引の内訳</t>
    <rPh sb="0" eb="2">
      <t>ヤクイン</t>
    </rPh>
    <rPh sb="2" eb="3">
      <t>オヨ</t>
    </rPh>
    <rPh sb="6" eb="9">
      <t>キンシンシャ</t>
    </rPh>
    <rPh sb="11" eb="13">
      <t>トリヒキ</t>
    </rPh>
    <rPh sb="14" eb="16">
      <t>ウチワケ</t>
    </rPh>
    <phoneticPr fontId="4"/>
  </si>
  <si>
    <t>科目</t>
    <rPh sb="0" eb="2">
      <t>カモク</t>
    </rPh>
    <phoneticPr fontId="4"/>
  </si>
  <si>
    <t>財務諸表に計上された金額</t>
    <rPh sb="0" eb="2">
      <t>ザイム</t>
    </rPh>
    <rPh sb="2" eb="4">
      <t>ショヒョウ</t>
    </rPh>
    <rPh sb="5" eb="7">
      <t>ケイジョウ</t>
    </rPh>
    <rPh sb="10" eb="12">
      <t>キンガク</t>
    </rPh>
    <phoneticPr fontId="4"/>
  </si>
  <si>
    <t>内役員及び近親者との取引</t>
    <rPh sb="0" eb="1">
      <t>ウチ</t>
    </rPh>
    <rPh sb="1" eb="3">
      <t>ヤクイン</t>
    </rPh>
    <rPh sb="3" eb="4">
      <t>オヨ</t>
    </rPh>
    <rPh sb="5" eb="8">
      <t>キンシンシャ</t>
    </rPh>
    <rPh sb="10" eb="12">
      <t>トリヒキ</t>
    </rPh>
    <phoneticPr fontId="4"/>
  </si>
  <si>
    <t>3．</t>
    <phoneticPr fontId="4"/>
  </si>
  <si>
    <t>科　　　目</t>
    <rPh sb="0" eb="1">
      <t>カ</t>
    </rPh>
    <rPh sb="4" eb="5">
      <t>メ</t>
    </rPh>
    <phoneticPr fontId="4"/>
  </si>
  <si>
    <t>減価償却　累計額</t>
    <rPh sb="0" eb="2">
      <t>ゲンカ</t>
    </rPh>
    <rPh sb="2" eb="4">
      <t>ショウキャク</t>
    </rPh>
    <rPh sb="5" eb="7">
      <t>ルイケイ</t>
    </rPh>
    <rPh sb="7" eb="8">
      <t>ガク</t>
    </rPh>
    <phoneticPr fontId="4"/>
  </si>
  <si>
    <t>有形固定資産</t>
    <rPh sb="0" eb="2">
      <t>ユウケイ</t>
    </rPh>
    <rPh sb="2" eb="4">
      <t>コテイ</t>
    </rPh>
    <rPh sb="4" eb="6">
      <t>シサン</t>
    </rPh>
    <phoneticPr fontId="4"/>
  </si>
  <si>
    <t>無形固定資産</t>
    <rPh sb="0" eb="2">
      <t>ムケイ</t>
    </rPh>
    <rPh sb="2" eb="4">
      <t>コテイ</t>
    </rPh>
    <rPh sb="4" eb="6">
      <t>シサン</t>
    </rPh>
    <phoneticPr fontId="4"/>
  </si>
  <si>
    <t>ソフトウエア</t>
    <phoneticPr fontId="4"/>
  </si>
  <si>
    <t>合計</t>
    <rPh sb="0" eb="2">
      <t>ゴウケイ</t>
    </rPh>
    <phoneticPr fontId="4"/>
  </si>
  <si>
    <t>4．</t>
    <phoneticPr fontId="4"/>
  </si>
  <si>
    <t>役員及びその近親者との取引の内容</t>
    <rPh sb="0" eb="2">
      <t>ヤクイン</t>
    </rPh>
    <rPh sb="2" eb="3">
      <t>オヨ</t>
    </rPh>
    <rPh sb="6" eb="9">
      <t>キンシンシャ</t>
    </rPh>
    <rPh sb="11" eb="13">
      <t>トリヒキ</t>
    </rPh>
    <rPh sb="14" eb="16">
      <t>ナイヨウ</t>
    </rPh>
    <phoneticPr fontId="4"/>
  </si>
  <si>
    <t>役員及びその近親者との取引は以下の通りです。</t>
    <rPh sb="0" eb="2">
      <t>ヤクイン</t>
    </rPh>
    <rPh sb="2" eb="3">
      <t>オヨ</t>
    </rPh>
    <rPh sb="6" eb="9">
      <t>キンシンシャ</t>
    </rPh>
    <rPh sb="11" eb="13">
      <t>トリヒキ</t>
    </rPh>
    <rPh sb="14" eb="16">
      <t>イカ</t>
    </rPh>
    <rPh sb="17" eb="18">
      <t>トオ</t>
    </rPh>
    <phoneticPr fontId="4"/>
  </si>
  <si>
    <t>（活動計算書）</t>
    <rPh sb="1" eb="3">
      <t>カツドウ</t>
    </rPh>
    <rPh sb="3" eb="6">
      <t>ケイサンショ</t>
    </rPh>
    <phoneticPr fontId="4"/>
  </si>
  <si>
    <t>賃借料（事業費）</t>
    <rPh sb="0" eb="3">
      <t>チンシャクリョウ</t>
    </rPh>
    <rPh sb="4" eb="7">
      <t>ジギョウヒ</t>
    </rPh>
    <phoneticPr fontId="4"/>
  </si>
  <si>
    <t>活動計算書計</t>
    <rPh sb="0" eb="2">
      <t>カツドウ</t>
    </rPh>
    <rPh sb="2" eb="5">
      <t>ケイサンショ</t>
    </rPh>
    <rPh sb="5" eb="6">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</si>
</sst>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 &quot;#,###"/>
  </numFmts>
  <fonts count="9" x14ac:knownFonts="1">
    <font>
      <sz val="11"/>
      <name val="ＭＳ Ｐゴシック"/>
      <family val="3"/>
      <charset val="128"/>
    </font>
    <font>
      <sz val="18"/>
      <color theme="3"/>
      <name val="ＭＳ Ｐゴシック"/>
      <family val="2"/>
      <charset val="128"/>
      <scheme val="major"/>
    </font>
    <font>
      <sz val="11"/>
      <name val="ＭＳ Ｐゴシック"/>
      <family val="3"/>
      <charset val="128"/>
    </font>
    <font>
      <sz val="11"/>
      <name val="ＭＳ Ｐ明朝"/>
      <family val="1"/>
      <charset val="128"/>
    </font>
    <font>
      <sz val="6"/>
      <name val="ＭＳ Ｐゴシック"/>
      <family val="3"/>
      <charset val="128"/>
    </font>
    <font>
      <u/>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s>
  <cellStyleXfs count="2">
    <xf numFmtId="0" fontId="0" fillId="0" borderId="0"/>
    <xf numFmtId="38" fontId="2" fillId="0" borderId="0" applyFont="0" applyFill="0" applyBorder="0" applyAlignment="0" applyProtection="0"/>
  </cellStyleXfs>
  <cellXfs count="125">
    <xf numFmtId="0" fontId="0" fillId="0" borderId="0" xfId="0"/>
    <xf numFmtId="38" fontId="3" fillId="0" borderId="0" xfId="1" applyFont="1"/>
    <xf numFmtId="0" fontId="3" fillId="0" borderId="0" xfId="0" applyFont="1"/>
    <xf numFmtId="0" fontId="3" fillId="0" borderId="0" xfId="0" applyFont="1" applyAlignment="1">
      <alignment horizontal="right"/>
    </xf>
    <xf numFmtId="38" fontId="3" fillId="0" borderId="0" xfId="1" applyFont="1" applyAlignment="1">
      <alignment horizontal="right"/>
    </xf>
    <xf numFmtId="0" fontId="3" fillId="0" borderId="1" xfId="0" applyFont="1" applyBorder="1" applyAlignment="1">
      <alignment horizontal="center"/>
    </xf>
    <xf numFmtId="0" fontId="3" fillId="0" borderId="5" xfId="0" applyFont="1" applyBorder="1"/>
    <xf numFmtId="38" fontId="3" fillId="0" borderId="6" xfId="1" applyFont="1" applyBorder="1"/>
    <xf numFmtId="38" fontId="3" fillId="0" borderId="5" xfId="1" applyFont="1" applyBorder="1"/>
    <xf numFmtId="38" fontId="3" fillId="0" borderId="7" xfId="1" applyFont="1" applyBorder="1"/>
    <xf numFmtId="38" fontId="3" fillId="0" borderId="9" xfId="1" applyFont="1" applyBorder="1"/>
    <xf numFmtId="38" fontId="3" fillId="0" borderId="6" xfId="1" applyFont="1" applyFill="1" applyBorder="1"/>
    <xf numFmtId="0" fontId="3" fillId="0" borderId="9" xfId="0" applyFont="1" applyBorder="1"/>
    <xf numFmtId="38" fontId="3" fillId="0" borderId="10" xfId="1" applyFont="1" applyBorder="1"/>
    <xf numFmtId="0" fontId="3" fillId="0" borderId="0" xfId="0" applyFont="1" applyAlignment="1">
      <alignment horizontal="left"/>
    </xf>
    <xf numFmtId="0" fontId="3" fillId="0" borderId="6" xfId="0" applyFont="1" applyBorder="1"/>
    <xf numFmtId="0" fontId="3" fillId="0" borderId="11" xfId="0" applyFont="1" applyBorder="1"/>
    <xf numFmtId="49" fontId="3" fillId="0" borderId="0" xfId="0" applyNumberFormat="1" applyFont="1" applyBorder="1"/>
    <xf numFmtId="0" fontId="3" fillId="0" borderId="0" xfId="0" applyFont="1" applyBorder="1"/>
    <xf numFmtId="0" fontId="3" fillId="0" borderId="7" xfId="0" applyFont="1" applyBorder="1"/>
    <xf numFmtId="38" fontId="3" fillId="0" borderId="1" xfId="1" applyFont="1" applyBorder="1"/>
    <xf numFmtId="0" fontId="3" fillId="0" borderId="10" xfId="0" applyFont="1" applyBorder="1"/>
    <xf numFmtId="0" fontId="3" fillId="0" borderId="13" xfId="0" applyFont="1" applyBorder="1"/>
    <xf numFmtId="38" fontId="3" fillId="0" borderId="15" xfId="1" applyFont="1" applyBorder="1"/>
    <xf numFmtId="38" fontId="0" fillId="0" borderId="0" xfId="1" applyFont="1"/>
    <xf numFmtId="0" fontId="5" fillId="0" borderId="0" xfId="0" applyFont="1" applyAlignment="1"/>
    <xf numFmtId="49" fontId="3" fillId="0" borderId="0" xfId="0" applyNumberFormat="1" applyFont="1"/>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176" fontId="3" fillId="0" borderId="5" xfId="1" applyNumberFormat="1" applyFont="1" applyBorder="1"/>
    <xf numFmtId="176" fontId="3" fillId="0" borderId="0" xfId="1" applyNumberFormat="1" applyFont="1" applyBorder="1"/>
    <xf numFmtId="176" fontId="3" fillId="0" borderId="1" xfId="1" applyNumberFormat="1" applyFont="1" applyBorder="1"/>
    <xf numFmtId="0" fontId="7" fillId="0" borderId="0" xfId="0" applyFont="1" applyBorder="1"/>
    <xf numFmtId="176" fontId="3" fillId="0" borderId="8" xfId="1" applyNumberFormat="1" applyFont="1" applyBorder="1"/>
    <xf numFmtId="176" fontId="3" fillId="0" borderId="15" xfId="1" applyNumberFormat="1" applyFont="1" applyBorder="1"/>
    <xf numFmtId="0" fontId="3" fillId="0" borderId="1" xfId="0" applyFont="1" applyBorder="1"/>
    <xf numFmtId="0" fontId="3" fillId="0" borderId="0" xfId="0" applyFont="1" applyAlignment="1">
      <alignment horizontal="center"/>
    </xf>
    <xf numFmtId="0" fontId="3" fillId="0" borderId="4" xfId="0" applyFont="1" applyBorder="1" applyAlignment="1">
      <alignment horizontal="center"/>
    </xf>
    <xf numFmtId="0" fontId="0" fillId="0" borderId="0" xfId="0" applyAlignment="1">
      <alignment horizontal="center"/>
    </xf>
    <xf numFmtId="0" fontId="3" fillId="0" borderId="8" xfId="0" applyFont="1" applyBorder="1"/>
    <xf numFmtId="0" fontId="3" fillId="0" borderId="8" xfId="0" applyFont="1" applyBorder="1" applyAlignment="1"/>
    <xf numFmtId="0" fontId="3" fillId="0" borderId="12" xfId="0" applyFont="1" applyBorder="1" applyAlignment="1"/>
    <xf numFmtId="0" fontId="3" fillId="0" borderId="8" xfId="0" applyFont="1" applyBorder="1" applyAlignment="1">
      <alignment horizontal="center"/>
    </xf>
    <xf numFmtId="0" fontId="3" fillId="0" borderId="7" xfId="0" applyFont="1" applyBorder="1" applyAlignment="1">
      <alignment horizontal="center"/>
    </xf>
    <xf numFmtId="0" fontId="3" fillId="0" borderId="5" xfId="0" applyFont="1" applyBorder="1" applyAlignment="1"/>
    <xf numFmtId="0" fontId="3" fillId="0" borderId="0" xfId="0" applyFont="1" applyBorder="1" applyAlignment="1"/>
    <xf numFmtId="0" fontId="3" fillId="0" borderId="15" xfId="0" applyFont="1" applyBorder="1"/>
    <xf numFmtId="0" fontId="3" fillId="0" borderId="9" xfId="0" applyFont="1" applyBorder="1" applyAlignment="1">
      <alignment horizontal="center"/>
    </xf>
    <xf numFmtId="0" fontId="3" fillId="0" borderId="0" xfId="0" applyFont="1" applyBorder="1" applyAlignment="1">
      <alignment horizontal="center" vertical="center" wrapText="1"/>
    </xf>
    <xf numFmtId="177" fontId="3" fillId="0" borderId="5" xfId="1" applyNumberFormat="1" applyFont="1" applyBorder="1"/>
    <xf numFmtId="176" fontId="3" fillId="0" borderId="7" xfId="1" applyNumberFormat="1" applyFont="1" applyBorder="1"/>
    <xf numFmtId="176" fontId="3" fillId="0" borderId="6" xfId="1" applyNumberFormat="1" applyFont="1" applyBorder="1"/>
    <xf numFmtId="177" fontId="3" fillId="0" borderId="1" xfId="1" applyNumberFormat="1" applyFont="1" applyBorder="1"/>
    <xf numFmtId="177" fontId="3" fillId="0" borderId="8" xfId="1" applyNumberFormat="1" applyFont="1" applyBorder="1"/>
    <xf numFmtId="177" fontId="3" fillId="0" borderId="15" xfId="1" applyNumberFormat="1" applyFont="1" applyBorder="1"/>
    <xf numFmtId="0" fontId="7" fillId="0" borderId="1" xfId="0" applyFont="1" applyBorder="1" applyAlignment="1">
      <alignment horizontal="center"/>
    </xf>
    <xf numFmtId="0" fontId="8" fillId="0" borderId="2" xfId="0" applyFont="1" applyBorder="1" applyAlignment="1"/>
    <xf numFmtId="0" fontId="7" fillId="0" borderId="1" xfId="0" applyFont="1" applyBorder="1" applyAlignment="1"/>
    <xf numFmtId="0" fontId="3" fillId="0" borderId="16" xfId="0" applyFont="1" applyBorder="1" applyAlignment="1">
      <alignment horizontal="left"/>
    </xf>
    <xf numFmtId="0" fontId="3" fillId="0" borderId="11" xfId="0" applyFont="1" applyBorder="1" applyAlignment="1">
      <alignment horizontal="center"/>
    </xf>
    <xf numFmtId="0" fontId="7" fillId="0" borderId="8" xfId="0" applyFont="1" applyBorder="1" applyAlignment="1">
      <alignment horizontal="center"/>
    </xf>
    <xf numFmtId="176" fontId="8" fillId="0" borderId="8" xfId="0" applyNumberFormat="1" applyFont="1" applyBorder="1" applyAlignment="1"/>
    <xf numFmtId="0" fontId="7" fillId="0" borderId="12" xfId="0" applyFont="1" applyBorder="1" applyAlignment="1"/>
    <xf numFmtId="0" fontId="3" fillId="0" borderId="6" xfId="0" applyFont="1" applyBorder="1" applyAlignment="1"/>
    <xf numFmtId="0" fontId="3" fillId="0" borderId="7" xfId="0" applyFont="1" applyBorder="1" applyAlignment="1"/>
    <xf numFmtId="38" fontId="3" fillId="0" borderId="5" xfId="1" applyFont="1" applyBorder="1" applyAlignment="1"/>
    <xf numFmtId="176" fontId="3" fillId="0" borderId="6" xfId="1" applyNumberFormat="1" applyFont="1" applyBorder="1" applyAlignment="1"/>
    <xf numFmtId="0" fontId="3" fillId="0" borderId="0" xfId="0" applyFont="1" applyBorder="1" applyAlignment="1">
      <alignment horizontal="center"/>
    </xf>
    <xf numFmtId="0" fontId="3" fillId="0" borderId="10" xfId="0" applyFont="1" applyBorder="1" applyAlignment="1"/>
    <xf numFmtId="0" fontId="3" fillId="0" borderId="13" xfId="0" applyFont="1" applyBorder="1" applyAlignment="1"/>
    <xf numFmtId="0" fontId="3" fillId="0" borderId="14" xfId="0" applyFont="1" applyBorder="1" applyAlignment="1"/>
    <xf numFmtId="38" fontId="3" fillId="0" borderId="15" xfId="1" applyFont="1" applyBorder="1" applyAlignment="1"/>
    <xf numFmtId="176" fontId="3" fillId="0" borderId="15" xfId="1" applyNumberFormat="1" applyFont="1" applyBorder="1" applyAlignment="1"/>
    <xf numFmtId="38" fontId="3" fillId="0" borderId="0" xfId="1" applyFont="1" applyBorder="1"/>
    <xf numFmtId="0" fontId="7" fillId="0" borderId="1" xfId="0" applyFont="1" applyBorder="1" applyAlignment="1">
      <alignment horizontal="center" wrapText="1"/>
    </xf>
    <xf numFmtId="0" fontId="7" fillId="0" borderId="1" xfId="0" applyFont="1" applyBorder="1" applyAlignment="1">
      <alignment wrapText="1"/>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wrapText="1"/>
    </xf>
    <xf numFmtId="0" fontId="3" fillId="0" borderId="16"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38" fontId="3" fillId="0" borderId="8" xfId="1"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38" fontId="3" fillId="0" borderId="5" xfId="1" applyFont="1" applyBorder="1" applyAlignment="1">
      <alignment vertical="center"/>
    </xf>
    <xf numFmtId="0" fontId="3" fillId="0" borderId="0" xfId="0" applyFont="1" applyAlignment="1">
      <alignment vertical="center"/>
    </xf>
    <xf numFmtId="0" fontId="0" fillId="0" borderId="0" xfId="0" applyAlignment="1">
      <alignment vertical="center"/>
    </xf>
    <xf numFmtId="38" fontId="3" fillId="0" borderId="1" xfId="0" applyNumberFormat="1" applyFont="1" applyBorder="1" applyAlignment="1">
      <alignment vertical="center"/>
    </xf>
    <xf numFmtId="0" fontId="5" fillId="0" borderId="0" xfId="0" applyFont="1" applyAlignment="1">
      <alignment horizontal="center"/>
    </xf>
    <xf numFmtId="0" fontId="3" fillId="0" borderId="0" xfId="0" applyFont="1" applyAlignment="1">
      <alignment horizontal="center"/>
    </xf>
    <xf numFmtId="38" fontId="3" fillId="0" borderId="2"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 xfId="1" applyFont="1" applyBorder="1" applyAlignment="1">
      <alignment horizontal="right" vertical="center" indent="2"/>
    </xf>
    <xf numFmtId="0" fontId="3" fillId="0" borderId="1" xfId="0" applyFont="1" applyBorder="1" applyAlignment="1">
      <alignment horizontal="center" vertical="center" shrinkToFit="1"/>
    </xf>
    <xf numFmtId="38" fontId="3" fillId="0" borderId="8" xfId="1" applyFont="1" applyBorder="1" applyAlignment="1">
      <alignment horizontal="right" vertical="center" indent="2"/>
    </xf>
    <xf numFmtId="38" fontId="3" fillId="0" borderId="9" xfId="1" applyFont="1" applyBorder="1" applyAlignment="1">
      <alignment horizontal="right" vertical="center" indent="2"/>
    </xf>
    <xf numFmtId="0" fontId="3" fillId="0" borderId="8"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6" xfId="0" applyFont="1" applyBorder="1" applyAlignment="1">
      <alignment horizontal="center"/>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1"/>
  <sheetViews>
    <sheetView tabSelected="1" topLeftCell="A7" workbookViewId="0">
      <selection activeCell="G46" sqref="G46"/>
    </sheetView>
  </sheetViews>
  <sheetFormatPr defaultRowHeight="13.5" x14ac:dyDescent="0.15"/>
  <cols>
    <col min="1" max="5" width="3.125" customWidth="1"/>
    <col min="6" max="6" width="21.5" customWidth="1"/>
    <col min="7" max="9" width="16.625" style="24" customWidth="1"/>
  </cols>
  <sheetData>
    <row r="1" spans="1:9" s="2" customFormat="1" x14ac:dyDescent="0.15">
      <c r="G1" s="1"/>
      <c r="H1" s="1"/>
      <c r="I1" s="1"/>
    </row>
    <row r="2" spans="1:9" s="2" customFormat="1" x14ac:dyDescent="0.15">
      <c r="A2" s="14" t="s">
        <v>2</v>
      </c>
      <c r="B2" s="14"/>
      <c r="C2" s="14"/>
      <c r="D2" s="14"/>
      <c r="E2" s="14"/>
      <c r="F2" s="14"/>
      <c r="G2" s="1"/>
      <c r="H2" s="1"/>
      <c r="I2" s="1"/>
    </row>
    <row r="3" spans="1:9" s="2" customFormat="1" ht="16.5" customHeight="1" x14ac:dyDescent="0.2">
      <c r="A3" s="92" t="s">
        <v>7</v>
      </c>
      <c r="B3" s="92"/>
      <c r="C3" s="92"/>
      <c r="D3" s="92"/>
      <c r="E3" s="92"/>
      <c r="F3" s="92"/>
      <c r="G3" s="92"/>
      <c r="H3" s="92"/>
      <c r="I3" s="92"/>
    </row>
    <row r="4" spans="1:9" s="2" customFormat="1" ht="6" customHeight="1" x14ac:dyDescent="0.15">
      <c r="G4" s="1"/>
      <c r="H4" s="1"/>
      <c r="I4" s="1"/>
    </row>
    <row r="5" spans="1:9" s="2" customFormat="1" ht="16.5" customHeight="1" x14ac:dyDescent="0.15">
      <c r="A5" s="93" t="s">
        <v>8</v>
      </c>
      <c r="B5" s="93"/>
      <c r="C5" s="93"/>
      <c r="D5" s="93"/>
      <c r="E5" s="93"/>
      <c r="F5" s="93"/>
      <c r="G5" s="93"/>
      <c r="H5" s="93"/>
      <c r="I5" s="93"/>
    </row>
    <row r="6" spans="1:9" s="2" customFormat="1" ht="12" customHeight="1" x14ac:dyDescent="0.15">
      <c r="G6" s="1"/>
      <c r="H6" s="1"/>
      <c r="I6" s="3" t="s">
        <v>0</v>
      </c>
    </row>
    <row r="7" spans="1:9" s="2" customFormat="1" ht="3" customHeight="1" x14ac:dyDescent="0.15">
      <c r="G7" s="1"/>
      <c r="H7" s="1"/>
      <c r="I7" s="4"/>
    </row>
    <row r="8" spans="1:9" s="2" customFormat="1" ht="16.5" customHeight="1" x14ac:dyDescent="0.15">
      <c r="A8" s="97" t="s">
        <v>3</v>
      </c>
      <c r="B8" s="98"/>
      <c r="C8" s="98"/>
      <c r="D8" s="98"/>
      <c r="E8" s="98"/>
      <c r="F8" s="99"/>
      <c r="G8" s="94" t="s">
        <v>1</v>
      </c>
      <c r="H8" s="95"/>
      <c r="I8" s="96"/>
    </row>
    <row r="9" spans="1:9" s="2" customFormat="1" ht="16.5" customHeight="1" x14ac:dyDescent="0.15">
      <c r="A9" s="15" t="s">
        <v>9</v>
      </c>
      <c r="B9" s="16"/>
      <c r="C9" s="16"/>
      <c r="D9" s="16"/>
      <c r="E9" s="16"/>
      <c r="F9" s="18"/>
      <c r="G9" s="7"/>
      <c r="H9" s="8"/>
      <c r="I9" s="9"/>
    </row>
    <row r="10" spans="1:9" s="2" customFormat="1" ht="16.5" customHeight="1" x14ac:dyDescent="0.15">
      <c r="A10" s="15"/>
      <c r="B10" s="18" t="s">
        <v>10</v>
      </c>
      <c r="C10" s="18"/>
      <c r="D10" s="18"/>
      <c r="E10" s="18"/>
      <c r="F10" s="18"/>
      <c r="G10" s="7"/>
      <c r="H10" s="8">
        <v>491000</v>
      </c>
      <c r="I10" s="9"/>
    </row>
    <row r="11" spans="1:9" s="2" customFormat="1" ht="16.5" hidden="1" customHeight="1" x14ac:dyDescent="0.15">
      <c r="A11" s="15"/>
      <c r="B11" s="18"/>
      <c r="C11" s="18" t="s">
        <v>11</v>
      </c>
      <c r="D11" s="18"/>
      <c r="E11" s="18"/>
      <c r="F11" s="18"/>
      <c r="G11" s="7"/>
      <c r="H11" s="8"/>
      <c r="I11" s="9"/>
    </row>
    <row r="12" spans="1:9" s="2" customFormat="1" ht="16.5" hidden="1" customHeight="1" x14ac:dyDescent="0.15">
      <c r="A12" s="15"/>
      <c r="B12" s="18"/>
      <c r="C12" s="18" t="s">
        <v>12</v>
      </c>
      <c r="D12" s="18"/>
      <c r="E12" s="18"/>
      <c r="F12" s="18"/>
      <c r="G12" s="10"/>
      <c r="H12" s="8">
        <f>SUM(G11:G12)</f>
        <v>0</v>
      </c>
      <c r="I12" s="9"/>
    </row>
    <row r="13" spans="1:9" s="2" customFormat="1" ht="16.5" customHeight="1" x14ac:dyDescent="0.15">
      <c r="A13" s="15"/>
      <c r="B13" s="18" t="s">
        <v>13</v>
      </c>
      <c r="C13" s="18"/>
      <c r="D13" s="18"/>
      <c r="E13" s="18"/>
      <c r="F13" s="18"/>
      <c r="G13" s="7"/>
      <c r="H13" s="8">
        <v>641048</v>
      </c>
      <c r="I13" s="9"/>
    </row>
    <row r="14" spans="1:9" s="2" customFormat="1" ht="16.5" hidden="1" customHeight="1" x14ac:dyDescent="0.15">
      <c r="A14" s="15"/>
      <c r="B14" s="18"/>
      <c r="C14" s="18" t="s">
        <v>14</v>
      </c>
      <c r="D14" s="18"/>
      <c r="E14" s="18"/>
      <c r="F14" s="18"/>
      <c r="G14" s="10"/>
      <c r="H14" s="8">
        <f>SUM(G14)</f>
        <v>0</v>
      </c>
      <c r="I14" s="9"/>
    </row>
    <row r="15" spans="1:9" s="2" customFormat="1" ht="16.5" customHeight="1" x14ac:dyDescent="0.15">
      <c r="A15" s="15"/>
      <c r="B15" s="18" t="s">
        <v>15</v>
      </c>
      <c r="C15" s="18"/>
      <c r="D15" s="18"/>
      <c r="E15" s="18"/>
      <c r="F15" s="18"/>
      <c r="G15" s="7"/>
      <c r="H15" s="8">
        <v>23551830</v>
      </c>
      <c r="I15" s="9"/>
    </row>
    <row r="16" spans="1:9" s="2" customFormat="1" ht="16.5" hidden="1" customHeight="1" x14ac:dyDescent="0.15">
      <c r="A16" s="15"/>
      <c r="B16" s="18"/>
      <c r="C16" s="18" t="s">
        <v>16</v>
      </c>
      <c r="D16" s="18"/>
      <c r="E16" s="18"/>
      <c r="F16" s="18"/>
      <c r="G16" s="7"/>
      <c r="H16" s="8"/>
      <c r="I16" s="9"/>
    </row>
    <row r="17" spans="1:9" s="2" customFormat="1" ht="16.5" hidden="1" customHeight="1" x14ac:dyDescent="0.15">
      <c r="A17" s="15"/>
      <c r="B17" s="18"/>
      <c r="C17" s="18" t="s">
        <v>17</v>
      </c>
      <c r="D17" s="18"/>
      <c r="E17" s="18"/>
      <c r="F17" s="18"/>
      <c r="G17" s="10"/>
      <c r="H17" s="8">
        <f>SUM(G16:G17)</f>
        <v>0</v>
      </c>
      <c r="I17" s="9"/>
    </row>
    <row r="18" spans="1:9" s="2" customFormat="1" ht="16.5" customHeight="1" x14ac:dyDescent="0.15">
      <c r="A18" s="15"/>
      <c r="B18" s="18" t="s">
        <v>18</v>
      </c>
      <c r="C18" s="18"/>
      <c r="D18" s="18"/>
      <c r="E18" s="18"/>
      <c r="F18" s="18"/>
      <c r="G18" s="7"/>
      <c r="H18" s="8">
        <v>3335900</v>
      </c>
      <c r="I18" s="9"/>
    </row>
    <row r="19" spans="1:9" s="2" customFormat="1" ht="16.5" customHeight="1" x14ac:dyDescent="0.15">
      <c r="A19" s="15"/>
      <c r="B19" s="18" t="s">
        <v>19</v>
      </c>
      <c r="C19" s="18"/>
      <c r="D19" s="18"/>
      <c r="E19" s="18"/>
      <c r="F19" s="18"/>
      <c r="G19" s="7"/>
      <c r="H19" s="8"/>
      <c r="I19" s="9"/>
    </row>
    <row r="20" spans="1:9" s="2" customFormat="1" ht="16.5" customHeight="1" x14ac:dyDescent="0.15">
      <c r="A20" s="15"/>
      <c r="B20" s="18"/>
      <c r="C20" s="18" t="s">
        <v>20</v>
      </c>
      <c r="D20" s="18"/>
      <c r="E20" s="18"/>
      <c r="F20" s="18"/>
      <c r="G20" s="7">
        <v>87</v>
      </c>
      <c r="H20" s="8"/>
      <c r="I20" s="9"/>
    </row>
    <row r="21" spans="1:9" s="2" customFormat="1" ht="16.5" customHeight="1" x14ac:dyDescent="0.15">
      <c r="A21" s="15"/>
      <c r="B21" s="18"/>
      <c r="C21" s="18" t="s">
        <v>21</v>
      </c>
      <c r="D21" s="18"/>
      <c r="E21" s="18"/>
      <c r="F21" s="18"/>
      <c r="G21" s="10">
        <v>324288</v>
      </c>
      <c r="H21" s="10">
        <f>G20+SUM(G21)</f>
        <v>324375</v>
      </c>
      <c r="I21" s="9"/>
    </row>
    <row r="22" spans="1:9" s="2" customFormat="1" ht="16.5" customHeight="1" x14ac:dyDescent="0.15">
      <c r="A22" s="15"/>
      <c r="B22" s="18" t="s">
        <v>22</v>
      </c>
      <c r="C22" s="18"/>
      <c r="D22" s="18"/>
      <c r="E22" s="18"/>
      <c r="F22" s="18"/>
      <c r="G22" s="7"/>
      <c r="H22" s="8"/>
      <c r="I22" s="8">
        <f>SUM(H10:H21)</f>
        <v>28344153</v>
      </c>
    </row>
    <row r="23" spans="1:9" s="2" customFormat="1" ht="16.5" customHeight="1" x14ac:dyDescent="0.15">
      <c r="A23" s="15" t="s">
        <v>23</v>
      </c>
      <c r="B23" s="18"/>
      <c r="C23" s="18"/>
      <c r="D23" s="18"/>
      <c r="E23" s="18"/>
      <c r="F23" s="18"/>
      <c r="G23" s="7"/>
      <c r="H23" s="8"/>
      <c r="I23" s="9"/>
    </row>
    <row r="24" spans="1:9" s="2" customFormat="1" ht="16.5" customHeight="1" x14ac:dyDescent="0.15">
      <c r="A24" s="15"/>
      <c r="B24" s="18" t="s">
        <v>24</v>
      </c>
      <c r="C24" s="18"/>
      <c r="D24" s="18"/>
      <c r="E24" s="18"/>
      <c r="F24" s="18"/>
      <c r="G24" s="7"/>
      <c r="H24" s="8"/>
      <c r="I24" s="9"/>
    </row>
    <row r="25" spans="1:9" s="2" customFormat="1" ht="16.5" customHeight="1" x14ac:dyDescent="0.15">
      <c r="A25" s="15"/>
      <c r="B25" s="18"/>
      <c r="C25" s="17" t="s">
        <v>25</v>
      </c>
      <c r="D25" s="18"/>
      <c r="E25" s="18"/>
      <c r="F25" s="18"/>
      <c r="G25" s="7"/>
      <c r="H25" s="8"/>
      <c r="I25" s="9"/>
    </row>
    <row r="26" spans="1:9" s="2" customFormat="1" ht="16.5" customHeight="1" x14ac:dyDescent="0.15">
      <c r="A26" s="15"/>
      <c r="B26" s="18"/>
      <c r="C26" s="18"/>
      <c r="D26" s="18" t="s">
        <v>26</v>
      </c>
      <c r="E26" s="18"/>
      <c r="F26" s="18"/>
      <c r="G26" s="7">
        <v>11346598</v>
      </c>
      <c r="H26" s="8"/>
      <c r="I26" s="9"/>
    </row>
    <row r="27" spans="1:9" s="2" customFormat="1" ht="16.5" customHeight="1" x14ac:dyDescent="0.15">
      <c r="A27" s="15"/>
      <c r="B27" s="18"/>
      <c r="C27" s="18"/>
      <c r="D27" s="18" t="s">
        <v>27</v>
      </c>
      <c r="E27" s="18"/>
      <c r="F27" s="18"/>
      <c r="G27" s="7">
        <v>490195</v>
      </c>
      <c r="H27" s="8"/>
      <c r="I27" s="9"/>
    </row>
    <row r="28" spans="1:9" s="2" customFormat="1" ht="16.5" customHeight="1" x14ac:dyDescent="0.15">
      <c r="A28" s="15"/>
      <c r="B28" s="18"/>
      <c r="C28" s="18"/>
      <c r="D28" s="18" t="s">
        <v>28</v>
      </c>
      <c r="E28" s="18"/>
      <c r="F28" s="18"/>
      <c r="G28" s="20">
        <f>SUM(G26:G27)</f>
        <v>11836793</v>
      </c>
      <c r="H28" s="8"/>
      <c r="I28" s="9"/>
    </row>
    <row r="29" spans="1:9" s="2" customFormat="1" ht="16.5" customHeight="1" x14ac:dyDescent="0.15">
      <c r="A29" s="15"/>
      <c r="B29" s="18"/>
      <c r="C29" s="18" t="s">
        <v>29</v>
      </c>
      <c r="D29" s="18"/>
      <c r="E29" s="18"/>
      <c r="F29" s="18"/>
      <c r="G29" s="7"/>
      <c r="H29" s="8"/>
      <c r="I29" s="9"/>
    </row>
    <row r="30" spans="1:9" s="2" customFormat="1" ht="16.5" customHeight="1" x14ac:dyDescent="0.15">
      <c r="A30" s="15"/>
      <c r="B30" s="18"/>
      <c r="D30" s="18" t="s">
        <v>30</v>
      </c>
      <c r="E30" s="18"/>
      <c r="F30" s="18"/>
      <c r="G30" s="11">
        <v>3462646</v>
      </c>
      <c r="H30" s="8"/>
      <c r="I30" s="9"/>
    </row>
    <row r="31" spans="1:9" s="2" customFormat="1" ht="16.5" customHeight="1" x14ac:dyDescent="0.15">
      <c r="A31" s="15"/>
      <c r="B31" s="18"/>
      <c r="D31" s="18" t="s">
        <v>31</v>
      </c>
      <c r="E31" s="18"/>
      <c r="F31" s="18"/>
      <c r="G31" s="7">
        <v>475633</v>
      </c>
      <c r="H31" s="8"/>
      <c r="I31" s="9"/>
    </row>
    <row r="32" spans="1:9" s="2" customFormat="1" ht="16.5" customHeight="1" x14ac:dyDescent="0.15">
      <c r="A32" s="15"/>
      <c r="B32" s="18"/>
      <c r="D32" s="18" t="s">
        <v>32</v>
      </c>
      <c r="E32" s="18"/>
      <c r="F32" s="18"/>
      <c r="G32" s="7">
        <v>462947</v>
      </c>
      <c r="H32" s="8"/>
      <c r="I32" s="9"/>
    </row>
    <row r="33" spans="1:9" s="2" customFormat="1" ht="16.5" customHeight="1" x14ac:dyDescent="0.15">
      <c r="A33" s="15"/>
      <c r="B33" s="18"/>
      <c r="D33" s="18" t="s">
        <v>33</v>
      </c>
      <c r="E33" s="18"/>
      <c r="F33" s="18"/>
      <c r="G33" s="7">
        <v>2508766</v>
      </c>
      <c r="H33" s="8"/>
      <c r="I33" s="9"/>
    </row>
    <row r="34" spans="1:9" s="2" customFormat="1" ht="16.149999999999999" customHeight="1" x14ac:dyDescent="0.15">
      <c r="A34" s="15"/>
      <c r="B34" s="18"/>
      <c r="D34" s="18" t="s">
        <v>34</v>
      </c>
      <c r="E34" s="18"/>
      <c r="F34" s="18"/>
      <c r="G34" s="7">
        <v>185485</v>
      </c>
      <c r="H34" s="8"/>
      <c r="I34" s="9"/>
    </row>
    <row r="35" spans="1:9" s="2" customFormat="1" ht="16.5" customHeight="1" x14ac:dyDescent="0.15">
      <c r="A35" s="15"/>
      <c r="B35" s="18"/>
      <c r="D35" s="18" t="s">
        <v>35</v>
      </c>
      <c r="E35" s="18"/>
      <c r="F35" s="18"/>
      <c r="G35" s="7">
        <v>92965</v>
      </c>
      <c r="H35" s="8"/>
      <c r="I35" s="9"/>
    </row>
    <row r="36" spans="1:9" s="2" customFormat="1" ht="16.5" customHeight="1" x14ac:dyDescent="0.15">
      <c r="A36" s="15"/>
      <c r="B36" s="18"/>
      <c r="D36" s="18" t="s">
        <v>36</v>
      </c>
      <c r="E36" s="18"/>
      <c r="F36" s="18"/>
      <c r="G36" s="7">
        <v>952010</v>
      </c>
      <c r="H36" s="8"/>
      <c r="I36" s="9"/>
    </row>
    <row r="37" spans="1:9" s="2" customFormat="1" ht="16.5" customHeight="1" x14ac:dyDescent="0.15">
      <c r="A37" s="15"/>
      <c r="B37" s="18"/>
      <c r="D37" s="18" t="s">
        <v>37</v>
      </c>
      <c r="E37" s="18"/>
      <c r="F37" s="18"/>
      <c r="G37" s="7">
        <v>174041</v>
      </c>
      <c r="H37" s="8"/>
      <c r="I37" s="9"/>
    </row>
    <row r="38" spans="1:9" s="2" customFormat="1" ht="16.5" customHeight="1" x14ac:dyDescent="0.15">
      <c r="A38" s="15"/>
      <c r="B38" s="18"/>
      <c r="D38" s="18" t="s">
        <v>38</v>
      </c>
      <c r="E38" s="18"/>
      <c r="F38" s="18"/>
      <c r="G38" s="7">
        <v>3766490</v>
      </c>
      <c r="H38" s="8"/>
      <c r="I38" s="9"/>
    </row>
    <row r="39" spans="1:9" s="2" customFormat="1" ht="16.5" hidden="1" customHeight="1" x14ac:dyDescent="0.15">
      <c r="A39" s="15"/>
      <c r="B39" s="18"/>
      <c r="D39" s="18" t="s">
        <v>39</v>
      </c>
      <c r="E39" s="18"/>
      <c r="F39" s="18"/>
      <c r="G39" s="7">
        <v>0</v>
      </c>
      <c r="H39" s="8"/>
      <c r="I39" s="9"/>
    </row>
    <row r="40" spans="1:9" s="2" customFormat="1" ht="16.5" customHeight="1" x14ac:dyDescent="0.15">
      <c r="A40" s="15"/>
      <c r="B40" s="18"/>
      <c r="D40" s="18" t="s">
        <v>40</v>
      </c>
      <c r="E40" s="18"/>
      <c r="F40" s="18"/>
      <c r="G40" s="7">
        <v>165839</v>
      </c>
      <c r="H40" s="8"/>
      <c r="I40" s="9"/>
    </row>
    <row r="41" spans="1:9" s="2" customFormat="1" ht="16.5" customHeight="1" x14ac:dyDescent="0.15">
      <c r="A41" s="15"/>
      <c r="B41" s="18"/>
      <c r="D41" s="18" t="s">
        <v>41</v>
      </c>
      <c r="E41" s="18"/>
      <c r="F41" s="18"/>
      <c r="G41" s="7">
        <v>806760</v>
      </c>
      <c r="H41" s="8"/>
      <c r="I41" s="9"/>
    </row>
    <row r="42" spans="1:9" s="2" customFormat="1" ht="16.5" customHeight="1" x14ac:dyDescent="0.15">
      <c r="A42" s="15"/>
      <c r="B42" s="18"/>
      <c r="D42" s="18" t="s">
        <v>42</v>
      </c>
      <c r="E42" s="18"/>
      <c r="F42" s="18"/>
      <c r="G42" s="7">
        <v>98696</v>
      </c>
      <c r="H42" s="8"/>
      <c r="I42" s="9"/>
    </row>
    <row r="43" spans="1:9" s="2" customFormat="1" ht="16.5" hidden="1" customHeight="1" x14ac:dyDescent="0.15">
      <c r="A43" s="15"/>
      <c r="B43" s="18"/>
      <c r="D43" s="18" t="s">
        <v>43</v>
      </c>
      <c r="E43" s="18"/>
      <c r="F43" s="18"/>
      <c r="G43" s="7">
        <v>0</v>
      </c>
      <c r="H43" s="8"/>
      <c r="I43" s="9"/>
    </row>
    <row r="44" spans="1:9" s="2" customFormat="1" ht="16.5" hidden="1" customHeight="1" x14ac:dyDescent="0.15">
      <c r="A44" s="15"/>
      <c r="B44" s="18"/>
      <c r="D44" s="18" t="s">
        <v>44</v>
      </c>
      <c r="E44" s="18"/>
      <c r="F44" s="18"/>
      <c r="G44" s="7">
        <v>0</v>
      </c>
      <c r="H44" s="8"/>
      <c r="I44" s="9"/>
    </row>
    <row r="45" spans="1:9" s="2" customFormat="1" ht="16.5" customHeight="1" x14ac:dyDescent="0.15">
      <c r="A45" s="15"/>
      <c r="B45" s="18"/>
      <c r="D45" s="18" t="s">
        <v>45</v>
      </c>
      <c r="E45" s="18"/>
      <c r="F45" s="18"/>
      <c r="G45" s="7">
        <v>92095</v>
      </c>
      <c r="H45" s="8"/>
      <c r="I45" s="9"/>
    </row>
    <row r="46" spans="1:9" s="2" customFormat="1" ht="16.5" customHeight="1" x14ac:dyDescent="0.15">
      <c r="A46" s="15"/>
      <c r="B46" s="18"/>
      <c r="D46" s="18" t="s">
        <v>46</v>
      </c>
      <c r="E46" s="18"/>
      <c r="F46" s="18"/>
      <c r="G46" s="7">
        <v>700898</v>
      </c>
      <c r="H46" s="8"/>
      <c r="I46" s="9"/>
    </row>
    <row r="47" spans="1:9" s="2" customFormat="1" ht="16.5" hidden="1" customHeight="1" x14ac:dyDescent="0.15">
      <c r="A47" s="15"/>
      <c r="B47" s="18"/>
      <c r="D47" s="18" t="s">
        <v>47</v>
      </c>
      <c r="E47" s="18"/>
      <c r="F47" s="18"/>
      <c r="G47" s="7">
        <v>0</v>
      </c>
      <c r="H47" s="8"/>
      <c r="I47" s="9"/>
    </row>
    <row r="48" spans="1:9" s="2" customFormat="1" ht="16.5" customHeight="1" x14ac:dyDescent="0.15">
      <c r="A48" s="15"/>
      <c r="B48" s="18"/>
      <c r="D48" s="18" t="s">
        <v>48</v>
      </c>
      <c r="E48" s="18"/>
      <c r="F48" s="18"/>
      <c r="G48" s="20">
        <f>SUM(G30:G47)</f>
        <v>13945271</v>
      </c>
      <c r="H48" s="8"/>
      <c r="I48" s="9"/>
    </row>
    <row r="49" spans="1:9" s="2" customFormat="1" ht="16.5" customHeight="1" x14ac:dyDescent="0.15">
      <c r="A49" s="15"/>
      <c r="B49" s="18"/>
      <c r="C49" s="18" t="s">
        <v>49</v>
      </c>
      <c r="D49" s="18"/>
      <c r="E49" s="18"/>
      <c r="F49" s="18"/>
      <c r="G49" s="7"/>
      <c r="H49" s="8">
        <f>G28+G48</f>
        <v>25782064</v>
      </c>
      <c r="I49" s="9"/>
    </row>
    <row r="50" spans="1:9" s="2" customFormat="1" ht="16.5" customHeight="1" x14ac:dyDescent="0.15">
      <c r="A50" s="15"/>
      <c r="B50" s="18" t="s">
        <v>50</v>
      </c>
      <c r="C50" s="18"/>
      <c r="D50" s="18"/>
      <c r="E50" s="18"/>
      <c r="F50" s="18"/>
      <c r="G50" s="7"/>
      <c r="H50" s="8"/>
      <c r="I50" s="9"/>
    </row>
    <row r="51" spans="1:9" s="2" customFormat="1" ht="16.5" customHeight="1" x14ac:dyDescent="0.15">
      <c r="A51" s="15"/>
      <c r="B51" s="18"/>
      <c r="C51" s="17" t="s">
        <v>25</v>
      </c>
      <c r="D51" s="18"/>
      <c r="E51" s="18"/>
      <c r="F51" s="18"/>
      <c r="G51" s="7"/>
      <c r="H51" s="8"/>
      <c r="I51" s="9"/>
    </row>
    <row r="52" spans="1:9" s="2" customFormat="1" ht="16.5" customHeight="1" x14ac:dyDescent="0.15">
      <c r="A52" s="15"/>
      <c r="B52" s="18"/>
      <c r="C52" s="18"/>
      <c r="D52" s="18" t="s">
        <v>26</v>
      </c>
      <c r="E52" s="18"/>
      <c r="F52" s="18"/>
      <c r="G52" s="7"/>
      <c r="H52" s="8"/>
      <c r="I52" s="9"/>
    </row>
    <row r="53" spans="1:9" s="2" customFormat="1" ht="16.5" hidden="1" customHeight="1" x14ac:dyDescent="0.15">
      <c r="A53" s="15"/>
      <c r="B53" s="18"/>
      <c r="C53" s="18"/>
      <c r="D53" s="18" t="s">
        <v>27</v>
      </c>
      <c r="E53" s="18"/>
      <c r="F53" s="18"/>
      <c r="G53" s="7"/>
      <c r="H53" s="8"/>
      <c r="I53" s="9"/>
    </row>
    <row r="54" spans="1:9" s="2" customFormat="1" ht="16.5" customHeight="1" x14ac:dyDescent="0.15">
      <c r="A54" s="15"/>
      <c r="B54" s="18"/>
      <c r="C54" s="18"/>
      <c r="D54" s="18" t="s">
        <v>28</v>
      </c>
      <c r="E54" s="18"/>
      <c r="F54" s="18"/>
      <c r="G54" s="20">
        <f>SUM(G52:G53)</f>
        <v>0</v>
      </c>
      <c r="H54" s="8"/>
      <c r="I54" s="9"/>
    </row>
    <row r="55" spans="1:9" s="2" customFormat="1" ht="16.5" customHeight="1" x14ac:dyDescent="0.15">
      <c r="A55" s="15"/>
      <c r="B55" s="18"/>
      <c r="C55" s="18" t="s">
        <v>29</v>
      </c>
      <c r="D55" s="18"/>
      <c r="E55" s="18"/>
      <c r="F55" s="18"/>
      <c r="G55" s="7"/>
      <c r="H55" s="8"/>
      <c r="I55" s="9"/>
    </row>
    <row r="56" spans="1:9" s="2" customFormat="1" ht="16.5" customHeight="1" x14ac:dyDescent="0.15">
      <c r="A56" s="15"/>
      <c r="B56" s="18"/>
      <c r="D56" s="18" t="s">
        <v>30</v>
      </c>
      <c r="E56" s="18"/>
      <c r="F56" s="18"/>
      <c r="G56" s="7">
        <v>5396</v>
      </c>
      <c r="H56" s="8"/>
      <c r="I56" s="9"/>
    </row>
    <row r="57" spans="1:9" s="2" customFormat="1" ht="16.5" customHeight="1" x14ac:dyDescent="0.15">
      <c r="A57" s="15"/>
      <c r="B57" s="18"/>
      <c r="D57" s="18" t="s">
        <v>31</v>
      </c>
      <c r="E57" s="18"/>
      <c r="F57" s="18"/>
      <c r="G57" s="7">
        <v>46460</v>
      </c>
      <c r="H57" s="8"/>
      <c r="I57" s="9"/>
    </row>
    <row r="58" spans="1:9" s="2" customFormat="1" ht="16.5" customHeight="1" x14ac:dyDescent="0.15">
      <c r="A58" s="15"/>
      <c r="B58" s="18"/>
      <c r="D58" s="18" t="s">
        <v>51</v>
      </c>
      <c r="E58" s="18"/>
      <c r="F58" s="18"/>
      <c r="G58" s="7">
        <v>10800</v>
      </c>
      <c r="H58" s="8"/>
      <c r="I58" s="9"/>
    </row>
    <row r="59" spans="1:9" s="2" customFormat="1" ht="16.149999999999999" customHeight="1" x14ac:dyDescent="0.15">
      <c r="A59" s="15"/>
      <c r="B59" s="18"/>
      <c r="D59" s="18" t="s">
        <v>32</v>
      </c>
      <c r="E59" s="18"/>
      <c r="F59" s="18"/>
      <c r="G59" s="7">
        <v>4838</v>
      </c>
      <c r="H59" s="8"/>
      <c r="I59" s="9"/>
    </row>
    <row r="60" spans="1:9" s="2" customFormat="1" ht="16.149999999999999" hidden="1" customHeight="1" x14ac:dyDescent="0.15">
      <c r="A60" s="15"/>
      <c r="B60" s="18"/>
      <c r="D60" s="18" t="s">
        <v>34</v>
      </c>
      <c r="E60" s="18"/>
      <c r="F60" s="18"/>
      <c r="G60" s="7">
        <v>0</v>
      </c>
      <c r="H60" s="8"/>
      <c r="I60" s="9"/>
    </row>
    <row r="61" spans="1:9" s="2" customFormat="1" ht="16.5" hidden="1" customHeight="1" x14ac:dyDescent="0.15">
      <c r="A61" s="15"/>
      <c r="B61" s="18"/>
      <c r="D61" s="18" t="s">
        <v>37</v>
      </c>
      <c r="E61" s="18"/>
      <c r="F61" s="18"/>
      <c r="G61" s="7">
        <v>0</v>
      </c>
      <c r="H61" s="8"/>
      <c r="I61" s="9"/>
    </row>
    <row r="62" spans="1:9" s="2" customFormat="1" ht="16.5" customHeight="1" x14ac:dyDescent="0.15">
      <c r="A62" s="15"/>
      <c r="B62" s="18"/>
      <c r="D62" s="18" t="s">
        <v>33</v>
      </c>
      <c r="E62" s="18"/>
      <c r="F62" s="18"/>
      <c r="G62" s="7">
        <v>120528</v>
      </c>
      <c r="H62" s="8"/>
      <c r="I62" s="9"/>
    </row>
    <row r="63" spans="1:9" s="2" customFormat="1" ht="16.5" customHeight="1" x14ac:dyDescent="0.15">
      <c r="A63" s="15"/>
      <c r="B63" s="18"/>
      <c r="D63" s="18" t="s">
        <v>38</v>
      </c>
      <c r="E63" s="18"/>
      <c r="F63" s="18"/>
      <c r="G63" s="7">
        <v>54555</v>
      </c>
      <c r="H63" s="8"/>
      <c r="I63" s="9"/>
    </row>
    <row r="64" spans="1:9" s="2" customFormat="1" ht="16.5" customHeight="1" x14ac:dyDescent="0.15">
      <c r="A64" s="15"/>
      <c r="B64" s="18"/>
      <c r="D64" s="18" t="s">
        <v>39</v>
      </c>
      <c r="E64" s="18"/>
      <c r="F64" s="18"/>
      <c r="G64" s="7">
        <v>18200</v>
      </c>
      <c r="H64" s="8"/>
      <c r="I64" s="9"/>
    </row>
    <row r="65" spans="1:9" s="2" customFormat="1" ht="16.5" customHeight="1" x14ac:dyDescent="0.15">
      <c r="A65" s="15"/>
      <c r="B65" s="18"/>
      <c r="D65" s="18" t="s">
        <v>40</v>
      </c>
      <c r="E65" s="18"/>
      <c r="F65" s="18"/>
      <c r="G65" s="7">
        <v>7708</v>
      </c>
      <c r="H65" s="8"/>
      <c r="I65" s="9"/>
    </row>
    <row r="66" spans="1:9" s="2" customFormat="1" ht="16.5" hidden="1" customHeight="1" x14ac:dyDescent="0.15">
      <c r="A66" s="15"/>
      <c r="B66" s="18"/>
      <c r="D66" s="18" t="s">
        <v>52</v>
      </c>
      <c r="E66" s="18"/>
      <c r="F66" s="18"/>
      <c r="G66" s="7">
        <v>0</v>
      </c>
      <c r="H66" s="8"/>
      <c r="I66" s="9"/>
    </row>
    <row r="67" spans="1:9" s="2" customFormat="1" ht="16.5" customHeight="1" x14ac:dyDescent="0.15">
      <c r="A67" s="15"/>
      <c r="B67" s="18"/>
      <c r="D67" s="18" t="s">
        <v>42</v>
      </c>
      <c r="E67" s="18"/>
      <c r="F67" s="18"/>
      <c r="G67" s="7">
        <v>131348</v>
      </c>
      <c r="H67" s="8"/>
      <c r="I67" s="9"/>
    </row>
    <row r="68" spans="1:9" s="2" customFormat="1" ht="16.5" hidden="1" customHeight="1" x14ac:dyDescent="0.15">
      <c r="A68" s="15"/>
      <c r="B68" s="18"/>
      <c r="D68" s="18" t="s">
        <v>43</v>
      </c>
      <c r="E68" s="18"/>
      <c r="F68" s="18"/>
      <c r="G68" s="7">
        <v>0</v>
      </c>
      <c r="H68" s="8"/>
      <c r="I68" s="9"/>
    </row>
    <row r="69" spans="1:9" s="2" customFormat="1" ht="16.5" hidden="1" customHeight="1" x14ac:dyDescent="0.15">
      <c r="A69" s="15"/>
      <c r="B69" s="18"/>
      <c r="D69" s="18" t="s">
        <v>44</v>
      </c>
      <c r="E69" s="18"/>
      <c r="F69" s="18"/>
      <c r="G69" s="7">
        <v>0</v>
      </c>
      <c r="H69" s="8"/>
      <c r="I69" s="9"/>
    </row>
    <row r="70" spans="1:9" s="2" customFormat="1" ht="16.5" hidden="1" customHeight="1" x14ac:dyDescent="0.15">
      <c r="A70" s="15"/>
      <c r="B70" s="18"/>
      <c r="D70" s="18" t="s">
        <v>45</v>
      </c>
      <c r="E70" s="18"/>
      <c r="F70" s="18"/>
      <c r="G70" s="7">
        <v>0</v>
      </c>
      <c r="H70" s="8"/>
      <c r="I70" s="9"/>
    </row>
    <row r="71" spans="1:9" s="2" customFormat="1" ht="16.5" customHeight="1" x14ac:dyDescent="0.15">
      <c r="A71" s="15"/>
      <c r="B71" s="18"/>
      <c r="D71" s="18" t="s">
        <v>46</v>
      </c>
      <c r="E71" s="18"/>
      <c r="F71" s="18"/>
      <c r="G71" s="7">
        <v>52759</v>
      </c>
      <c r="H71" s="8"/>
      <c r="I71" s="9"/>
    </row>
    <row r="72" spans="1:9" s="2" customFormat="1" ht="16.5" customHeight="1" x14ac:dyDescent="0.15">
      <c r="A72" s="15"/>
      <c r="B72" s="18"/>
      <c r="D72" s="18" t="s">
        <v>48</v>
      </c>
      <c r="E72" s="18"/>
      <c r="F72" s="18"/>
      <c r="G72" s="20">
        <f>SUM(G56:G71)</f>
        <v>452592</v>
      </c>
      <c r="H72" s="8"/>
      <c r="I72" s="9"/>
    </row>
    <row r="73" spans="1:9" s="2" customFormat="1" ht="16.5" customHeight="1" x14ac:dyDescent="0.15">
      <c r="A73" s="15"/>
      <c r="B73" s="18"/>
      <c r="C73" s="18" t="s">
        <v>53</v>
      </c>
      <c r="D73" s="18"/>
      <c r="E73" s="18"/>
      <c r="F73" s="18"/>
      <c r="G73" s="7"/>
      <c r="H73" s="10">
        <f>G54+G72</f>
        <v>452592</v>
      </c>
      <c r="I73" s="9"/>
    </row>
    <row r="74" spans="1:9" s="2" customFormat="1" ht="16.5" customHeight="1" x14ac:dyDescent="0.15">
      <c r="A74" s="15"/>
      <c r="B74" s="18" t="s">
        <v>54</v>
      </c>
      <c r="C74" s="18"/>
      <c r="D74" s="18"/>
      <c r="E74" s="18"/>
      <c r="F74" s="18"/>
      <c r="G74" s="7"/>
      <c r="H74" s="8"/>
      <c r="I74" s="10">
        <f>SUM(H24:H73)</f>
        <v>26234656</v>
      </c>
    </row>
    <row r="75" spans="1:9" s="2" customFormat="1" ht="16.5" customHeight="1" x14ac:dyDescent="0.15">
      <c r="A75" s="15"/>
      <c r="B75" s="18"/>
      <c r="C75" s="18" t="s">
        <v>55</v>
      </c>
      <c r="D75" s="18"/>
      <c r="E75" s="18"/>
      <c r="F75" s="18"/>
      <c r="G75" s="7"/>
      <c r="H75" s="8"/>
      <c r="I75" s="9">
        <f>I22-I74</f>
        <v>2109497</v>
      </c>
    </row>
    <row r="76" spans="1:9" s="2" customFormat="1" ht="16.5" customHeight="1" x14ac:dyDescent="0.15">
      <c r="A76" s="15"/>
      <c r="B76" s="18"/>
      <c r="C76" s="18" t="s">
        <v>56</v>
      </c>
      <c r="D76" s="18"/>
      <c r="E76" s="18"/>
      <c r="F76" s="18"/>
      <c r="G76" s="7"/>
      <c r="H76" s="8"/>
      <c r="I76" s="10">
        <v>0</v>
      </c>
    </row>
    <row r="77" spans="1:9" s="2" customFormat="1" ht="16.5" customHeight="1" x14ac:dyDescent="0.15">
      <c r="A77" s="15"/>
      <c r="B77" s="18"/>
      <c r="C77" s="18" t="s">
        <v>57</v>
      </c>
      <c r="D77" s="18"/>
      <c r="E77" s="18"/>
      <c r="F77" s="18"/>
      <c r="G77" s="7"/>
      <c r="H77" s="8"/>
      <c r="I77" s="9">
        <f>I75-I76</f>
        <v>2109497</v>
      </c>
    </row>
    <row r="78" spans="1:9" s="2" customFormat="1" ht="16.5" customHeight="1" x14ac:dyDescent="0.15">
      <c r="A78" s="15"/>
      <c r="B78" s="18"/>
      <c r="C78" s="18" t="s">
        <v>58</v>
      </c>
      <c r="D78" s="18"/>
      <c r="E78" s="18"/>
      <c r="F78" s="18"/>
      <c r="G78" s="7"/>
      <c r="H78" s="8"/>
      <c r="I78" s="9">
        <v>2647840</v>
      </c>
    </row>
    <row r="79" spans="1:9" s="2" customFormat="1" ht="16.5" customHeight="1" thickBot="1" x14ac:dyDescent="0.2">
      <c r="A79" s="21"/>
      <c r="B79" s="22"/>
      <c r="C79" s="22" t="s">
        <v>59</v>
      </c>
      <c r="D79" s="22"/>
      <c r="E79" s="22"/>
      <c r="F79" s="22"/>
      <c r="G79" s="13"/>
      <c r="H79" s="10"/>
      <c r="I79" s="23">
        <f>SUM(I77:I78)</f>
        <v>4757337</v>
      </c>
    </row>
    <row r="80" spans="1:9" s="2" customFormat="1" ht="14.25" thickTop="1" x14ac:dyDescent="0.15">
      <c r="G80" s="1"/>
      <c r="H80" s="1"/>
      <c r="I80" s="1"/>
    </row>
    <row r="81" spans="7:9" s="2" customFormat="1" x14ac:dyDescent="0.15">
      <c r="G81" s="1"/>
      <c r="H81" s="1"/>
      <c r="I81" s="1"/>
    </row>
  </sheetData>
  <mergeCells count="4">
    <mergeCell ref="A3:I3"/>
    <mergeCell ref="A5:I5"/>
    <mergeCell ref="A8:F8"/>
    <mergeCell ref="G8:I8"/>
  </mergeCells>
  <phoneticPr fontId="4"/>
  <printOptions horizontalCentered="1"/>
  <pageMargins left="0.39370078740157483" right="0.39370078740157483" top="0.19685039370078741" bottom="0.19685039370078741"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191"/>
  <sheetViews>
    <sheetView topLeftCell="A21" workbookViewId="0">
      <selection activeCell="I20" sqref="I20"/>
    </sheetView>
  </sheetViews>
  <sheetFormatPr defaultRowHeight="13.5" x14ac:dyDescent="0.15"/>
  <cols>
    <col min="1" max="5" width="3.375" style="2" customWidth="1"/>
    <col min="6" max="7" width="5.5" style="2" customWidth="1"/>
    <col min="8" max="13" width="11.875" style="2" customWidth="1"/>
    <col min="14" max="18" width="10.75" style="2" customWidth="1"/>
    <col min="19" max="20" width="6.125" style="2" customWidth="1"/>
    <col min="21" max="21" width="9" style="2"/>
  </cols>
  <sheetData>
    <row r="2" spans="1:21" ht="17.25" x14ac:dyDescent="0.2">
      <c r="A2" s="92" t="s">
        <v>60</v>
      </c>
      <c r="B2" s="92"/>
      <c r="C2" s="92"/>
      <c r="D2" s="92"/>
      <c r="E2" s="92"/>
      <c r="F2" s="92"/>
      <c r="G2" s="92"/>
      <c r="H2" s="92"/>
      <c r="I2" s="92"/>
      <c r="J2" s="92"/>
      <c r="K2" s="92"/>
      <c r="L2" s="92"/>
      <c r="M2" s="92"/>
      <c r="N2" s="25"/>
      <c r="O2" s="25"/>
      <c r="P2" s="25"/>
      <c r="Q2" s="25"/>
      <c r="R2" s="25"/>
      <c r="S2" s="25"/>
      <c r="T2" s="25"/>
      <c r="U2" s="25"/>
    </row>
    <row r="4" spans="1:21" x14ac:dyDescent="0.15">
      <c r="A4" s="26" t="s">
        <v>4</v>
      </c>
      <c r="B4" s="2" t="s">
        <v>61</v>
      </c>
    </row>
    <row r="5" spans="1:21" x14ac:dyDescent="0.15">
      <c r="B5" s="2" t="s">
        <v>62</v>
      </c>
    </row>
    <row r="6" spans="1:21" x14ac:dyDescent="0.15">
      <c r="B6" s="2" t="s">
        <v>63</v>
      </c>
    </row>
    <row r="8" spans="1:21" x14ac:dyDescent="0.15">
      <c r="B8" s="26" t="s">
        <v>64</v>
      </c>
      <c r="C8" s="2" t="s">
        <v>65</v>
      </c>
    </row>
    <row r="9" spans="1:21" x14ac:dyDescent="0.15">
      <c r="C9" s="2" t="s">
        <v>66</v>
      </c>
    </row>
    <row r="10" spans="1:21" hidden="1" x14ac:dyDescent="0.15">
      <c r="B10" s="26" t="s">
        <v>67</v>
      </c>
      <c r="C10" s="2" t="s">
        <v>68</v>
      </c>
    </row>
    <row r="11" spans="1:21" hidden="1" x14ac:dyDescent="0.15">
      <c r="C11" s="2" t="s">
        <v>69</v>
      </c>
    </row>
    <row r="12" spans="1:21" hidden="1" x14ac:dyDescent="0.15">
      <c r="C12" s="2" t="s">
        <v>70</v>
      </c>
    </row>
    <row r="13" spans="1:21" hidden="1" x14ac:dyDescent="0.15">
      <c r="B13" s="26" t="s">
        <v>71</v>
      </c>
      <c r="C13" s="2" t="s">
        <v>72</v>
      </c>
    </row>
    <row r="14" spans="1:21" hidden="1" x14ac:dyDescent="0.15">
      <c r="C14" s="2" t="s">
        <v>73</v>
      </c>
    </row>
    <row r="15" spans="1:21" hidden="1" x14ac:dyDescent="0.15">
      <c r="C15" s="2" t="s">
        <v>74</v>
      </c>
    </row>
    <row r="16" spans="1:21" x14ac:dyDescent="0.15">
      <c r="B16" s="26" t="s">
        <v>75</v>
      </c>
      <c r="C16" s="2" t="s">
        <v>76</v>
      </c>
    </row>
    <row r="17" spans="1:21" x14ac:dyDescent="0.15">
      <c r="C17" s="2" t="s">
        <v>77</v>
      </c>
    </row>
    <row r="18" spans="1:21" x14ac:dyDescent="0.15">
      <c r="U18"/>
    </row>
    <row r="19" spans="1:21" x14ac:dyDescent="0.15">
      <c r="A19" s="26" t="s">
        <v>6</v>
      </c>
      <c r="B19" s="2" t="s">
        <v>78</v>
      </c>
      <c r="U19"/>
    </row>
    <row r="20" spans="1:21" x14ac:dyDescent="0.15">
      <c r="C20" s="2" t="s">
        <v>79</v>
      </c>
      <c r="U20"/>
    </row>
    <row r="21" spans="1:21" x14ac:dyDescent="0.15">
      <c r="M21" s="3" t="s">
        <v>0</v>
      </c>
      <c r="U21"/>
    </row>
    <row r="22" spans="1:21" x14ac:dyDescent="0.15">
      <c r="B22" s="119" t="s">
        <v>80</v>
      </c>
      <c r="C22" s="120"/>
      <c r="D22" s="120"/>
      <c r="E22" s="120"/>
      <c r="F22" s="120"/>
      <c r="G22" s="121"/>
      <c r="H22" s="97" t="s">
        <v>81</v>
      </c>
      <c r="I22" s="98"/>
      <c r="J22" s="98"/>
      <c r="K22" s="98"/>
      <c r="L22" s="98"/>
      <c r="M22" s="99"/>
    </row>
    <row r="23" spans="1:21" s="31" customFormat="1" ht="44.25" customHeight="1" x14ac:dyDescent="0.15">
      <c r="A23" s="27"/>
      <c r="B23" s="122"/>
      <c r="C23" s="123"/>
      <c r="D23" s="123"/>
      <c r="E23" s="123"/>
      <c r="F23" s="123"/>
      <c r="G23" s="124"/>
      <c r="H23" s="28" t="s">
        <v>82</v>
      </c>
      <c r="I23" s="29" t="s">
        <v>83</v>
      </c>
      <c r="J23" s="30" t="s">
        <v>84</v>
      </c>
      <c r="K23" s="29" t="s">
        <v>85</v>
      </c>
      <c r="L23" s="29" t="s">
        <v>86</v>
      </c>
      <c r="M23" s="29" t="s">
        <v>87</v>
      </c>
      <c r="S23" s="27"/>
      <c r="T23" s="27"/>
    </row>
    <row r="24" spans="1:21" x14ac:dyDescent="0.15">
      <c r="B24" s="15" t="s">
        <v>88</v>
      </c>
      <c r="C24" s="18" t="s">
        <v>89</v>
      </c>
      <c r="D24" s="18"/>
      <c r="E24" s="18"/>
      <c r="F24" s="18"/>
      <c r="G24" s="18"/>
      <c r="H24" s="32"/>
      <c r="I24" s="32"/>
      <c r="J24" s="33"/>
      <c r="K24" s="32"/>
      <c r="L24" s="32"/>
      <c r="M24" s="32"/>
      <c r="U24"/>
    </row>
    <row r="25" spans="1:21" x14ac:dyDescent="0.15">
      <c r="B25" s="15"/>
      <c r="C25" s="18" t="s">
        <v>10</v>
      </c>
      <c r="D25" s="18"/>
      <c r="E25" s="18"/>
      <c r="F25" s="18"/>
      <c r="G25" s="18"/>
      <c r="H25" s="32"/>
      <c r="I25" s="32"/>
      <c r="J25" s="33"/>
      <c r="K25" s="32"/>
      <c r="L25" s="32"/>
      <c r="M25" s="32"/>
      <c r="U25"/>
    </row>
    <row r="26" spans="1:21" x14ac:dyDescent="0.15">
      <c r="B26" s="15"/>
      <c r="C26" s="18" t="s">
        <v>13</v>
      </c>
      <c r="D26" s="18"/>
      <c r="E26" s="18"/>
      <c r="F26" s="18"/>
      <c r="G26" s="18"/>
      <c r="H26" s="32">
        <v>616048</v>
      </c>
      <c r="I26" s="32">
        <v>25000</v>
      </c>
      <c r="J26" s="33"/>
      <c r="K26" s="32"/>
      <c r="L26" s="32"/>
      <c r="M26" s="32"/>
    </row>
    <row r="27" spans="1:21" x14ac:dyDescent="0.15">
      <c r="B27" s="15"/>
      <c r="C27" s="18" t="s">
        <v>90</v>
      </c>
      <c r="D27" s="18"/>
      <c r="E27" s="18"/>
      <c r="F27" s="18"/>
      <c r="G27" s="18"/>
      <c r="H27" s="32"/>
      <c r="I27" s="32">
        <v>200000</v>
      </c>
      <c r="J27" s="33">
        <v>11026000</v>
      </c>
      <c r="K27" s="32">
        <v>1831400</v>
      </c>
      <c r="L27" s="32">
        <v>1602300</v>
      </c>
      <c r="M27" s="32">
        <v>8892130</v>
      </c>
    </row>
    <row r="28" spans="1:21" x14ac:dyDescent="0.15">
      <c r="B28" s="15"/>
      <c r="C28" s="18" t="s">
        <v>18</v>
      </c>
      <c r="D28" s="18"/>
      <c r="E28" s="18"/>
      <c r="F28" s="18"/>
      <c r="G28" s="18"/>
      <c r="H28" s="32">
        <v>3335900</v>
      </c>
      <c r="I28" s="32"/>
      <c r="J28" s="33"/>
      <c r="K28" s="32"/>
      <c r="L28" s="32"/>
      <c r="M28" s="32"/>
    </row>
    <row r="29" spans="1:21" x14ac:dyDescent="0.15">
      <c r="B29" s="15"/>
      <c r="C29" s="18" t="s">
        <v>91</v>
      </c>
      <c r="D29" s="18"/>
      <c r="E29" s="18"/>
      <c r="F29" s="18"/>
      <c r="G29" s="18"/>
      <c r="H29" s="32">
        <v>5</v>
      </c>
      <c r="I29" s="32"/>
      <c r="J29" s="33">
        <v>297000</v>
      </c>
      <c r="K29" s="32"/>
      <c r="L29" s="32"/>
      <c r="M29" s="32"/>
    </row>
    <row r="30" spans="1:21" x14ac:dyDescent="0.15">
      <c r="B30" s="15"/>
      <c r="C30" s="18" t="s">
        <v>22</v>
      </c>
      <c r="D30" s="18"/>
      <c r="E30" s="18"/>
      <c r="F30" s="18"/>
      <c r="G30" s="18"/>
      <c r="H30" s="34">
        <f>SUM(H25:H29)</f>
        <v>3951953</v>
      </c>
      <c r="I30" s="34">
        <f>SUM(I25:I29)</f>
        <v>225000</v>
      </c>
      <c r="J30" s="34">
        <f t="shared" ref="J30:M30" si="0">SUM(J25:J29)</f>
        <v>11323000</v>
      </c>
      <c r="K30" s="34">
        <f t="shared" si="0"/>
        <v>1831400</v>
      </c>
      <c r="L30" s="34">
        <f t="shared" si="0"/>
        <v>1602300</v>
      </c>
      <c r="M30" s="34">
        <f t="shared" si="0"/>
        <v>8892130</v>
      </c>
    </row>
    <row r="31" spans="1:21" x14ac:dyDescent="0.15">
      <c r="B31" s="15" t="s">
        <v>92</v>
      </c>
      <c r="C31" s="18" t="s">
        <v>93</v>
      </c>
      <c r="D31" s="18"/>
      <c r="E31" s="18"/>
      <c r="F31" s="18"/>
      <c r="G31" s="18"/>
      <c r="H31" s="32"/>
      <c r="I31" s="32"/>
      <c r="J31" s="33"/>
      <c r="K31" s="32"/>
      <c r="L31" s="32"/>
      <c r="M31" s="32"/>
    </row>
    <row r="32" spans="1:21" x14ac:dyDescent="0.15">
      <c r="B32" s="15"/>
      <c r="C32" s="18" t="s">
        <v>94</v>
      </c>
      <c r="D32" s="18"/>
      <c r="E32" s="18"/>
      <c r="F32" s="18"/>
      <c r="G32" s="18"/>
      <c r="H32" s="32"/>
      <c r="I32" s="32"/>
      <c r="J32" s="33"/>
      <c r="K32" s="32"/>
      <c r="L32" s="32"/>
      <c r="M32" s="32"/>
    </row>
    <row r="33" spans="2:37" x14ac:dyDescent="0.15">
      <c r="B33" s="15"/>
      <c r="C33" s="18"/>
      <c r="D33" s="18" t="s">
        <v>95</v>
      </c>
      <c r="E33" s="18"/>
      <c r="F33" s="18"/>
      <c r="G33" s="18"/>
      <c r="H33" s="32">
        <v>1192950</v>
      </c>
      <c r="I33" s="32">
        <v>10000</v>
      </c>
      <c r="J33" s="33">
        <v>6360913</v>
      </c>
      <c r="K33" s="32">
        <v>920725</v>
      </c>
      <c r="L33" s="32">
        <v>169300</v>
      </c>
      <c r="M33" s="32">
        <v>2692710</v>
      </c>
    </row>
    <row r="34" spans="2:37" x14ac:dyDescent="0.15">
      <c r="B34" s="15"/>
      <c r="C34" s="18"/>
      <c r="D34" s="18" t="s">
        <v>27</v>
      </c>
      <c r="E34" s="18"/>
      <c r="F34" s="18"/>
      <c r="G34" s="18"/>
      <c r="H34" s="32">
        <v>9764</v>
      </c>
      <c r="I34" s="32"/>
      <c r="J34" s="33">
        <v>480431</v>
      </c>
      <c r="K34" s="32"/>
      <c r="L34" s="32"/>
      <c r="M34" s="32"/>
    </row>
    <row r="35" spans="2:37" x14ac:dyDescent="0.15">
      <c r="B35" s="15"/>
      <c r="C35" s="18"/>
      <c r="D35" s="18" t="s">
        <v>28</v>
      </c>
      <c r="E35" s="18"/>
      <c r="F35" s="18"/>
      <c r="G35" s="18"/>
      <c r="H35" s="34">
        <f>SUM(H32:H34)</f>
        <v>1202714</v>
      </c>
      <c r="I35" s="34">
        <f>SUM(I32:I34)</f>
        <v>10000</v>
      </c>
      <c r="J35" s="34">
        <f t="shared" ref="J35:M35" si="1">SUM(J32:J34)</f>
        <v>6841344</v>
      </c>
      <c r="K35" s="34">
        <f t="shared" si="1"/>
        <v>920725</v>
      </c>
      <c r="L35" s="34">
        <f t="shared" si="1"/>
        <v>169300</v>
      </c>
      <c r="M35" s="34">
        <f t="shared" si="1"/>
        <v>2692710</v>
      </c>
    </row>
    <row r="36" spans="2:37" x14ac:dyDescent="0.15">
      <c r="B36" s="15"/>
      <c r="C36" s="18" t="s">
        <v>96</v>
      </c>
      <c r="D36" s="18"/>
      <c r="E36" s="18"/>
      <c r="F36" s="18"/>
      <c r="G36" s="18"/>
      <c r="H36" s="32"/>
      <c r="I36" s="32"/>
      <c r="J36" s="33"/>
      <c r="K36" s="32"/>
      <c r="L36" s="32"/>
      <c r="M36" s="32"/>
    </row>
    <row r="37" spans="2:37" x14ac:dyDescent="0.15">
      <c r="B37" s="15"/>
      <c r="C37" s="18"/>
      <c r="D37" s="18" t="s">
        <v>97</v>
      </c>
      <c r="E37" s="18"/>
      <c r="F37" s="18"/>
      <c r="G37" s="18"/>
      <c r="H37" s="32">
        <v>1176850</v>
      </c>
      <c r="I37" s="32">
        <v>39300</v>
      </c>
      <c r="J37" s="33">
        <v>1017080</v>
      </c>
      <c r="K37" s="32">
        <v>106620</v>
      </c>
      <c r="L37" s="32"/>
      <c r="M37" s="32">
        <v>1122796</v>
      </c>
    </row>
    <row r="38" spans="2:37" x14ac:dyDescent="0.15">
      <c r="B38" s="15"/>
      <c r="C38" s="18"/>
      <c r="D38" s="18" t="s">
        <v>31</v>
      </c>
      <c r="E38" s="18"/>
      <c r="F38" s="18"/>
      <c r="G38" s="18"/>
      <c r="H38" s="32">
        <v>145015</v>
      </c>
      <c r="I38" s="32">
        <v>9720</v>
      </c>
      <c r="J38" s="33">
        <v>236759</v>
      </c>
      <c r="K38" s="32">
        <v>39817</v>
      </c>
      <c r="L38" s="32">
        <v>9696</v>
      </c>
      <c r="M38" s="32">
        <v>34626</v>
      </c>
    </row>
    <row r="39" spans="2:37" x14ac:dyDescent="0.15">
      <c r="B39" s="15"/>
      <c r="C39" s="18"/>
      <c r="D39" s="18" t="s">
        <v>51</v>
      </c>
      <c r="E39" s="18"/>
      <c r="F39" s="18"/>
      <c r="G39" s="18"/>
      <c r="H39" s="32"/>
      <c r="I39" s="32"/>
      <c r="J39" s="33"/>
      <c r="K39" s="32"/>
      <c r="L39" s="32"/>
      <c r="M39" s="32"/>
    </row>
    <row r="40" spans="2:37" x14ac:dyDescent="0.15">
      <c r="B40" s="15"/>
      <c r="C40" s="18"/>
      <c r="D40" s="18" t="s">
        <v>32</v>
      </c>
      <c r="E40" s="18"/>
      <c r="F40" s="18"/>
      <c r="G40" s="18"/>
      <c r="H40" s="32"/>
      <c r="I40" s="32"/>
      <c r="J40" s="33"/>
      <c r="K40" s="32"/>
      <c r="L40" s="32"/>
      <c r="M40" s="32">
        <v>462947</v>
      </c>
    </row>
    <row r="41" spans="2:37" x14ac:dyDescent="0.15">
      <c r="B41" s="15"/>
      <c r="C41" s="18"/>
      <c r="D41" s="18" t="s">
        <v>33</v>
      </c>
      <c r="E41" s="18"/>
      <c r="F41" s="18"/>
      <c r="G41" s="18"/>
      <c r="H41" s="32"/>
      <c r="I41" s="32">
        <v>28350</v>
      </c>
      <c r="J41" s="33">
        <v>2134496</v>
      </c>
      <c r="K41" s="32">
        <v>158000</v>
      </c>
      <c r="L41" s="32">
        <v>187920</v>
      </c>
      <c r="M41" s="32"/>
    </row>
    <row r="42" spans="2:37" x14ac:dyDescent="0.15">
      <c r="B42" s="15"/>
      <c r="C42" s="18"/>
      <c r="D42" s="18" t="s">
        <v>34</v>
      </c>
      <c r="E42" s="18"/>
      <c r="F42" s="18"/>
      <c r="G42" s="18"/>
      <c r="H42" s="32">
        <v>24260</v>
      </c>
      <c r="I42" s="32"/>
      <c r="J42" s="33">
        <v>30765</v>
      </c>
      <c r="K42" s="32"/>
      <c r="L42" s="32"/>
      <c r="M42" s="32">
        <v>130460</v>
      </c>
    </row>
    <row r="43" spans="2:37" x14ac:dyDescent="0.15">
      <c r="B43" s="15"/>
      <c r="C43" s="18"/>
      <c r="D43" s="18" t="s">
        <v>35</v>
      </c>
      <c r="E43" s="18"/>
      <c r="F43" s="18"/>
      <c r="G43" s="18"/>
      <c r="H43" s="32">
        <v>92965</v>
      </c>
      <c r="I43" s="32"/>
      <c r="J43" s="33"/>
      <c r="K43" s="32"/>
      <c r="L43" s="32"/>
      <c r="M43" s="32"/>
    </row>
    <row r="44" spans="2:37" s="2" customFormat="1" x14ac:dyDescent="0.15">
      <c r="B44" s="15"/>
      <c r="C44" s="18"/>
      <c r="D44" s="18" t="s">
        <v>36</v>
      </c>
      <c r="E44" s="18"/>
      <c r="F44" s="18"/>
      <c r="G44" s="18"/>
      <c r="H44" s="32">
        <v>836872</v>
      </c>
      <c r="I44" s="32"/>
      <c r="J44" s="33">
        <v>115138</v>
      </c>
      <c r="K44" s="32"/>
      <c r="L44" s="32"/>
      <c r="M44" s="32"/>
      <c r="V44"/>
      <c r="W44"/>
      <c r="X44"/>
      <c r="Y44"/>
      <c r="Z44"/>
      <c r="AA44"/>
      <c r="AB44"/>
      <c r="AC44"/>
      <c r="AD44"/>
      <c r="AE44"/>
      <c r="AF44"/>
      <c r="AG44"/>
      <c r="AH44"/>
      <c r="AI44"/>
      <c r="AJ44"/>
      <c r="AK44"/>
    </row>
    <row r="45" spans="2:37" s="2" customFormat="1" x14ac:dyDescent="0.15">
      <c r="B45" s="15"/>
      <c r="C45" s="18"/>
      <c r="D45" s="18" t="s">
        <v>37</v>
      </c>
      <c r="E45" s="18"/>
      <c r="F45" s="18"/>
      <c r="G45" s="18"/>
      <c r="H45" s="32"/>
      <c r="I45" s="32"/>
      <c r="J45" s="33"/>
      <c r="K45" s="32"/>
      <c r="L45" s="32"/>
      <c r="M45" s="32">
        <v>174041</v>
      </c>
      <c r="V45"/>
      <c r="W45"/>
      <c r="X45"/>
      <c r="Y45"/>
      <c r="Z45"/>
      <c r="AA45"/>
      <c r="AB45"/>
      <c r="AC45"/>
      <c r="AD45"/>
      <c r="AE45"/>
      <c r="AF45"/>
      <c r="AG45"/>
      <c r="AH45"/>
      <c r="AI45"/>
      <c r="AJ45"/>
      <c r="AK45"/>
    </row>
    <row r="46" spans="2:37" s="2" customFormat="1" x14ac:dyDescent="0.15">
      <c r="B46" s="15"/>
      <c r="C46" s="18"/>
      <c r="D46" s="18" t="s">
        <v>98</v>
      </c>
      <c r="E46" s="18"/>
      <c r="F46" s="18"/>
      <c r="G46" s="18"/>
      <c r="H46" s="32">
        <v>176229</v>
      </c>
      <c r="I46" s="32">
        <v>79920</v>
      </c>
      <c r="J46" s="33">
        <v>790401</v>
      </c>
      <c r="K46" s="32">
        <v>591784</v>
      </c>
      <c r="L46" s="32">
        <v>172933</v>
      </c>
      <c r="M46" s="32">
        <v>1955223</v>
      </c>
      <c r="V46"/>
      <c r="W46"/>
      <c r="X46"/>
      <c r="Y46"/>
      <c r="Z46"/>
      <c r="AA46"/>
      <c r="AB46"/>
      <c r="AC46"/>
      <c r="AD46"/>
      <c r="AE46"/>
      <c r="AF46"/>
      <c r="AG46"/>
      <c r="AH46"/>
      <c r="AI46"/>
      <c r="AJ46"/>
      <c r="AK46"/>
    </row>
    <row r="47" spans="2:37" s="2" customFormat="1" x14ac:dyDescent="0.15">
      <c r="B47" s="15"/>
      <c r="C47" s="18"/>
      <c r="D47" s="18" t="s">
        <v>39</v>
      </c>
      <c r="E47" s="18"/>
      <c r="F47" s="18"/>
      <c r="G47" s="18"/>
      <c r="H47" s="32"/>
      <c r="I47" s="32"/>
      <c r="J47" s="33"/>
      <c r="K47" s="32"/>
      <c r="L47" s="32"/>
      <c r="M47" s="32"/>
      <c r="V47"/>
      <c r="W47"/>
      <c r="X47"/>
      <c r="Y47"/>
      <c r="Z47"/>
      <c r="AA47"/>
      <c r="AB47"/>
      <c r="AC47"/>
      <c r="AD47"/>
      <c r="AE47"/>
      <c r="AF47"/>
      <c r="AG47"/>
      <c r="AH47"/>
      <c r="AI47"/>
      <c r="AJ47"/>
      <c r="AK47"/>
    </row>
    <row r="48" spans="2:37" s="2" customFormat="1" x14ac:dyDescent="0.15">
      <c r="B48" s="15"/>
      <c r="C48" s="18"/>
      <c r="D48" s="18" t="s">
        <v>40</v>
      </c>
      <c r="E48" s="18"/>
      <c r="F48" s="18"/>
      <c r="G48" s="18"/>
      <c r="H48" s="32"/>
      <c r="I48" s="32"/>
      <c r="J48" s="33">
        <v>84830</v>
      </c>
      <c r="K48" s="32">
        <v>4264</v>
      </c>
      <c r="L48" s="32"/>
      <c r="M48" s="32">
        <v>76745</v>
      </c>
      <c r="V48"/>
      <c r="W48"/>
      <c r="X48"/>
      <c r="Y48"/>
      <c r="Z48"/>
      <c r="AA48"/>
      <c r="AB48"/>
      <c r="AC48"/>
      <c r="AD48"/>
      <c r="AE48"/>
      <c r="AF48"/>
      <c r="AG48"/>
      <c r="AH48"/>
      <c r="AI48"/>
      <c r="AJ48"/>
      <c r="AK48"/>
    </row>
    <row r="49" spans="1:37" s="2" customFormat="1" hidden="1" x14ac:dyDescent="0.15">
      <c r="B49" s="15"/>
      <c r="C49" s="18"/>
      <c r="D49" s="18" t="s">
        <v>99</v>
      </c>
      <c r="E49" s="18"/>
      <c r="F49" s="18"/>
      <c r="G49" s="18"/>
      <c r="H49" s="32"/>
      <c r="I49" s="32"/>
      <c r="J49" s="33"/>
      <c r="K49" s="32"/>
      <c r="L49" s="32"/>
      <c r="M49" s="32"/>
      <c r="V49"/>
      <c r="W49"/>
      <c r="X49"/>
      <c r="Y49"/>
      <c r="Z49"/>
      <c r="AA49"/>
      <c r="AB49"/>
      <c r="AC49"/>
      <c r="AD49"/>
      <c r="AE49"/>
      <c r="AF49"/>
      <c r="AG49"/>
      <c r="AH49"/>
      <c r="AI49"/>
      <c r="AJ49"/>
      <c r="AK49"/>
    </row>
    <row r="50" spans="1:37" s="2" customFormat="1" x14ac:dyDescent="0.15">
      <c r="B50" s="15"/>
      <c r="C50" s="18"/>
      <c r="D50" s="18" t="s">
        <v>100</v>
      </c>
      <c r="E50" s="18"/>
      <c r="F50" s="18"/>
      <c r="G50" s="18"/>
      <c r="H50" s="32"/>
      <c r="I50" s="32"/>
      <c r="J50" s="33"/>
      <c r="K50" s="32"/>
      <c r="L50" s="32"/>
      <c r="M50" s="32">
        <v>806760</v>
      </c>
      <c r="V50"/>
      <c r="W50"/>
      <c r="X50"/>
      <c r="Y50"/>
      <c r="Z50"/>
      <c r="AA50"/>
      <c r="AB50"/>
      <c r="AC50"/>
      <c r="AD50"/>
      <c r="AE50"/>
      <c r="AF50"/>
      <c r="AG50"/>
      <c r="AH50"/>
      <c r="AI50"/>
      <c r="AJ50"/>
      <c r="AK50"/>
    </row>
    <row r="51" spans="1:37" s="2" customFormat="1" x14ac:dyDescent="0.15">
      <c r="B51" s="15"/>
      <c r="C51" s="18"/>
      <c r="D51" s="18" t="s">
        <v>42</v>
      </c>
      <c r="E51" s="18"/>
      <c r="F51" s="18"/>
      <c r="G51" s="18"/>
      <c r="H51" s="32">
        <v>6696</v>
      </c>
      <c r="I51" s="32">
        <v>216</v>
      </c>
      <c r="J51" s="33">
        <v>41464</v>
      </c>
      <c r="K51" s="32">
        <v>10476</v>
      </c>
      <c r="L51" s="32">
        <v>2916</v>
      </c>
      <c r="M51" s="32">
        <v>36928</v>
      </c>
      <c r="V51"/>
      <c r="W51"/>
      <c r="X51"/>
      <c r="Y51"/>
      <c r="Z51"/>
      <c r="AA51"/>
      <c r="AB51"/>
      <c r="AC51"/>
      <c r="AD51"/>
      <c r="AE51"/>
      <c r="AF51"/>
      <c r="AG51"/>
      <c r="AH51"/>
      <c r="AI51"/>
      <c r="AJ51"/>
      <c r="AK51"/>
    </row>
    <row r="52" spans="1:37" s="2" customFormat="1" hidden="1" x14ac:dyDescent="0.15">
      <c r="B52" s="15"/>
      <c r="C52" s="18"/>
      <c r="D52" s="18" t="s">
        <v>44</v>
      </c>
      <c r="E52" s="18"/>
      <c r="F52" s="18"/>
      <c r="G52" s="18"/>
      <c r="H52" s="32"/>
      <c r="I52" s="32"/>
      <c r="J52" s="33"/>
      <c r="K52" s="32"/>
      <c r="L52" s="32"/>
      <c r="M52" s="32"/>
      <c r="V52"/>
      <c r="W52"/>
      <c r="X52"/>
      <c r="Y52"/>
      <c r="Z52"/>
      <c r="AA52"/>
      <c r="AB52"/>
      <c r="AC52"/>
      <c r="AD52"/>
      <c r="AE52"/>
      <c r="AF52"/>
      <c r="AG52"/>
      <c r="AH52"/>
      <c r="AI52"/>
      <c r="AJ52"/>
      <c r="AK52"/>
    </row>
    <row r="53" spans="1:37" s="2" customFormat="1" x14ac:dyDescent="0.15">
      <c r="B53" s="15"/>
      <c r="C53" s="18"/>
      <c r="D53" s="18" t="s">
        <v>45</v>
      </c>
      <c r="E53" s="18"/>
      <c r="F53" s="18"/>
      <c r="G53" s="18"/>
      <c r="H53" s="32">
        <v>1710</v>
      </c>
      <c r="I53" s="32">
        <v>85275</v>
      </c>
      <c r="J53" s="33">
        <v>2971</v>
      </c>
      <c r="K53" s="32">
        <v>2139</v>
      </c>
      <c r="L53" s="32"/>
      <c r="M53" s="32"/>
      <c r="V53"/>
      <c r="W53"/>
      <c r="X53"/>
      <c r="Y53"/>
      <c r="Z53"/>
      <c r="AA53"/>
      <c r="AB53"/>
      <c r="AC53"/>
      <c r="AD53"/>
      <c r="AE53"/>
      <c r="AF53"/>
      <c r="AG53"/>
      <c r="AH53"/>
      <c r="AI53"/>
      <c r="AJ53"/>
      <c r="AK53"/>
    </row>
    <row r="54" spans="1:37" s="2" customFormat="1" x14ac:dyDescent="0.15">
      <c r="B54" s="15"/>
      <c r="C54" s="18"/>
      <c r="D54" s="18" t="s">
        <v>46</v>
      </c>
      <c r="E54" s="18"/>
      <c r="F54" s="18"/>
      <c r="G54" s="18"/>
      <c r="H54" s="32">
        <v>666446</v>
      </c>
      <c r="I54" s="32"/>
      <c r="J54" s="33">
        <v>27752</v>
      </c>
      <c r="K54" s="32"/>
      <c r="L54" s="32"/>
      <c r="M54" s="32">
        <v>6700</v>
      </c>
      <c r="V54"/>
      <c r="W54"/>
      <c r="X54"/>
      <c r="Y54"/>
      <c r="Z54"/>
      <c r="AA54"/>
      <c r="AB54"/>
      <c r="AC54"/>
      <c r="AD54"/>
      <c r="AE54"/>
      <c r="AF54"/>
      <c r="AG54"/>
      <c r="AH54"/>
      <c r="AI54"/>
      <c r="AJ54"/>
      <c r="AK54"/>
    </row>
    <row r="55" spans="1:37" s="2" customFormat="1" hidden="1" x14ac:dyDescent="0.15">
      <c r="B55" s="15"/>
      <c r="C55" s="18"/>
      <c r="D55" s="18" t="s">
        <v>47</v>
      </c>
      <c r="E55" s="18"/>
      <c r="F55" s="18"/>
      <c r="G55" s="18"/>
      <c r="H55" s="32"/>
      <c r="I55" s="32"/>
      <c r="J55" s="33"/>
      <c r="K55" s="32"/>
      <c r="L55" s="32"/>
      <c r="M55" s="32"/>
      <c r="V55"/>
      <c r="W55"/>
      <c r="X55"/>
      <c r="Y55"/>
      <c r="Z55"/>
      <c r="AA55"/>
      <c r="AB55"/>
      <c r="AC55"/>
      <c r="AD55"/>
      <c r="AE55"/>
      <c r="AF55"/>
      <c r="AG55"/>
      <c r="AH55"/>
      <c r="AI55"/>
      <c r="AJ55"/>
      <c r="AK55"/>
    </row>
    <row r="56" spans="1:37" s="2" customFormat="1" x14ac:dyDescent="0.15">
      <c r="B56" s="15"/>
      <c r="C56" s="18"/>
      <c r="D56" s="18" t="s">
        <v>101</v>
      </c>
      <c r="E56" s="18"/>
      <c r="F56" s="18"/>
      <c r="G56" s="18"/>
      <c r="H56" s="34">
        <f t="shared" ref="H56:M56" si="2">SUM(H36:H55)</f>
        <v>3127043</v>
      </c>
      <c r="I56" s="34">
        <f t="shared" si="2"/>
        <v>242781</v>
      </c>
      <c r="J56" s="34">
        <f t="shared" si="2"/>
        <v>4481656</v>
      </c>
      <c r="K56" s="34">
        <f t="shared" si="2"/>
        <v>913100</v>
      </c>
      <c r="L56" s="34">
        <f t="shared" si="2"/>
        <v>373465</v>
      </c>
      <c r="M56" s="34">
        <f t="shared" si="2"/>
        <v>4807226</v>
      </c>
      <c r="V56"/>
      <c r="W56"/>
      <c r="X56"/>
      <c r="Y56"/>
      <c r="Z56"/>
      <c r="AA56"/>
      <c r="AB56"/>
      <c r="AC56"/>
      <c r="AD56"/>
      <c r="AE56"/>
      <c r="AF56"/>
      <c r="AG56"/>
      <c r="AH56"/>
      <c r="AI56"/>
      <c r="AJ56"/>
      <c r="AK56"/>
    </row>
    <row r="57" spans="1:37" s="2" customFormat="1" x14ac:dyDescent="0.15">
      <c r="B57" s="15"/>
      <c r="C57" s="18" t="s">
        <v>54</v>
      </c>
      <c r="D57" s="18"/>
      <c r="E57" s="18"/>
      <c r="F57" s="18"/>
      <c r="G57" s="18"/>
      <c r="H57" s="32">
        <f t="shared" ref="H57:M57" si="3">H35+H56</f>
        <v>4329757</v>
      </c>
      <c r="I57" s="32">
        <f t="shared" si="3"/>
        <v>252781</v>
      </c>
      <c r="J57" s="32">
        <f t="shared" si="3"/>
        <v>11323000</v>
      </c>
      <c r="K57" s="32">
        <f t="shared" si="3"/>
        <v>1833825</v>
      </c>
      <c r="L57" s="32">
        <f t="shared" si="3"/>
        <v>542765</v>
      </c>
      <c r="M57" s="32">
        <f t="shared" si="3"/>
        <v>7499936</v>
      </c>
      <c r="V57"/>
      <c r="W57"/>
      <c r="X57"/>
      <c r="Y57"/>
      <c r="Z57"/>
      <c r="AA57"/>
      <c r="AB57"/>
      <c r="AC57"/>
      <c r="AD57"/>
      <c r="AE57"/>
      <c r="AF57"/>
      <c r="AG57"/>
      <c r="AH57"/>
      <c r="AI57"/>
      <c r="AJ57"/>
      <c r="AK57"/>
    </row>
    <row r="58" spans="1:37" s="2" customFormat="1" x14ac:dyDescent="0.15">
      <c r="B58" s="15"/>
      <c r="C58" s="35" t="s">
        <v>55</v>
      </c>
      <c r="D58" s="18"/>
      <c r="E58" s="18"/>
      <c r="F58" s="18"/>
      <c r="G58" s="19"/>
      <c r="H58" s="36">
        <f t="shared" ref="H58:M58" si="4">H30-H57</f>
        <v>-377804</v>
      </c>
      <c r="I58" s="36">
        <f t="shared" si="4"/>
        <v>-27781</v>
      </c>
      <c r="J58" s="36">
        <f t="shared" si="4"/>
        <v>0</v>
      </c>
      <c r="K58" s="36">
        <f t="shared" si="4"/>
        <v>-2425</v>
      </c>
      <c r="L58" s="36">
        <f t="shared" si="4"/>
        <v>1059535</v>
      </c>
      <c r="M58" s="36">
        <f t="shared" si="4"/>
        <v>1392194</v>
      </c>
      <c r="V58"/>
      <c r="W58"/>
      <c r="X58"/>
      <c r="Y58"/>
      <c r="Z58"/>
      <c r="AA58"/>
      <c r="AB58"/>
      <c r="AC58"/>
      <c r="AD58"/>
      <c r="AE58"/>
      <c r="AF58"/>
      <c r="AG58"/>
      <c r="AH58"/>
      <c r="AI58"/>
      <c r="AJ58"/>
      <c r="AK58"/>
    </row>
    <row r="59" spans="1:37" s="2" customFormat="1" x14ac:dyDescent="0.15">
      <c r="B59" s="15"/>
      <c r="C59" s="35" t="s">
        <v>56</v>
      </c>
      <c r="D59" s="18"/>
      <c r="E59" s="18"/>
      <c r="F59" s="18"/>
      <c r="G59" s="18"/>
      <c r="H59" s="34"/>
      <c r="I59" s="34"/>
      <c r="J59" s="34"/>
      <c r="K59" s="34"/>
      <c r="L59" s="34"/>
      <c r="M59" s="34"/>
      <c r="V59"/>
      <c r="W59"/>
      <c r="X59"/>
      <c r="Y59"/>
      <c r="Z59"/>
      <c r="AA59"/>
      <c r="AB59"/>
      <c r="AC59"/>
      <c r="AD59"/>
      <c r="AE59"/>
      <c r="AF59"/>
      <c r="AG59"/>
      <c r="AH59"/>
      <c r="AI59"/>
      <c r="AJ59"/>
      <c r="AK59"/>
    </row>
    <row r="60" spans="1:37" s="2" customFormat="1" ht="14.25" thickBot="1" x14ac:dyDescent="0.2">
      <c r="B60" s="21"/>
      <c r="C60" s="22" t="s">
        <v>57</v>
      </c>
      <c r="D60" s="22"/>
      <c r="E60" s="22"/>
      <c r="F60" s="22"/>
      <c r="G60" s="22"/>
      <c r="H60" s="37">
        <f>H58-H59</f>
        <v>-377804</v>
      </c>
      <c r="I60" s="37">
        <f>I58-I59</f>
        <v>-27781</v>
      </c>
      <c r="J60" s="37">
        <f t="shared" ref="J60:M60" si="5">J58-J59</f>
        <v>0</v>
      </c>
      <c r="K60" s="37">
        <f t="shared" si="5"/>
        <v>-2425</v>
      </c>
      <c r="L60" s="37">
        <f t="shared" si="5"/>
        <v>1059535</v>
      </c>
      <c r="M60" s="37">
        <f t="shared" si="5"/>
        <v>1392194</v>
      </c>
      <c r="V60"/>
      <c r="W60"/>
      <c r="X60"/>
      <c r="Y60"/>
      <c r="Z60"/>
      <c r="AA60"/>
      <c r="AB60"/>
      <c r="AC60"/>
      <c r="AD60"/>
      <c r="AE60"/>
      <c r="AF60"/>
      <c r="AG60"/>
      <c r="AH60"/>
      <c r="AI60"/>
      <c r="AJ60"/>
      <c r="AK60"/>
    </row>
    <row r="61" spans="1:37" s="2" customFormat="1" ht="14.25" thickTop="1" x14ac:dyDescent="0.15">
      <c r="V61"/>
      <c r="W61"/>
      <c r="X61"/>
      <c r="Y61"/>
      <c r="Z61"/>
      <c r="AA61"/>
      <c r="AB61"/>
      <c r="AC61"/>
      <c r="AD61"/>
      <c r="AE61"/>
      <c r="AF61"/>
      <c r="AG61"/>
      <c r="AH61"/>
      <c r="AI61"/>
      <c r="AJ61"/>
      <c r="AK61"/>
    </row>
    <row r="62" spans="1:37" s="2" customFormat="1" hidden="1" x14ac:dyDescent="0.15">
      <c r="A62" s="26" t="s">
        <v>102</v>
      </c>
      <c r="B62" s="2" t="s">
        <v>103</v>
      </c>
      <c r="V62"/>
      <c r="W62"/>
      <c r="X62"/>
      <c r="Y62"/>
      <c r="Z62"/>
      <c r="AA62"/>
      <c r="AB62"/>
      <c r="AC62"/>
      <c r="AD62"/>
      <c r="AE62"/>
      <c r="AF62"/>
      <c r="AG62"/>
      <c r="AH62"/>
      <c r="AI62"/>
      <c r="AJ62"/>
      <c r="AK62"/>
    </row>
    <row r="63" spans="1:37" s="2" customFormat="1" hidden="1" x14ac:dyDescent="0.15">
      <c r="V63"/>
      <c r="W63"/>
      <c r="X63"/>
      <c r="Y63"/>
      <c r="Z63"/>
      <c r="AA63"/>
      <c r="AB63"/>
      <c r="AC63"/>
      <c r="AD63"/>
      <c r="AE63"/>
      <c r="AF63"/>
      <c r="AG63"/>
      <c r="AH63"/>
      <c r="AI63"/>
      <c r="AJ63"/>
      <c r="AK63"/>
    </row>
    <row r="64" spans="1:37" s="2" customFormat="1" hidden="1" x14ac:dyDescent="0.15">
      <c r="C64" s="114" t="s">
        <v>104</v>
      </c>
      <c r="D64" s="114"/>
      <c r="E64" s="114"/>
      <c r="F64" s="114"/>
      <c r="G64" s="114"/>
      <c r="H64" s="5" t="s">
        <v>105</v>
      </c>
      <c r="I64" s="114" t="s">
        <v>106</v>
      </c>
      <c r="J64" s="114"/>
      <c r="K64" s="114"/>
      <c r="L64" s="114"/>
      <c r="M64" s="114"/>
      <c r="N64" s="114"/>
      <c r="O64" s="114"/>
      <c r="P64" s="114"/>
      <c r="V64"/>
      <c r="W64"/>
      <c r="X64"/>
      <c r="Y64"/>
      <c r="Z64"/>
      <c r="AA64"/>
      <c r="AB64"/>
      <c r="AC64"/>
      <c r="AD64"/>
      <c r="AE64"/>
      <c r="AF64"/>
      <c r="AG64"/>
      <c r="AH64"/>
      <c r="AI64"/>
      <c r="AJ64"/>
      <c r="AK64"/>
    </row>
    <row r="65" spans="1:37" s="2" customFormat="1" hidden="1" x14ac:dyDescent="0.15">
      <c r="C65" s="114"/>
      <c r="D65" s="114"/>
      <c r="E65" s="114"/>
      <c r="F65" s="114"/>
      <c r="G65" s="114"/>
      <c r="H65" s="38"/>
      <c r="I65" s="114"/>
      <c r="J65" s="114"/>
      <c r="K65" s="114"/>
      <c r="L65" s="114"/>
      <c r="M65" s="114"/>
      <c r="N65" s="114"/>
      <c r="O65" s="114"/>
      <c r="P65" s="114"/>
      <c r="V65"/>
      <c r="W65"/>
      <c r="X65"/>
      <c r="Y65"/>
      <c r="Z65"/>
      <c r="AA65"/>
      <c r="AB65"/>
      <c r="AC65"/>
      <c r="AD65"/>
      <c r="AE65"/>
      <c r="AF65"/>
      <c r="AG65"/>
      <c r="AH65"/>
      <c r="AI65"/>
      <c r="AJ65"/>
      <c r="AK65"/>
    </row>
    <row r="66" spans="1:37" s="2" customFormat="1" hidden="1" x14ac:dyDescent="0.15">
      <c r="V66"/>
      <c r="W66"/>
      <c r="X66"/>
      <c r="Y66"/>
      <c r="Z66"/>
      <c r="AA66"/>
      <c r="AB66"/>
      <c r="AC66"/>
      <c r="AD66"/>
      <c r="AE66"/>
      <c r="AF66"/>
      <c r="AG66"/>
      <c r="AH66"/>
      <c r="AI66"/>
      <c r="AJ66"/>
      <c r="AK66"/>
    </row>
    <row r="67" spans="1:37" hidden="1" x14ac:dyDescent="0.15">
      <c r="A67" s="26" t="s">
        <v>107</v>
      </c>
      <c r="B67" s="2" t="s">
        <v>108</v>
      </c>
    </row>
    <row r="68" spans="1:37" hidden="1" x14ac:dyDescent="0.15"/>
    <row r="69" spans="1:37" hidden="1" x14ac:dyDescent="0.15">
      <c r="C69" s="114" t="s">
        <v>104</v>
      </c>
      <c r="D69" s="114"/>
      <c r="E69" s="114"/>
      <c r="F69" s="114"/>
      <c r="G69" s="114"/>
      <c r="H69" s="5" t="s">
        <v>105</v>
      </c>
      <c r="I69" s="114" t="s">
        <v>106</v>
      </c>
      <c r="J69" s="114"/>
      <c r="K69" s="114"/>
      <c r="L69" s="114"/>
      <c r="M69" s="114"/>
      <c r="N69" s="114"/>
      <c r="O69" s="114"/>
      <c r="P69" s="114"/>
    </row>
    <row r="70" spans="1:37" hidden="1" x14ac:dyDescent="0.15">
      <c r="C70" s="114"/>
      <c r="D70" s="114"/>
      <c r="E70" s="114"/>
      <c r="F70" s="114"/>
      <c r="G70" s="114"/>
      <c r="H70" s="38"/>
      <c r="I70" s="114"/>
      <c r="J70" s="114"/>
      <c r="K70" s="114"/>
      <c r="L70" s="114"/>
      <c r="M70" s="114"/>
      <c r="N70" s="114"/>
      <c r="O70" s="114"/>
      <c r="P70" s="114"/>
    </row>
    <row r="71" spans="1:37" hidden="1" x14ac:dyDescent="0.15"/>
    <row r="72" spans="1:37" hidden="1" x14ac:dyDescent="0.15">
      <c r="A72" s="26" t="s">
        <v>109</v>
      </c>
      <c r="B72" s="2" t="s">
        <v>110</v>
      </c>
    </row>
    <row r="73" spans="1:37" hidden="1" x14ac:dyDescent="0.15">
      <c r="C73" s="2" t="s">
        <v>111</v>
      </c>
    </row>
    <row r="74" spans="1:37" hidden="1" x14ac:dyDescent="0.15">
      <c r="B74" s="2" t="s">
        <v>112</v>
      </c>
    </row>
    <row r="75" spans="1:37" hidden="1" x14ac:dyDescent="0.15">
      <c r="B75" s="2" t="s">
        <v>113</v>
      </c>
    </row>
    <row r="76" spans="1:37" hidden="1" x14ac:dyDescent="0.15"/>
    <row r="77" spans="1:37" s="41" customFormat="1" ht="13.5" hidden="1" customHeight="1" x14ac:dyDescent="0.15">
      <c r="A77" s="39"/>
      <c r="B77" s="39"/>
      <c r="C77" s="114" t="s">
        <v>104</v>
      </c>
      <c r="D77" s="114"/>
      <c r="E77" s="114"/>
      <c r="F77" s="114"/>
      <c r="G77" s="97"/>
      <c r="H77" s="5" t="s">
        <v>114</v>
      </c>
      <c r="I77" s="5" t="s">
        <v>115</v>
      </c>
      <c r="J77" s="5" t="s">
        <v>116</v>
      </c>
      <c r="K77" s="5" t="s">
        <v>117</v>
      </c>
      <c r="L77" s="40"/>
      <c r="M77" s="40"/>
      <c r="N77" s="40"/>
      <c r="O77" s="40"/>
      <c r="P77" s="5"/>
      <c r="Q77" s="39"/>
      <c r="R77" s="39"/>
      <c r="S77" s="39"/>
    </row>
    <row r="78" spans="1:37" ht="13.5" hidden="1" customHeight="1" x14ac:dyDescent="0.15">
      <c r="C78" s="107"/>
      <c r="D78" s="107"/>
      <c r="E78" s="107"/>
      <c r="F78" s="107"/>
      <c r="G78" s="118"/>
      <c r="H78" s="42"/>
      <c r="I78" s="43"/>
      <c r="J78" s="43"/>
      <c r="K78" s="43">
        <f>H78+I78-J78</f>
        <v>0</v>
      </c>
      <c r="L78" s="44"/>
      <c r="M78" s="44"/>
      <c r="N78" s="44"/>
      <c r="O78" s="44"/>
      <c r="P78" s="45"/>
      <c r="T78"/>
      <c r="U78"/>
    </row>
    <row r="79" spans="1:37" ht="13.5" hidden="1" customHeight="1" x14ac:dyDescent="0.15">
      <c r="C79" s="115"/>
      <c r="D79" s="116"/>
      <c r="E79" s="116"/>
      <c r="F79" s="116"/>
      <c r="G79" s="116"/>
      <c r="H79" s="6"/>
      <c r="I79" s="6"/>
      <c r="J79" s="6"/>
      <c r="K79" s="6">
        <f>H79+I79-J79</f>
        <v>0</v>
      </c>
      <c r="L79" s="18"/>
      <c r="M79" s="18"/>
      <c r="N79" s="18"/>
      <c r="O79" s="18"/>
      <c r="P79" s="46"/>
      <c r="T79"/>
      <c r="U79"/>
    </row>
    <row r="80" spans="1:37" ht="13.5" hidden="1" customHeight="1" x14ac:dyDescent="0.15">
      <c r="C80" s="115"/>
      <c r="D80" s="116"/>
      <c r="E80" s="116"/>
      <c r="F80" s="116"/>
      <c r="G80" s="116"/>
      <c r="H80" s="6"/>
      <c r="I80" s="47"/>
      <c r="J80" s="47"/>
      <c r="K80" s="47">
        <f>H80+I80-J80</f>
        <v>0</v>
      </c>
      <c r="L80" s="48"/>
      <c r="M80" s="48"/>
      <c r="N80" s="48"/>
      <c r="O80" s="48"/>
      <c r="P80" s="46"/>
      <c r="T80"/>
      <c r="U80"/>
    </row>
    <row r="81" spans="1:21" ht="14.25" hidden="1" customHeight="1" thickBot="1" x14ac:dyDescent="0.2">
      <c r="C81" s="109" t="s">
        <v>118</v>
      </c>
      <c r="D81" s="109"/>
      <c r="E81" s="109"/>
      <c r="F81" s="109"/>
      <c r="G81" s="117"/>
      <c r="H81" s="49">
        <f>SUM(H78:H80)</f>
        <v>0</v>
      </c>
      <c r="I81" s="49">
        <f t="shared" ref="I81:J81" si="6">SUM(I78:I80)</f>
        <v>0</v>
      </c>
      <c r="J81" s="49">
        <f t="shared" si="6"/>
        <v>0</v>
      </c>
      <c r="K81" s="49">
        <f>H81+I81-J81</f>
        <v>0</v>
      </c>
      <c r="L81" s="19"/>
      <c r="M81" s="19"/>
      <c r="N81" s="19"/>
      <c r="O81" s="19"/>
      <c r="P81" s="50"/>
      <c r="T81"/>
      <c r="U81"/>
    </row>
    <row r="82" spans="1:21" hidden="1" x14ac:dyDescent="0.15"/>
    <row r="88" spans="1:21" ht="17.25" x14ac:dyDescent="0.2">
      <c r="A88" s="92"/>
      <c r="B88" s="92"/>
      <c r="C88" s="92"/>
      <c r="D88" s="92"/>
      <c r="E88" s="92"/>
      <c r="F88" s="92"/>
      <c r="G88" s="92"/>
      <c r="H88" s="92"/>
      <c r="I88" s="92"/>
      <c r="J88" s="92"/>
      <c r="K88" s="92"/>
      <c r="L88" s="92"/>
      <c r="M88" s="92"/>
      <c r="N88" s="25"/>
      <c r="O88" s="25"/>
      <c r="P88" s="25"/>
      <c r="Q88" s="25"/>
      <c r="R88" s="25"/>
      <c r="S88" s="25"/>
      <c r="T88" s="25"/>
      <c r="U88" s="25"/>
    </row>
    <row r="90" spans="1:21" x14ac:dyDescent="0.15">
      <c r="A90" s="26"/>
    </row>
    <row r="94" spans="1:21" x14ac:dyDescent="0.15">
      <c r="B94" s="26"/>
    </row>
    <row r="95" spans="1:21" hidden="1" x14ac:dyDescent="0.15"/>
    <row r="96" spans="1:21" hidden="1" x14ac:dyDescent="0.15">
      <c r="B96" s="26"/>
    </row>
    <row r="97" spans="1:26" hidden="1" x14ac:dyDescent="0.15"/>
    <row r="98" spans="1:26" hidden="1" x14ac:dyDescent="0.15"/>
    <row r="99" spans="1:26" hidden="1" x14ac:dyDescent="0.15">
      <c r="B99" s="26"/>
    </row>
    <row r="100" spans="1:26" hidden="1" x14ac:dyDescent="0.15"/>
    <row r="101" spans="1:26" hidden="1" x14ac:dyDescent="0.15"/>
    <row r="102" spans="1:26" hidden="1" x14ac:dyDescent="0.15">
      <c r="B102" s="26"/>
    </row>
    <row r="104" spans="1:26" x14ac:dyDescent="0.15">
      <c r="U104"/>
    </row>
    <row r="105" spans="1:26" x14ac:dyDescent="0.15">
      <c r="A105" s="26"/>
      <c r="U105"/>
    </row>
    <row r="106" spans="1:26" x14ac:dyDescent="0.15">
      <c r="U106"/>
    </row>
    <row r="107" spans="1:26" x14ac:dyDescent="0.15">
      <c r="J107" s="3" t="s">
        <v>0</v>
      </c>
      <c r="V107" s="2"/>
      <c r="W107" s="2"/>
      <c r="X107" s="2"/>
      <c r="Y107" s="2"/>
      <c r="Z107" s="2"/>
    </row>
    <row r="108" spans="1:26" x14ac:dyDescent="0.15">
      <c r="B108" s="110" t="s">
        <v>80</v>
      </c>
      <c r="C108" s="110"/>
      <c r="D108" s="110"/>
      <c r="E108" s="110"/>
      <c r="F108" s="110"/>
      <c r="G108" s="110"/>
      <c r="H108" s="110" t="s">
        <v>119</v>
      </c>
      <c r="I108" s="110" t="s">
        <v>120</v>
      </c>
      <c r="J108" s="110" t="s">
        <v>118</v>
      </c>
      <c r="T108"/>
      <c r="U108"/>
    </row>
    <row r="109" spans="1:26" s="31" customFormat="1" ht="44.25" customHeight="1" x14ac:dyDescent="0.15">
      <c r="A109" s="27"/>
      <c r="B109" s="110"/>
      <c r="C109" s="110"/>
      <c r="D109" s="110"/>
      <c r="E109" s="110"/>
      <c r="F109" s="110"/>
      <c r="G109" s="110"/>
      <c r="H109" s="110"/>
      <c r="I109" s="110"/>
      <c r="J109" s="110"/>
      <c r="K109" s="51"/>
      <c r="L109" s="51"/>
      <c r="X109" s="27"/>
      <c r="Y109" s="27"/>
    </row>
    <row r="110" spans="1:26" x14ac:dyDescent="0.15">
      <c r="B110" s="15" t="s">
        <v>121</v>
      </c>
      <c r="C110" s="18" t="s">
        <v>89</v>
      </c>
      <c r="D110" s="18"/>
      <c r="E110" s="18"/>
      <c r="F110" s="18"/>
      <c r="G110" s="18"/>
      <c r="H110" s="52"/>
      <c r="I110" s="32"/>
      <c r="J110" s="53"/>
      <c r="K110" s="54"/>
      <c r="L110" s="33"/>
      <c r="V110" s="2"/>
      <c r="W110" s="2"/>
      <c r="X110" s="2"/>
      <c r="Y110" s="2"/>
    </row>
    <row r="111" spans="1:26" x14ac:dyDescent="0.15">
      <c r="B111" s="15"/>
      <c r="C111" s="18" t="s">
        <v>10</v>
      </c>
      <c r="D111" s="18"/>
      <c r="E111" s="18"/>
      <c r="F111" s="18"/>
      <c r="G111" s="18"/>
      <c r="H111" s="52">
        <f>SUM(H25:M25,K111:L111)</f>
        <v>0</v>
      </c>
      <c r="I111" s="32">
        <v>491000</v>
      </c>
      <c r="J111" s="53">
        <f t="shared" ref="J111:J115" si="7">SUM(H111:I111)</f>
        <v>491000</v>
      </c>
      <c r="K111" s="54"/>
      <c r="L111" s="33"/>
      <c r="V111" s="2"/>
      <c r="W111" s="2"/>
      <c r="X111" s="2"/>
      <c r="Y111" s="2"/>
    </row>
    <row r="112" spans="1:26" x14ac:dyDescent="0.15">
      <c r="B112" s="15"/>
      <c r="C112" s="18" t="s">
        <v>13</v>
      </c>
      <c r="D112" s="18"/>
      <c r="E112" s="18"/>
      <c r="F112" s="18"/>
      <c r="G112" s="18"/>
      <c r="H112" s="52">
        <f>SUM(H26:M26,K112:L112)</f>
        <v>641048</v>
      </c>
      <c r="I112" s="32"/>
      <c r="J112" s="53">
        <f t="shared" si="7"/>
        <v>641048</v>
      </c>
      <c r="K112" s="54"/>
      <c r="L112" s="33"/>
      <c r="V112" s="2"/>
      <c r="W112" s="2"/>
      <c r="X112" s="2"/>
      <c r="Y112" s="2"/>
      <c r="Z112" s="2"/>
    </row>
    <row r="113" spans="2:26" x14ac:dyDescent="0.15">
      <c r="B113" s="15"/>
      <c r="C113" s="18" t="s">
        <v>90</v>
      </c>
      <c r="D113" s="18"/>
      <c r="E113" s="18"/>
      <c r="F113" s="18"/>
      <c r="G113" s="18"/>
      <c r="H113" s="52">
        <f>SUM(H27:M27,K113:L113)</f>
        <v>23551830</v>
      </c>
      <c r="I113" s="32"/>
      <c r="J113" s="53">
        <f t="shared" si="7"/>
        <v>23551830</v>
      </c>
      <c r="K113" s="54"/>
      <c r="L113" s="33"/>
      <c r="V113" s="2"/>
      <c r="W113" s="2"/>
      <c r="X113" s="2"/>
      <c r="Y113" s="2"/>
      <c r="Z113" s="2"/>
    </row>
    <row r="114" spans="2:26" x14ac:dyDescent="0.15">
      <c r="B114" s="15"/>
      <c r="C114" s="18" t="s">
        <v>18</v>
      </c>
      <c r="D114" s="18"/>
      <c r="E114" s="18"/>
      <c r="F114" s="18"/>
      <c r="G114" s="18"/>
      <c r="H114" s="52">
        <f>SUM(H28:M28,K114:L114)</f>
        <v>3335900</v>
      </c>
      <c r="I114" s="32"/>
      <c r="J114" s="53">
        <f t="shared" si="7"/>
        <v>3335900</v>
      </c>
      <c r="K114" s="54"/>
      <c r="L114" s="33"/>
      <c r="V114" s="2"/>
      <c r="W114" s="2"/>
      <c r="X114" s="2"/>
      <c r="Y114" s="2"/>
      <c r="Z114" s="2"/>
    </row>
    <row r="115" spans="2:26" x14ac:dyDescent="0.15">
      <c r="B115" s="15"/>
      <c r="C115" s="18" t="s">
        <v>91</v>
      </c>
      <c r="D115" s="18"/>
      <c r="E115" s="18"/>
      <c r="F115" s="18"/>
      <c r="G115" s="18"/>
      <c r="H115" s="52">
        <f>SUM(H29:M29,K115:L115)</f>
        <v>297005</v>
      </c>
      <c r="I115" s="32">
        <v>27370</v>
      </c>
      <c r="J115" s="53">
        <f t="shared" si="7"/>
        <v>324375</v>
      </c>
      <c r="K115" s="54"/>
      <c r="L115" s="33"/>
      <c r="V115" s="2"/>
      <c r="W115" s="2"/>
      <c r="X115" s="2"/>
      <c r="Y115" s="2"/>
      <c r="Z115" s="2"/>
    </row>
    <row r="116" spans="2:26" x14ac:dyDescent="0.15">
      <c r="B116" s="15"/>
      <c r="C116" s="18" t="s">
        <v>22</v>
      </c>
      <c r="D116" s="18"/>
      <c r="E116" s="18"/>
      <c r="F116" s="18"/>
      <c r="G116" s="18"/>
      <c r="H116" s="55">
        <f>SUM(H111:H115)</f>
        <v>27825783</v>
      </c>
      <c r="I116" s="34">
        <f>SUM(I111:I115)</f>
        <v>518370</v>
      </c>
      <c r="J116" s="34">
        <f>SUM(J111:J115)</f>
        <v>28344153</v>
      </c>
      <c r="K116" s="54"/>
      <c r="L116" s="33"/>
      <c r="V116" s="2"/>
      <c r="W116" s="2"/>
      <c r="X116" s="2"/>
      <c r="Y116" s="2"/>
      <c r="Z116" s="2"/>
    </row>
    <row r="117" spans="2:26" x14ac:dyDescent="0.15">
      <c r="B117" s="15" t="s">
        <v>122</v>
      </c>
      <c r="C117" s="18" t="s">
        <v>93</v>
      </c>
      <c r="D117" s="18"/>
      <c r="E117" s="18"/>
      <c r="F117" s="18"/>
      <c r="G117" s="18"/>
      <c r="H117" s="52"/>
      <c r="I117" s="32"/>
      <c r="J117" s="53"/>
      <c r="K117" s="54"/>
      <c r="L117" s="33"/>
      <c r="V117" s="2"/>
      <c r="W117" s="2"/>
      <c r="X117" s="2"/>
      <c r="Y117" s="2"/>
      <c r="Z117" s="2"/>
    </row>
    <row r="118" spans="2:26" x14ac:dyDescent="0.15">
      <c r="B118" s="15"/>
      <c r="C118" s="18" t="s">
        <v>94</v>
      </c>
      <c r="D118" s="18"/>
      <c r="E118" s="18"/>
      <c r="F118" s="18"/>
      <c r="G118" s="18"/>
      <c r="H118" s="52"/>
      <c r="I118" s="32"/>
      <c r="J118" s="53"/>
      <c r="K118" s="54"/>
      <c r="L118" s="33"/>
      <c r="V118" s="2"/>
      <c r="W118" s="2"/>
      <c r="X118" s="2"/>
      <c r="Y118" s="2"/>
      <c r="Z118" s="2"/>
    </row>
    <row r="119" spans="2:26" x14ac:dyDescent="0.15">
      <c r="B119" s="15"/>
      <c r="C119" s="18"/>
      <c r="D119" s="18" t="s">
        <v>95</v>
      </c>
      <c r="E119" s="18"/>
      <c r="F119" s="18"/>
      <c r="G119" s="18"/>
      <c r="H119" s="52">
        <f>SUM(H33:M33,K119:L119)</f>
        <v>11346598</v>
      </c>
      <c r="I119" s="32"/>
      <c r="J119" s="53">
        <f t="shared" ref="J119:J141" si="8">SUM(H119:I119)</f>
        <v>11346598</v>
      </c>
      <c r="K119" s="54"/>
      <c r="L119" s="33"/>
      <c r="V119" s="2"/>
      <c r="W119" s="2"/>
      <c r="X119" s="2"/>
      <c r="Y119" s="2"/>
      <c r="Z119" s="2"/>
    </row>
    <row r="120" spans="2:26" x14ac:dyDescent="0.15">
      <c r="B120" s="15"/>
      <c r="C120" s="18"/>
      <c r="D120" s="18" t="s">
        <v>27</v>
      </c>
      <c r="E120" s="18"/>
      <c r="F120" s="18"/>
      <c r="G120" s="18"/>
      <c r="H120" s="52">
        <f>SUM(H34:M34,K120:L120)</f>
        <v>490195</v>
      </c>
      <c r="I120" s="32"/>
      <c r="J120" s="53">
        <f t="shared" si="8"/>
        <v>490195</v>
      </c>
      <c r="K120" s="54"/>
      <c r="L120" s="33"/>
      <c r="V120" s="2"/>
      <c r="W120" s="2"/>
      <c r="X120" s="2"/>
      <c r="Y120" s="2"/>
      <c r="Z120" s="2"/>
    </row>
    <row r="121" spans="2:26" x14ac:dyDescent="0.15">
      <c r="B121" s="15"/>
      <c r="C121" s="18"/>
      <c r="D121" s="18" t="s">
        <v>28</v>
      </c>
      <c r="E121" s="18"/>
      <c r="F121" s="18"/>
      <c r="G121" s="18"/>
      <c r="H121" s="55">
        <f>SUM(H118:H120)</f>
        <v>11836793</v>
      </c>
      <c r="I121" s="34">
        <f>SUM(I118:I120)</f>
        <v>0</v>
      </c>
      <c r="J121" s="34">
        <f>SUM(J118:J120)</f>
        <v>11836793</v>
      </c>
      <c r="K121" s="54"/>
      <c r="L121" s="33"/>
      <c r="V121" s="2"/>
      <c r="W121" s="2"/>
      <c r="X121" s="2"/>
      <c r="Y121" s="2"/>
      <c r="Z121" s="2"/>
    </row>
    <row r="122" spans="2:26" x14ac:dyDescent="0.15">
      <c r="B122" s="15"/>
      <c r="C122" s="18" t="s">
        <v>96</v>
      </c>
      <c r="D122" s="18"/>
      <c r="E122" s="18"/>
      <c r="F122" s="18"/>
      <c r="G122" s="18"/>
      <c r="H122" s="52"/>
      <c r="I122" s="32"/>
      <c r="J122" s="53"/>
      <c r="K122" s="54"/>
      <c r="L122" s="33"/>
      <c r="V122" s="2"/>
      <c r="W122" s="2"/>
      <c r="X122" s="2"/>
      <c r="Y122" s="2"/>
      <c r="Z122" s="2"/>
    </row>
    <row r="123" spans="2:26" x14ac:dyDescent="0.15">
      <c r="B123" s="15"/>
      <c r="C123" s="18"/>
      <c r="D123" s="18" t="s">
        <v>97</v>
      </c>
      <c r="E123" s="18"/>
      <c r="F123" s="18"/>
      <c r="G123" s="18"/>
      <c r="H123" s="52">
        <f t="shared" ref="H123:H141" si="9">SUM(H37:M37,K123:L123)</f>
        <v>3462646</v>
      </c>
      <c r="I123" s="32">
        <v>5396</v>
      </c>
      <c r="J123" s="53">
        <f t="shared" si="8"/>
        <v>3468042</v>
      </c>
      <c r="K123" s="54"/>
      <c r="L123" s="33"/>
      <c r="T123"/>
      <c r="U123"/>
    </row>
    <row r="124" spans="2:26" x14ac:dyDescent="0.15">
      <c r="B124" s="15"/>
      <c r="C124" s="18"/>
      <c r="D124" s="18" t="s">
        <v>31</v>
      </c>
      <c r="E124" s="18"/>
      <c r="F124" s="18"/>
      <c r="G124" s="18"/>
      <c r="H124" s="52">
        <f t="shared" si="9"/>
        <v>475633</v>
      </c>
      <c r="I124" s="32">
        <v>46460</v>
      </c>
      <c r="J124" s="53">
        <f t="shared" si="8"/>
        <v>522093</v>
      </c>
      <c r="K124" s="54"/>
      <c r="L124" s="33"/>
      <c r="T124"/>
      <c r="U124"/>
    </row>
    <row r="125" spans="2:26" x14ac:dyDescent="0.15">
      <c r="B125" s="15"/>
      <c r="C125" s="18"/>
      <c r="D125" s="18" t="s">
        <v>51</v>
      </c>
      <c r="E125" s="18"/>
      <c r="F125" s="18"/>
      <c r="G125" s="18"/>
      <c r="H125" s="52">
        <f t="shared" si="9"/>
        <v>0</v>
      </c>
      <c r="I125" s="32">
        <v>10800</v>
      </c>
      <c r="J125" s="53">
        <f t="shared" si="8"/>
        <v>10800</v>
      </c>
      <c r="K125" s="54"/>
      <c r="L125" s="33"/>
      <c r="T125"/>
      <c r="U125"/>
    </row>
    <row r="126" spans="2:26" x14ac:dyDescent="0.15">
      <c r="B126" s="15"/>
      <c r="C126" s="18"/>
      <c r="D126" s="18" t="s">
        <v>32</v>
      </c>
      <c r="E126" s="18"/>
      <c r="F126" s="18"/>
      <c r="G126" s="18"/>
      <c r="H126" s="52">
        <f t="shared" si="9"/>
        <v>462947</v>
      </c>
      <c r="I126" s="32">
        <v>4838</v>
      </c>
      <c r="J126" s="53">
        <f t="shared" si="8"/>
        <v>467785</v>
      </c>
      <c r="K126" s="54"/>
      <c r="L126" s="33"/>
      <c r="T126"/>
      <c r="U126"/>
    </row>
    <row r="127" spans="2:26" x14ac:dyDescent="0.15">
      <c r="B127" s="15"/>
      <c r="C127" s="18"/>
      <c r="D127" s="18" t="s">
        <v>33</v>
      </c>
      <c r="E127" s="18"/>
      <c r="F127" s="18"/>
      <c r="G127" s="18"/>
      <c r="H127" s="52">
        <f t="shared" si="9"/>
        <v>2508766</v>
      </c>
      <c r="I127" s="32">
        <v>120528</v>
      </c>
      <c r="J127" s="53">
        <f t="shared" si="8"/>
        <v>2629294</v>
      </c>
      <c r="K127" s="54"/>
      <c r="L127" s="33"/>
      <c r="T127"/>
      <c r="U127"/>
    </row>
    <row r="128" spans="2:26" x14ac:dyDescent="0.15">
      <c r="B128" s="15"/>
      <c r="C128" s="18"/>
      <c r="D128" s="18" t="s">
        <v>34</v>
      </c>
      <c r="E128" s="18"/>
      <c r="F128" s="18"/>
      <c r="G128" s="18"/>
      <c r="H128" s="52">
        <f t="shared" si="9"/>
        <v>185485</v>
      </c>
      <c r="I128" s="32"/>
      <c r="J128" s="53">
        <f t="shared" si="8"/>
        <v>185485</v>
      </c>
      <c r="K128" s="54"/>
      <c r="L128" s="33"/>
      <c r="T128"/>
      <c r="U128"/>
    </row>
    <row r="129" spans="2:21" x14ac:dyDescent="0.15">
      <c r="B129" s="15"/>
      <c r="C129" s="18"/>
      <c r="D129" s="18" t="s">
        <v>35</v>
      </c>
      <c r="E129" s="18"/>
      <c r="F129" s="18"/>
      <c r="G129" s="18"/>
      <c r="H129" s="52">
        <f t="shared" si="9"/>
        <v>92965</v>
      </c>
      <c r="I129" s="32"/>
      <c r="J129" s="53">
        <f t="shared" si="8"/>
        <v>92965</v>
      </c>
      <c r="K129" s="54"/>
      <c r="L129" s="33"/>
      <c r="T129"/>
      <c r="U129"/>
    </row>
    <row r="130" spans="2:21" x14ac:dyDescent="0.15">
      <c r="B130" s="15"/>
      <c r="C130" s="18"/>
      <c r="D130" s="18" t="s">
        <v>36</v>
      </c>
      <c r="E130" s="18"/>
      <c r="F130" s="18"/>
      <c r="G130" s="18"/>
      <c r="H130" s="52">
        <f t="shared" si="9"/>
        <v>952010</v>
      </c>
      <c r="I130" s="32"/>
      <c r="J130" s="53">
        <f t="shared" si="8"/>
        <v>952010</v>
      </c>
      <c r="K130" s="54"/>
      <c r="L130" s="33"/>
      <c r="T130"/>
      <c r="U130"/>
    </row>
    <row r="131" spans="2:21" x14ac:dyDescent="0.15">
      <c r="B131" s="15"/>
      <c r="C131" s="18"/>
      <c r="D131" s="18" t="s">
        <v>37</v>
      </c>
      <c r="E131" s="18"/>
      <c r="F131" s="18"/>
      <c r="G131" s="18"/>
      <c r="H131" s="52">
        <f t="shared" si="9"/>
        <v>174041</v>
      </c>
      <c r="I131" s="32"/>
      <c r="J131" s="53">
        <f t="shared" si="8"/>
        <v>174041</v>
      </c>
      <c r="K131" s="54"/>
      <c r="L131" s="33"/>
      <c r="T131"/>
      <c r="U131"/>
    </row>
    <row r="132" spans="2:21" x14ac:dyDescent="0.15">
      <c r="B132" s="15"/>
      <c r="C132" s="18"/>
      <c r="D132" s="18" t="s">
        <v>98</v>
      </c>
      <c r="E132" s="18"/>
      <c r="F132" s="18"/>
      <c r="G132" s="18"/>
      <c r="H132" s="52">
        <f t="shared" si="9"/>
        <v>3766490</v>
      </c>
      <c r="I132" s="32">
        <v>54555</v>
      </c>
      <c r="J132" s="53">
        <f t="shared" si="8"/>
        <v>3821045</v>
      </c>
      <c r="K132" s="54"/>
      <c r="L132" s="33"/>
      <c r="T132"/>
      <c r="U132"/>
    </row>
    <row r="133" spans="2:21" x14ac:dyDescent="0.15">
      <c r="B133" s="15"/>
      <c r="C133" s="18"/>
      <c r="D133" s="18" t="s">
        <v>39</v>
      </c>
      <c r="E133" s="18"/>
      <c r="F133" s="18"/>
      <c r="G133" s="18"/>
      <c r="H133" s="52">
        <f t="shared" si="9"/>
        <v>0</v>
      </c>
      <c r="I133" s="32">
        <v>18200</v>
      </c>
      <c r="J133" s="53">
        <f t="shared" si="8"/>
        <v>18200</v>
      </c>
      <c r="K133" s="54"/>
      <c r="L133" s="33"/>
      <c r="T133"/>
      <c r="U133"/>
    </row>
    <row r="134" spans="2:21" x14ac:dyDescent="0.15">
      <c r="B134" s="15"/>
      <c r="C134" s="18"/>
      <c r="D134" s="18" t="s">
        <v>40</v>
      </c>
      <c r="E134" s="18"/>
      <c r="F134" s="18"/>
      <c r="G134" s="18"/>
      <c r="H134" s="52">
        <f t="shared" si="9"/>
        <v>165839</v>
      </c>
      <c r="I134" s="32">
        <v>7708</v>
      </c>
      <c r="J134" s="53">
        <f t="shared" si="8"/>
        <v>173547</v>
      </c>
      <c r="K134" s="54"/>
      <c r="L134" s="33"/>
      <c r="T134"/>
      <c r="U134"/>
    </row>
    <row r="135" spans="2:21" hidden="1" x14ac:dyDescent="0.15">
      <c r="B135" s="15"/>
      <c r="C135" s="18"/>
      <c r="D135" s="18" t="s">
        <v>99</v>
      </c>
      <c r="E135" s="18"/>
      <c r="F135" s="18"/>
      <c r="G135" s="18"/>
      <c r="H135" s="52">
        <f t="shared" si="9"/>
        <v>0</v>
      </c>
      <c r="I135" s="32"/>
      <c r="J135" s="53">
        <f t="shared" si="8"/>
        <v>0</v>
      </c>
      <c r="K135" s="54"/>
      <c r="L135" s="33"/>
      <c r="T135"/>
      <c r="U135"/>
    </row>
    <row r="136" spans="2:21" x14ac:dyDescent="0.15">
      <c r="B136" s="15"/>
      <c r="C136" s="18"/>
      <c r="D136" s="18" t="s">
        <v>41</v>
      </c>
      <c r="E136" s="18"/>
      <c r="F136" s="18"/>
      <c r="G136" s="18"/>
      <c r="H136" s="52">
        <f t="shared" si="9"/>
        <v>806760</v>
      </c>
      <c r="I136" s="32"/>
      <c r="J136" s="53">
        <f t="shared" si="8"/>
        <v>806760</v>
      </c>
      <c r="K136" s="54"/>
      <c r="L136" s="33"/>
      <c r="T136"/>
      <c r="U136"/>
    </row>
    <row r="137" spans="2:21" x14ac:dyDescent="0.15">
      <c r="B137" s="15"/>
      <c r="C137" s="18"/>
      <c r="D137" s="18" t="s">
        <v>42</v>
      </c>
      <c r="E137" s="18"/>
      <c r="F137" s="18"/>
      <c r="G137" s="18"/>
      <c r="H137" s="52">
        <f t="shared" si="9"/>
        <v>98696</v>
      </c>
      <c r="I137" s="32">
        <v>131348</v>
      </c>
      <c r="J137" s="53">
        <f t="shared" si="8"/>
        <v>230044</v>
      </c>
      <c r="K137" s="54"/>
      <c r="L137" s="33"/>
      <c r="T137"/>
      <c r="U137"/>
    </row>
    <row r="138" spans="2:21" hidden="1" x14ac:dyDescent="0.15">
      <c r="B138" s="15"/>
      <c r="C138" s="18"/>
      <c r="D138" s="18" t="s">
        <v>44</v>
      </c>
      <c r="E138" s="18"/>
      <c r="F138" s="18"/>
      <c r="G138" s="18"/>
      <c r="H138" s="52">
        <f t="shared" si="9"/>
        <v>0</v>
      </c>
      <c r="I138" s="32"/>
      <c r="J138" s="53">
        <f t="shared" si="8"/>
        <v>0</v>
      </c>
      <c r="K138" s="54"/>
      <c r="L138" s="33"/>
      <c r="T138"/>
      <c r="U138"/>
    </row>
    <row r="139" spans="2:21" x14ac:dyDescent="0.15">
      <c r="B139" s="15"/>
      <c r="C139" s="18"/>
      <c r="D139" s="18" t="s">
        <v>45</v>
      </c>
      <c r="E139" s="18"/>
      <c r="F139" s="18"/>
      <c r="G139" s="18"/>
      <c r="H139" s="52">
        <f t="shared" si="9"/>
        <v>92095</v>
      </c>
      <c r="I139" s="32"/>
      <c r="J139" s="53">
        <f t="shared" si="8"/>
        <v>92095</v>
      </c>
      <c r="K139" s="54"/>
      <c r="L139" s="33"/>
      <c r="T139"/>
      <c r="U139"/>
    </row>
    <row r="140" spans="2:21" x14ac:dyDescent="0.15">
      <c r="B140" s="15"/>
      <c r="C140" s="18"/>
      <c r="D140" s="18" t="s">
        <v>46</v>
      </c>
      <c r="E140" s="18"/>
      <c r="F140" s="18"/>
      <c r="G140" s="18"/>
      <c r="H140" s="52">
        <f t="shared" si="9"/>
        <v>700898</v>
      </c>
      <c r="I140" s="32">
        <v>52759</v>
      </c>
      <c r="J140" s="53">
        <f t="shared" si="8"/>
        <v>753657</v>
      </c>
      <c r="K140" s="54"/>
      <c r="L140" s="33"/>
      <c r="T140"/>
      <c r="U140"/>
    </row>
    <row r="141" spans="2:21" hidden="1" x14ac:dyDescent="0.15">
      <c r="B141" s="15"/>
      <c r="C141" s="18"/>
      <c r="D141" s="18" t="s">
        <v>47</v>
      </c>
      <c r="E141" s="18"/>
      <c r="F141" s="18"/>
      <c r="G141" s="18"/>
      <c r="H141" s="52">
        <f t="shared" si="9"/>
        <v>0</v>
      </c>
      <c r="I141" s="32"/>
      <c r="J141" s="53">
        <f t="shared" si="8"/>
        <v>0</v>
      </c>
      <c r="K141" s="54"/>
      <c r="L141" s="33"/>
      <c r="T141"/>
      <c r="U141"/>
    </row>
    <row r="142" spans="2:21" x14ac:dyDescent="0.15">
      <c r="B142" s="15"/>
      <c r="C142" s="18"/>
      <c r="D142" s="18" t="s">
        <v>101</v>
      </c>
      <c r="E142" s="18"/>
      <c r="F142" s="18"/>
      <c r="G142" s="18"/>
      <c r="H142" s="55">
        <f>SUM(H122:H141)</f>
        <v>13945271</v>
      </c>
      <c r="I142" s="34">
        <f>SUM(I122:I141)</f>
        <v>452592</v>
      </c>
      <c r="J142" s="34">
        <f>SUM(J122:J141)</f>
        <v>14397863</v>
      </c>
      <c r="K142" s="54"/>
      <c r="L142" s="33"/>
      <c r="T142"/>
      <c r="U142"/>
    </row>
    <row r="143" spans="2:21" x14ac:dyDescent="0.15">
      <c r="B143" s="15"/>
      <c r="C143" s="18" t="s">
        <v>54</v>
      </c>
      <c r="D143" s="18"/>
      <c r="E143" s="18"/>
      <c r="F143" s="18"/>
      <c r="G143" s="18"/>
      <c r="H143" s="52">
        <f>H121+H142</f>
        <v>25782064</v>
      </c>
      <c r="I143" s="32">
        <f>I121+I142</f>
        <v>452592</v>
      </c>
      <c r="J143" s="32">
        <f>J121+J142</f>
        <v>26234656</v>
      </c>
      <c r="K143" s="54"/>
      <c r="L143" s="33"/>
      <c r="T143"/>
      <c r="U143"/>
    </row>
    <row r="144" spans="2:21" x14ac:dyDescent="0.15">
      <c r="B144" s="15"/>
      <c r="C144" s="35" t="s">
        <v>55</v>
      </c>
      <c r="D144" s="18"/>
      <c r="E144" s="18"/>
      <c r="F144" s="18"/>
      <c r="G144" s="18"/>
      <c r="H144" s="56">
        <f>H116-H143</f>
        <v>2043719</v>
      </c>
      <c r="I144" s="36">
        <f>I116-I143</f>
        <v>65778</v>
      </c>
      <c r="J144" s="36">
        <f>J116-J143</f>
        <v>2109497</v>
      </c>
      <c r="K144" s="54"/>
      <c r="L144" s="33"/>
      <c r="T144"/>
      <c r="U144"/>
    </row>
    <row r="145" spans="1:37" x14ac:dyDescent="0.15">
      <c r="B145" s="15"/>
      <c r="C145" s="35" t="s">
        <v>56</v>
      </c>
      <c r="D145" s="18"/>
      <c r="E145" s="18"/>
      <c r="F145" s="18"/>
      <c r="G145" s="18"/>
      <c r="H145" s="55">
        <f>SUM(H59:M59,K145:L145)</f>
        <v>0</v>
      </c>
      <c r="I145" s="34"/>
      <c r="J145" s="34">
        <f t="shared" ref="J145" si="10">SUM(H145:I145)</f>
        <v>0</v>
      </c>
      <c r="K145" s="54"/>
      <c r="L145" s="33"/>
      <c r="T145"/>
      <c r="U145"/>
    </row>
    <row r="146" spans="1:37" ht="14.25" thickBot="1" x14ac:dyDescent="0.2">
      <c r="B146" s="21"/>
      <c r="C146" s="22" t="s">
        <v>57</v>
      </c>
      <c r="D146" s="22"/>
      <c r="E146" s="22"/>
      <c r="F146" s="22"/>
      <c r="G146" s="22"/>
      <c r="H146" s="57">
        <f>H144-H145</f>
        <v>2043719</v>
      </c>
      <c r="I146" s="37">
        <f>I144-I145</f>
        <v>65778</v>
      </c>
      <c r="J146" s="37">
        <f>J144-J145</f>
        <v>2109497</v>
      </c>
      <c r="K146" s="54"/>
      <c r="L146" s="33"/>
      <c r="T146"/>
      <c r="U146"/>
    </row>
    <row r="147" spans="1:37" ht="14.25" thickTop="1" x14ac:dyDescent="0.15">
      <c r="T147"/>
      <c r="U147"/>
    </row>
    <row r="148" spans="1:37" x14ac:dyDescent="0.15">
      <c r="T148"/>
      <c r="U148"/>
    </row>
    <row r="149" spans="1:37" x14ac:dyDescent="0.15">
      <c r="T149"/>
      <c r="U149"/>
    </row>
    <row r="151" spans="1:37" ht="17.25" x14ac:dyDescent="0.2">
      <c r="A151" s="92"/>
      <c r="B151" s="92"/>
      <c r="C151" s="92"/>
      <c r="D151" s="92"/>
      <c r="E151" s="92"/>
      <c r="F151" s="92"/>
      <c r="G151" s="92"/>
      <c r="H151" s="92"/>
      <c r="I151" s="92"/>
      <c r="J151" s="92"/>
      <c r="K151" s="92"/>
      <c r="L151" s="92"/>
      <c r="M151" s="92"/>
      <c r="N151" s="25"/>
      <c r="O151" s="25"/>
      <c r="P151" s="25"/>
      <c r="Q151" s="25"/>
      <c r="R151" s="25"/>
      <c r="S151" s="25"/>
      <c r="T151" s="25"/>
      <c r="U151" s="25"/>
    </row>
    <row r="153" spans="1:37" hidden="1" x14ac:dyDescent="0.15">
      <c r="A153" s="26" t="s">
        <v>123</v>
      </c>
      <c r="B153" s="2" t="s">
        <v>124</v>
      </c>
    </row>
    <row r="154" spans="1:37" hidden="1" x14ac:dyDescent="0.15">
      <c r="M154" s="3" t="s">
        <v>0</v>
      </c>
    </row>
    <row r="155" spans="1:37" s="41" customFormat="1" hidden="1" x14ac:dyDescent="0.15">
      <c r="A155" s="39"/>
      <c r="B155" s="39"/>
      <c r="C155" s="114" t="s">
        <v>80</v>
      </c>
      <c r="D155" s="114"/>
      <c r="E155" s="114"/>
      <c r="F155" s="114"/>
      <c r="G155" s="97"/>
      <c r="H155" s="58" t="s">
        <v>125</v>
      </c>
      <c r="I155" s="5" t="s">
        <v>126</v>
      </c>
      <c r="J155" s="5" t="s">
        <v>127</v>
      </c>
      <c r="K155" s="58" t="s">
        <v>128</v>
      </c>
      <c r="L155" s="59" t="s">
        <v>129</v>
      </c>
      <c r="M155" s="60" t="s">
        <v>130</v>
      </c>
      <c r="N155" s="39"/>
      <c r="O155" s="39"/>
      <c r="P155" s="39"/>
      <c r="T155" s="2"/>
      <c r="U155" s="2"/>
      <c r="V155"/>
      <c r="W155"/>
      <c r="X155"/>
      <c r="Y155"/>
      <c r="Z155"/>
      <c r="AA155"/>
      <c r="AB155"/>
      <c r="AC155"/>
      <c r="AD155"/>
      <c r="AE155"/>
      <c r="AF155"/>
      <c r="AG155"/>
      <c r="AH155"/>
      <c r="AI155"/>
      <c r="AJ155"/>
      <c r="AK155"/>
    </row>
    <row r="156" spans="1:37" s="41" customFormat="1" hidden="1" x14ac:dyDescent="0.15">
      <c r="A156" s="39"/>
      <c r="B156" s="39"/>
      <c r="C156" s="61" t="s">
        <v>131</v>
      </c>
      <c r="D156" s="62"/>
      <c r="E156" s="62"/>
      <c r="F156" s="62"/>
      <c r="G156" s="62"/>
      <c r="H156" s="63"/>
      <c r="I156" s="45"/>
      <c r="J156" s="45"/>
      <c r="K156" s="63"/>
      <c r="L156" s="64"/>
      <c r="M156" s="65"/>
      <c r="N156" s="39"/>
      <c r="O156" s="39"/>
      <c r="P156" s="39"/>
      <c r="T156" s="2"/>
      <c r="U156" s="2"/>
      <c r="V156"/>
      <c r="W156"/>
      <c r="X156"/>
      <c r="Y156"/>
      <c r="Z156"/>
      <c r="AA156"/>
      <c r="AB156"/>
      <c r="AC156"/>
      <c r="AD156"/>
      <c r="AE156"/>
      <c r="AF156"/>
      <c r="AG156"/>
      <c r="AH156"/>
      <c r="AI156"/>
      <c r="AJ156"/>
      <c r="AK156"/>
    </row>
    <row r="157" spans="1:37" hidden="1" x14ac:dyDescent="0.15">
      <c r="C157" s="66"/>
      <c r="D157" s="48" t="s">
        <v>132</v>
      </c>
      <c r="E157" s="48"/>
      <c r="F157" s="48"/>
      <c r="G157" s="67"/>
      <c r="H157" s="68">
        <v>483646</v>
      </c>
      <c r="I157" s="68"/>
      <c r="J157" s="68"/>
      <c r="K157" s="68">
        <f>H157+I157-J157</f>
        <v>483646</v>
      </c>
      <c r="L157" s="69">
        <v>-469135</v>
      </c>
      <c r="M157" s="68">
        <f>SUM(K157:L157)</f>
        <v>14511</v>
      </c>
      <c r="Q157"/>
      <c r="R157"/>
      <c r="S157"/>
    </row>
    <row r="158" spans="1:37" hidden="1" x14ac:dyDescent="0.15">
      <c r="C158" s="66" t="s">
        <v>133</v>
      </c>
      <c r="D158" s="70"/>
      <c r="E158" s="70"/>
      <c r="F158" s="70"/>
      <c r="G158" s="70"/>
      <c r="H158" s="68"/>
      <c r="I158" s="68"/>
      <c r="J158" s="68"/>
      <c r="K158" s="68"/>
      <c r="L158" s="69"/>
      <c r="M158" s="68"/>
      <c r="Q158"/>
      <c r="R158"/>
      <c r="S158"/>
    </row>
    <row r="159" spans="1:37" ht="11.45" hidden="1" customHeight="1" x14ac:dyDescent="0.15">
      <c r="C159" s="71"/>
      <c r="D159" s="72" t="s">
        <v>134</v>
      </c>
      <c r="E159" s="72"/>
      <c r="F159" s="72"/>
      <c r="G159" s="73"/>
      <c r="H159" s="68">
        <v>191730</v>
      </c>
      <c r="I159" s="68"/>
      <c r="J159" s="68"/>
      <c r="K159" s="68">
        <f t="shared" ref="K159" si="11">H159+I159-J159</f>
        <v>191730</v>
      </c>
      <c r="L159" s="69">
        <v>-191730</v>
      </c>
      <c r="M159" s="68">
        <f>SUM(K159:L159)</f>
        <v>0</v>
      </c>
      <c r="Q159"/>
      <c r="R159"/>
      <c r="S159"/>
    </row>
    <row r="160" spans="1:37" ht="14.25" hidden="1" thickBot="1" x14ac:dyDescent="0.2">
      <c r="C160" s="114" t="s">
        <v>118</v>
      </c>
      <c r="D160" s="114"/>
      <c r="E160" s="114"/>
      <c r="F160" s="114"/>
      <c r="G160" s="114"/>
      <c r="H160" s="74">
        <f t="shared" ref="H160:M160" si="12">SUM(H157:H159)</f>
        <v>675376</v>
      </c>
      <c r="I160" s="74">
        <f t="shared" si="12"/>
        <v>0</v>
      </c>
      <c r="J160" s="74">
        <f t="shared" si="12"/>
        <v>0</v>
      </c>
      <c r="K160" s="74">
        <f t="shared" si="12"/>
        <v>675376</v>
      </c>
      <c r="L160" s="75">
        <f t="shared" si="12"/>
        <v>-660865</v>
      </c>
      <c r="M160" s="74">
        <f t="shared" si="12"/>
        <v>14511</v>
      </c>
      <c r="Q160"/>
      <c r="R160"/>
      <c r="S160"/>
    </row>
    <row r="161" spans="1:13" hidden="1" x14ac:dyDescent="0.15"/>
    <row r="162" spans="1:13" hidden="1" x14ac:dyDescent="0.15">
      <c r="A162" s="26" t="s">
        <v>135</v>
      </c>
      <c r="B162" s="2" t="s">
        <v>136</v>
      </c>
    </row>
    <row r="163" spans="1:13" hidden="1" x14ac:dyDescent="0.15">
      <c r="K163" s="3" t="s">
        <v>0</v>
      </c>
    </row>
    <row r="164" spans="1:13" hidden="1" x14ac:dyDescent="0.15">
      <c r="C164" s="114" t="s">
        <v>80</v>
      </c>
      <c r="D164" s="114"/>
      <c r="E164" s="114"/>
      <c r="F164" s="114"/>
      <c r="G164" s="114"/>
      <c r="H164" s="5" t="s">
        <v>114</v>
      </c>
      <c r="I164" s="5" t="s">
        <v>137</v>
      </c>
      <c r="J164" s="5" t="s">
        <v>138</v>
      </c>
      <c r="K164" s="5" t="s">
        <v>117</v>
      </c>
    </row>
    <row r="165" spans="1:13" hidden="1" x14ac:dyDescent="0.15">
      <c r="C165" s="114" t="s">
        <v>139</v>
      </c>
      <c r="D165" s="114"/>
      <c r="E165" s="114"/>
      <c r="F165" s="114"/>
      <c r="G165" s="114"/>
      <c r="H165" s="20">
        <v>0</v>
      </c>
      <c r="I165" s="20"/>
      <c r="J165" s="20">
        <v>0</v>
      </c>
      <c r="K165" s="20">
        <f>H165+I165-J165</f>
        <v>0</v>
      </c>
    </row>
    <row r="166" spans="1:13" hidden="1" x14ac:dyDescent="0.15">
      <c r="C166" s="70"/>
      <c r="D166" s="70"/>
      <c r="E166" s="70"/>
      <c r="F166" s="70"/>
      <c r="G166" s="70"/>
      <c r="H166" s="76"/>
      <c r="I166" s="76"/>
      <c r="J166" s="76"/>
      <c r="K166" s="76"/>
    </row>
    <row r="167" spans="1:13" hidden="1" x14ac:dyDescent="0.15"/>
    <row r="168" spans="1:13" hidden="1" x14ac:dyDescent="0.15">
      <c r="A168" s="26" t="s">
        <v>140</v>
      </c>
      <c r="B168" s="2" t="s">
        <v>141</v>
      </c>
    </row>
    <row r="169" spans="1:13" hidden="1" x14ac:dyDescent="0.15"/>
    <row r="170" spans="1:13" ht="22.5" hidden="1" x14ac:dyDescent="0.15">
      <c r="C170" s="114" t="s">
        <v>142</v>
      </c>
      <c r="D170" s="114"/>
      <c r="E170" s="114"/>
      <c r="F170" s="114"/>
      <c r="G170" s="114"/>
      <c r="H170" s="77" t="s">
        <v>143</v>
      </c>
      <c r="I170" s="78" t="s">
        <v>144</v>
      </c>
    </row>
    <row r="171" spans="1:13" hidden="1" x14ac:dyDescent="0.15">
      <c r="C171" s="107"/>
      <c r="D171" s="107"/>
      <c r="E171" s="107"/>
      <c r="F171" s="107"/>
      <c r="G171" s="107"/>
      <c r="H171" s="42"/>
      <c r="I171" s="42"/>
    </row>
    <row r="172" spans="1:13" hidden="1" x14ac:dyDescent="0.15">
      <c r="C172" s="108"/>
      <c r="D172" s="108"/>
      <c r="E172" s="108"/>
      <c r="F172" s="108"/>
      <c r="G172" s="108"/>
      <c r="H172" s="12"/>
      <c r="I172" s="12"/>
    </row>
    <row r="173" spans="1:13" ht="14.25" hidden="1" thickBot="1" x14ac:dyDescent="0.2">
      <c r="C173" s="109"/>
      <c r="D173" s="109"/>
      <c r="E173" s="109"/>
      <c r="F173" s="109"/>
      <c r="G173" s="109"/>
      <c r="H173" s="49"/>
      <c r="I173" s="49"/>
    </row>
    <row r="174" spans="1:13" x14ac:dyDescent="0.15">
      <c r="A174" s="26" t="s">
        <v>145</v>
      </c>
      <c r="B174" s="2" t="s">
        <v>124</v>
      </c>
      <c r="M174" s="3"/>
    </row>
    <row r="175" spans="1:13" x14ac:dyDescent="0.15">
      <c r="M175" s="3" t="s">
        <v>0</v>
      </c>
    </row>
    <row r="176" spans="1:13" ht="27" x14ac:dyDescent="0.15">
      <c r="C176" s="110" t="s">
        <v>146</v>
      </c>
      <c r="D176" s="110"/>
      <c r="E176" s="110"/>
      <c r="F176" s="110"/>
      <c r="G176" s="110"/>
      <c r="H176" s="79" t="s">
        <v>125</v>
      </c>
      <c r="I176" s="79" t="s">
        <v>126</v>
      </c>
      <c r="J176" s="79" t="s">
        <v>127</v>
      </c>
      <c r="K176" s="79" t="s">
        <v>128</v>
      </c>
      <c r="L176" s="80" t="s">
        <v>147</v>
      </c>
      <c r="M176" s="79" t="s">
        <v>130</v>
      </c>
    </row>
    <row r="177" spans="1:21" s="41" customFormat="1" ht="27" customHeight="1" x14ac:dyDescent="0.15">
      <c r="A177" s="39"/>
      <c r="B177" s="2"/>
      <c r="C177" s="81" t="s">
        <v>148</v>
      </c>
      <c r="D177" s="82"/>
      <c r="E177" s="82"/>
      <c r="F177" s="82"/>
      <c r="G177" s="83"/>
      <c r="H177" s="84"/>
      <c r="I177" s="84"/>
      <c r="J177" s="84"/>
      <c r="K177" s="84"/>
      <c r="L177" s="84"/>
      <c r="M177" s="84"/>
      <c r="N177" s="39"/>
      <c r="O177" s="39"/>
      <c r="P177" s="39"/>
      <c r="Q177" s="39"/>
      <c r="R177" s="39"/>
      <c r="S177" s="39"/>
      <c r="T177" s="39"/>
      <c r="U177" s="39"/>
    </row>
    <row r="178" spans="1:21" s="41" customFormat="1" ht="27" customHeight="1" x14ac:dyDescent="0.15">
      <c r="A178" s="39"/>
      <c r="B178" s="2"/>
      <c r="C178" s="85"/>
      <c r="D178" s="86" t="s">
        <v>5</v>
      </c>
      <c r="E178" s="86"/>
      <c r="F178" s="86"/>
      <c r="G178" s="87"/>
      <c r="H178" s="88"/>
      <c r="I178" s="88">
        <v>1851790</v>
      </c>
      <c r="J178" s="88"/>
      <c r="K178" s="88">
        <v>1851790</v>
      </c>
      <c r="L178" s="88">
        <v>462947</v>
      </c>
      <c r="M178" s="88">
        <v>1388843</v>
      </c>
      <c r="N178" s="39"/>
      <c r="O178" s="39"/>
      <c r="P178" s="39"/>
      <c r="Q178" s="39"/>
      <c r="R178" s="39"/>
      <c r="S178" s="39"/>
      <c r="T178" s="39"/>
      <c r="U178" s="39"/>
    </row>
    <row r="179" spans="1:21" s="90" customFormat="1" ht="27" customHeight="1" x14ac:dyDescent="0.15">
      <c r="A179" s="89"/>
      <c r="B179" s="2"/>
      <c r="C179" s="85"/>
      <c r="D179" s="86" t="s">
        <v>132</v>
      </c>
      <c r="E179" s="86"/>
      <c r="F179" s="86"/>
      <c r="G179" s="87"/>
      <c r="H179" s="88">
        <v>483646</v>
      </c>
      <c r="I179" s="88"/>
      <c r="J179" s="88"/>
      <c r="K179" s="88">
        <f>H179+I179-J179</f>
        <v>483646</v>
      </c>
      <c r="L179" s="88">
        <v>483645</v>
      </c>
      <c r="M179" s="88">
        <f>K179-L179</f>
        <v>1</v>
      </c>
      <c r="N179" s="89"/>
      <c r="O179" s="89"/>
      <c r="P179" s="89"/>
      <c r="Q179" s="89"/>
      <c r="R179" s="89"/>
      <c r="S179" s="89"/>
      <c r="T179" s="89"/>
      <c r="U179" s="89"/>
    </row>
    <row r="180" spans="1:21" s="41" customFormat="1" ht="27" customHeight="1" x14ac:dyDescent="0.15">
      <c r="A180" s="39"/>
      <c r="B180" s="2"/>
      <c r="C180" s="85" t="s">
        <v>149</v>
      </c>
      <c r="D180" s="86"/>
      <c r="E180" s="86"/>
      <c r="F180" s="86"/>
      <c r="G180" s="87"/>
      <c r="H180" s="88"/>
      <c r="I180" s="88"/>
      <c r="J180" s="88"/>
      <c r="K180" s="88"/>
      <c r="L180" s="88"/>
      <c r="M180" s="88"/>
      <c r="N180" s="39"/>
      <c r="O180" s="39"/>
      <c r="P180" s="39"/>
      <c r="Q180" s="39"/>
      <c r="R180" s="39"/>
      <c r="S180" s="39"/>
      <c r="T180" s="39"/>
      <c r="U180" s="39"/>
    </row>
    <row r="181" spans="1:21" s="90" customFormat="1" ht="27" customHeight="1" x14ac:dyDescent="0.15">
      <c r="A181" s="89"/>
      <c r="B181" s="2"/>
      <c r="C181" s="85"/>
      <c r="D181" s="86" t="s">
        <v>150</v>
      </c>
      <c r="E181" s="86"/>
      <c r="F181" s="86"/>
      <c r="G181" s="87"/>
      <c r="H181" s="88">
        <v>191730</v>
      </c>
      <c r="I181" s="88"/>
      <c r="J181" s="88"/>
      <c r="K181" s="88">
        <f>H181+I181-J181</f>
        <v>191730</v>
      </c>
      <c r="L181" s="88">
        <v>191730</v>
      </c>
      <c r="M181" s="88">
        <f>K181-L181</f>
        <v>0</v>
      </c>
      <c r="N181" s="89"/>
      <c r="O181" s="89"/>
      <c r="P181" s="89"/>
      <c r="Q181" s="89"/>
      <c r="R181" s="89"/>
      <c r="S181" s="89"/>
      <c r="T181" s="89"/>
      <c r="U181" s="89"/>
    </row>
    <row r="182" spans="1:21" s="90" customFormat="1" ht="30" customHeight="1" x14ac:dyDescent="0.15">
      <c r="A182" s="89"/>
      <c r="B182" s="2"/>
      <c r="C182" s="100" t="s">
        <v>151</v>
      </c>
      <c r="D182" s="101"/>
      <c r="E182" s="101"/>
      <c r="F182" s="101"/>
      <c r="G182" s="102"/>
      <c r="H182" s="91">
        <f>SUM(H177:H181)</f>
        <v>675376</v>
      </c>
      <c r="I182" s="91">
        <f t="shared" ref="I182:M182" si="13">SUM(I177:I181)</f>
        <v>1851790</v>
      </c>
      <c r="J182" s="91">
        <f t="shared" si="13"/>
        <v>0</v>
      </c>
      <c r="K182" s="91">
        <f t="shared" si="13"/>
        <v>2527166</v>
      </c>
      <c r="L182" s="91">
        <f t="shared" si="13"/>
        <v>1138322</v>
      </c>
      <c r="M182" s="91">
        <f t="shared" si="13"/>
        <v>1388844</v>
      </c>
      <c r="N182" s="89"/>
      <c r="O182" s="89"/>
      <c r="P182" s="89"/>
      <c r="Q182" s="89"/>
      <c r="R182" s="89"/>
      <c r="S182" s="89"/>
      <c r="T182" s="89"/>
      <c r="U182" s="89"/>
    </row>
    <row r="183" spans="1:21" s="90" customFormat="1" ht="30" customHeight="1" x14ac:dyDescent="0.15">
      <c r="A183" s="89"/>
      <c r="B183" s="2"/>
      <c r="C183" s="2"/>
      <c r="D183" s="2"/>
      <c r="E183" s="2"/>
      <c r="F183" s="2"/>
      <c r="G183" s="2"/>
      <c r="H183" s="2"/>
      <c r="I183" s="2"/>
      <c r="J183" s="2"/>
      <c r="K183" s="2"/>
      <c r="L183" s="2"/>
      <c r="M183" s="2"/>
      <c r="N183" s="89"/>
      <c r="O183" s="89"/>
      <c r="P183" s="89"/>
      <c r="Q183" s="89"/>
      <c r="R183" s="89"/>
      <c r="S183" s="89"/>
      <c r="T183" s="89"/>
      <c r="U183" s="89"/>
    </row>
    <row r="184" spans="1:21" ht="13.5" customHeight="1" x14ac:dyDescent="0.15">
      <c r="A184" s="26" t="s">
        <v>152</v>
      </c>
      <c r="B184" s="2" t="s">
        <v>153</v>
      </c>
    </row>
    <row r="185" spans="1:21" x14ac:dyDescent="0.15">
      <c r="C185" s="2" t="s">
        <v>154</v>
      </c>
    </row>
    <row r="186" spans="1:21" x14ac:dyDescent="0.15">
      <c r="K186" s="3" t="s">
        <v>0</v>
      </c>
    </row>
    <row r="187" spans="1:21" ht="27" customHeight="1" x14ac:dyDescent="0.15">
      <c r="C187" s="111" t="s">
        <v>146</v>
      </c>
      <c r="D187" s="112"/>
      <c r="E187" s="112"/>
      <c r="F187" s="112"/>
      <c r="G187" s="113"/>
      <c r="H187" s="104" t="s">
        <v>143</v>
      </c>
      <c r="I187" s="104"/>
      <c r="J187" s="104" t="s">
        <v>144</v>
      </c>
      <c r="K187" s="104"/>
    </row>
    <row r="188" spans="1:21" ht="27" customHeight="1" x14ac:dyDescent="0.15">
      <c r="C188" s="85" t="s">
        <v>155</v>
      </c>
      <c r="D188" s="18"/>
      <c r="E188" s="18"/>
      <c r="F188" s="18"/>
      <c r="G188" s="19"/>
      <c r="H188" s="105"/>
      <c r="I188" s="105"/>
      <c r="J188" s="105"/>
      <c r="K188" s="105"/>
    </row>
    <row r="189" spans="1:21" ht="27" customHeight="1" x14ac:dyDescent="0.15">
      <c r="C189" s="15"/>
      <c r="D189" s="86" t="s">
        <v>156</v>
      </c>
      <c r="E189" s="18"/>
      <c r="F189" s="18"/>
      <c r="G189" s="19"/>
      <c r="H189" s="106">
        <v>2508766</v>
      </c>
      <c r="I189" s="106"/>
      <c r="J189" s="106">
        <v>1555200</v>
      </c>
      <c r="K189" s="106"/>
    </row>
    <row r="190" spans="1:21" ht="27" customHeight="1" x14ac:dyDescent="0.15">
      <c r="C190" s="100" t="s">
        <v>157</v>
      </c>
      <c r="D190" s="101"/>
      <c r="E190" s="101"/>
      <c r="F190" s="101"/>
      <c r="G190" s="102"/>
      <c r="H190" s="103">
        <f>SUM(H188:I189)</f>
        <v>2508766</v>
      </c>
      <c r="I190" s="103"/>
      <c r="J190" s="103">
        <f>SUM(J188:K189)</f>
        <v>1555200</v>
      </c>
      <c r="K190" s="103"/>
    </row>
    <row r="191" spans="1:21" ht="21.75" customHeight="1" x14ac:dyDescent="0.15"/>
  </sheetData>
  <mergeCells count="42">
    <mergeCell ref="C78:G78"/>
    <mergeCell ref="A2:M2"/>
    <mergeCell ref="B22:G23"/>
    <mergeCell ref="H22:M22"/>
    <mergeCell ref="C64:G64"/>
    <mergeCell ref="I64:P64"/>
    <mergeCell ref="C65:G65"/>
    <mergeCell ref="I65:P65"/>
    <mergeCell ref="C69:G69"/>
    <mergeCell ref="I69:P69"/>
    <mergeCell ref="C70:G70"/>
    <mergeCell ref="I70:P70"/>
    <mergeCell ref="C77:G77"/>
    <mergeCell ref="C170:G170"/>
    <mergeCell ref="C79:G79"/>
    <mergeCell ref="C80:G80"/>
    <mergeCell ref="C81:G81"/>
    <mergeCell ref="A88:M88"/>
    <mergeCell ref="B108:G109"/>
    <mergeCell ref="H108:H109"/>
    <mergeCell ref="I108:I109"/>
    <mergeCell ref="J108:J109"/>
    <mergeCell ref="A151:M151"/>
    <mergeCell ref="C155:G155"/>
    <mergeCell ref="C160:G160"/>
    <mergeCell ref="C164:G164"/>
    <mergeCell ref="C165:G165"/>
    <mergeCell ref="C171:G171"/>
    <mergeCell ref="C172:G172"/>
    <mergeCell ref="C173:G173"/>
    <mergeCell ref="C176:G176"/>
    <mergeCell ref="C182:G182"/>
    <mergeCell ref="C190:G190"/>
    <mergeCell ref="H190:I190"/>
    <mergeCell ref="J190:K190"/>
    <mergeCell ref="H187:I187"/>
    <mergeCell ref="J187:K187"/>
    <mergeCell ref="H188:I188"/>
    <mergeCell ref="J188:K188"/>
    <mergeCell ref="H189:I189"/>
    <mergeCell ref="J189:K189"/>
    <mergeCell ref="C187:G187"/>
  </mergeCells>
  <phoneticPr fontId="4"/>
  <printOptions horizontalCentered="1"/>
  <pageMargins left="0.39370078740157483" right="0.19685039370078741" top="0.98425196850393704" bottom="0.98425196850393704" header="0.51181102362204722" footer="0.51181102362204722"/>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活動計算書</vt:lpstr>
      <vt:lpstr>注記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 PC</dc:creator>
  <cp:lastModifiedBy>ファミリーハウスあい</cp:lastModifiedBy>
  <dcterms:created xsi:type="dcterms:W3CDTF">2018-06-08T06:06:17Z</dcterms:created>
  <dcterms:modified xsi:type="dcterms:W3CDTF">2021-06-28T02:09:46Z</dcterms:modified>
</cp:coreProperties>
</file>