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11340"/>
  </bookViews>
  <sheets>
    <sheet name="注記（その他事業有）" sheetId="1" r:id="rId1"/>
  </sheets>
  <calcPr calcId="145621"/>
</workbook>
</file>

<file path=xl/calcChain.xml><?xml version="1.0" encoding="utf-8"?>
<calcChain xmlns="http://schemas.openxmlformats.org/spreadsheetml/2006/main">
  <c r="N40" i="1" l="1"/>
  <c r="N47" i="1"/>
  <c r="N70" i="1"/>
  <c r="N71" i="1" l="1"/>
  <c r="N72" i="1" s="1"/>
  <c r="M46" i="1"/>
  <c r="M44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49" i="1"/>
  <c r="J47" i="1"/>
  <c r="H40" i="1"/>
  <c r="H47" i="1"/>
  <c r="I47" i="1" l="1"/>
  <c r="K70" i="1" l="1"/>
  <c r="K71" i="1" s="1"/>
  <c r="K72" i="1" s="1"/>
  <c r="J70" i="1" l="1"/>
  <c r="J71" i="1" s="1"/>
  <c r="J72" i="1" s="1"/>
  <c r="L70" i="1"/>
  <c r="L71" i="1" s="1"/>
  <c r="L72" i="1" s="1"/>
  <c r="I70" i="1"/>
  <c r="I71" i="1" s="1"/>
  <c r="I72" i="1" s="1"/>
  <c r="H70" i="1"/>
  <c r="H71" i="1" s="1"/>
  <c r="H72" i="1" s="1"/>
  <c r="M38" i="1" l="1"/>
  <c r="O56" i="1" l="1"/>
  <c r="Q56" i="1" s="1"/>
  <c r="O58" i="1"/>
  <c r="Q58" i="1" s="1"/>
  <c r="O67" i="1" l="1"/>
  <c r="Q67" i="1" s="1"/>
  <c r="O62" i="1"/>
  <c r="Q62" i="1" s="1"/>
  <c r="O63" i="1"/>
  <c r="Q63" i="1" s="1"/>
  <c r="O61" i="1"/>
  <c r="Q61" i="1" s="1"/>
  <c r="O64" i="1"/>
  <c r="Q64" i="1" s="1"/>
  <c r="O65" i="1"/>
  <c r="Q65" i="1" s="1"/>
  <c r="O55" i="1"/>
  <c r="Q55" i="1" s="1"/>
  <c r="O57" i="1"/>
  <c r="Q57" i="1" s="1"/>
  <c r="O59" i="1"/>
  <c r="Q59" i="1" s="1"/>
  <c r="O60" i="1"/>
  <c r="Q60" i="1" s="1"/>
  <c r="O66" i="1"/>
  <c r="Q66" i="1" s="1"/>
  <c r="O54" i="1"/>
  <c r="Q54" i="1" s="1"/>
  <c r="O46" i="1"/>
  <c r="Q46" i="1" s="1"/>
  <c r="M39" i="1"/>
  <c r="M37" i="1"/>
  <c r="M36" i="1"/>
  <c r="M35" i="1"/>
  <c r="M34" i="1"/>
  <c r="O34" i="1" l="1"/>
  <c r="O35" i="1"/>
  <c r="Q35" i="1" s="1"/>
  <c r="O36" i="1"/>
  <c r="Q36" i="1" s="1"/>
  <c r="O37" i="1"/>
  <c r="Q37" i="1" s="1"/>
  <c r="O38" i="1"/>
  <c r="Q38" i="1" s="1"/>
  <c r="O39" i="1"/>
  <c r="Q39" i="1" s="1"/>
  <c r="D40" i="1"/>
  <c r="E40" i="1"/>
  <c r="F40" i="1"/>
  <c r="G40" i="1"/>
  <c r="P40" i="1"/>
  <c r="M41" i="1"/>
  <c r="M42" i="1"/>
  <c r="O42" i="1" s="1"/>
  <c r="O44" i="1"/>
  <c r="M45" i="1"/>
  <c r="O45" i="1" s="1"/>
  <c r="Q45" i="1" s="1"/>
  <c r="D47" i="1"/>
  <c r="E47" i="1"/>
  <c r="F47" i="1"/>
  <c r="G47" i="1"/>
  <c r="P47" i="1"/>
  <c r="O50" i="1"/>
  <c r="O51" i="1"/>
  <c r="Q51" i="1" s="1"/>
  <c r="O52" i="1"/>
  <c r="Q52" i="1" s="1"/>
  <c r="O53" i="1"/>
  <c r="Q53" i="1" s="1"/>
  <c r="O68" i="1"/>
  <c r="Q68" i="1" s="1"/>
  <c r="O69" i="1"/>
  <c r="Q69" i="1" s="1"/>
  <c r="D70" i="1"/>
  <c r="E70" i="1"/>
  <c r="F70" i="1"/>
  <c r="G70" i="1"/>
  <c r="P70" i="1"/>
  <c r="E71" i="1" l="1"/>
  <c r="E72" i="1" s="1"/>
  <c r="O41" i="1"/>
  <c r="Q41" i="1" s="1"/>
  <c r="M47" i="1"/>
  <c r="F71" i="1"/>
  <c r="F72" i="1" s="1"/>
  <c r="G71" i="1"/>
  <c r="G72" i="1" s="1"/>
  <c r="M70" i="1"/>
  <c r="P71" i="1"/>
  <c r="P72" i="1" s="1"/>
  <c r="D71" i="1"/>
  <c r="M40" i="1"/>
  <c r="Q50" i="1"/>
  <c r="Q70" i="1" s="1"/>
  <c r="O70" i="1"/>
  <c r="Q42" i="1"/>
  <c r="O47" i="1"/>
  <c r="Q34" i="1"/>
  <c r="Q40" i="1" s="1"/>
  <c r="O40" i="1"/>
  <c r="O71" i="1" l="1"/>
  <c r="O72" i="1" s="1"/>
  <c r="D72" i="1"/>
  <c r="M71" i="1"/>
  <c r="M72" i="1" s="1"/>
  <c r="Q47" i="1"/>
  <c r="Q71" i="1" s="1"/>
  <c r="Q72" i="1" s="1"/>
</calcChain>
</file>

<file path=xl/sharedStrings.xml><?xml version="1.0" encoding="utf-8"?>
<sst xmlns="http://schemas.openxmlformats.org/spreadsheetml/2006/main" count="86" uniqueCount="84">
  <si>
    <t>1．重要な会計方針</t>
  </si>
  <si>
    <t>2．事業費の内訳</t>
  </si>
  <si>
    <t>事業費の区分</t>
  </si>
  <si>
    <t>A事業</t>
  </si>
  <si>
    <t>Ｂ事業</t>
  </si>
  <si>
    <t>Ｃ事業</t>
  </si>
  <si>
    <t>Ｄ事業</t>
  </si>
  <si>
    <t>科目</t>
  </si>
  <si>
    <t>特定非営利活動にかかる事業 a</t>
  </si>
  <si>
    <t>その他
事業 b</t>
  </si>
  <si>
    <t>事業費計
a + b</t>
  </si>
  <si>
    <t>管理費
c</t>
  </si>
  <si>
    <t>合計
a + b + c</t>
  </si>
  <si>
    <t>Ａ事業</t>
  </si>
  <si>
    <t>D事業</t>
  </si>
  <si>
    <t>計</t>
  </si>
  <si>
    <t>１　経常収益</t>
  </si>
  <si>
    <t>(1)受取会費</t>
  </si>
  <si>
    <t>(2)受取寄付金</t>
  </si>
  <si>
    <t>(3)受取助成金等</t>
  </si>
  <si>
    <t>(4)事業収益</t>
  </si>
  <si>
    <t>(5)その他収益</t>
  </si>
  <si>
    <t>経常収益計</t>
  </si>
  <si>
    <t>２　経常費用</t>
  </si>
  <si>
    <t>（１）人件費</t>
  </si>
  <si>
    <t>給料手当</t>
  </si>
  <si>
    <t>臨時雇賃金</t>
  </si>
  <si>
    <t>法定福利費</t>
  </si>
  <si>
    <t>人件費計</t>
  </si>
  <si>
    <t>（２）その他経費</t>
  </si>
  <si>
    <t>印刷製本費</t>
  </si>
  <si>
    <t>旅費</t>
  </si>
  <si>
    <t>諸謝金</t>
  </si>
  <si>
    <t>消耗品費</t>
  </si>
  <si>
    <t>施設等評価費用</t>
  </si>
  <si>
    <t>雑費</t>
  </si>
  <si>
    <t>その他経費計</t>
  </si>
  <si>
    <t>経常費用計</t>
  </si>
  <si>
    <t>経常増減額</t>
  </si>
  <si>
    <t>高齢者シェアハウス事業</t>
    <rPh sb="0" eb="3">
      <t>コウレイシャ</t>
    </rPh>
    <rPh sb="9" eb="11">
      <t>ジギョウ</t>
    </rPh>
    <phoneticPr fontId="1"/>
  </si>
  <si>
    <t>Ｅ事業</t>
    <phoneticPr fontId="1"/>
  </si>
  <si>
    <t>Ｆ事業</t>
    <phoneticPr fontId="1"/>
  </si>
  <si>
    <t>Ｅ事業</t>
    <rPh sb="1" eb="3">
      <t>ジギョウ</t>
    </rPh>
    <phoneticPr fontId="1"/>
  </si>
  <si>
    <t>Ｆ事業</t>
    <rPh sb="1" eb="3">
      <t>ジギョウ</t>
    </rPh>
    <phoneticPr fontId="1"/>
  </si>
  <si>
    <t>賃貸料</t>
    <rPh sb="0" eb="3">
      <t>チンタイリョウ</t>
    </rPh>
    <phoneticPr fontId="1"/>
  </si>
  <si>
    <t>保険料</t>
    <rPh sb="0" eb="3">
      <t>ホケンリョウ</t>
    </rPh>
    <phoneticPr fontId="1"/>
  </si>
  <si>
    <t>水道光熱費</t>
    <rPh sb="0" eb="2">
      <t>スイドウ</t>
    </rPh>
    <rPh sb="2" eb="5">
      <t>コウネツヒ</t>
    </rPh>
    <phoneticPr fontId="1"/>
  </si>
  <si>
    <t>車両費</t>
    <rPh sb="0" eb="2">
      <t>シャリョウ</t>
    </rPh>
    <rPh sb="2" eb="3">
      <t>ヒ</t>
    </rPh>
    <phoneticPr fontId="1"/>
  </si>
  <si>
    <t>租税公課</t>
    <rPh sb="0" eb="2">
      <t>ソゼイ</t>
    </rPh>
    <rPh sb="2" eb="4">
      <t>コウカ</t>
    </rPh>
    <phoneticPr fontId="1"/>
  </si>
  <si>
    <t>リース料</t>
    <rPh sb="3" eb="4">
      <t>リョウ</t>
    </rPh>
    <phoneticPr fontId="1"/>
  </si>
  <si>
    <t>会議費</t>
    <rPh sb="0" eb="3">
      <t>カイギヒ</t>
    </rPh>
    <phoneticPr fontId="1"/>
  </si>
  <si>
    <t>研修費</t>
    <rPh sb="0" eb="3">
      <t>ケンシュウヒ</t>
    </rPh>
    <phoneticPr fontId="1"/>
  </si>
  <si>
    <t>事務用品費</t>
    <rPh sb="0" eb="2">
      <t>ジム</t>
    </rPh>
    <rPh sb="2" eb="4">
      <t>ヨウヒン</t>
    </rPh>
    <rPh sb="4" eb="5">
      <t>ヒ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</si>
  <si>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</si>
  <si>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諸会費</t>
    <rPh sb="0" eb="3">
      <t>ショカイヒ</t>
    </rPh>
    <phoneticPr fontId="1"/>
  </si>
  <si>
    <t>新聞図書費</t>
    <rPh sb="0" eb="2">
      <t>シンブン</t>
    </rPh>
    <rPh sb="2" eb="5">
      <t>トショヒ</t>
    </rPh>
    <phoneticPr fontId="1"/>
  </si>
  <si>
    <t>交際費</t>
    <rPh sb="0" eb="2">
      <t>コウサイ</t>
    </rPh>
    <rPh sb="2" eb="3">
      <t>ヒ</t>
    </rPh>
    <phoneticPr fontId="1"/>
  </si>
  <si>
    <t>通信費</t>
    <rPh sb="0" eb="3">
      <t>ツウシンヒ</t>
    </rPh>
    <phoneticPr fontId="1"/>
  </si>
  <si>
    <t>高齢者、障害者及びその家族の日常生活支援事業</t>
    <rPh sb="0" eb="3">
      <t>コウレイシャ</t>
    </rPh>
    <rPh sb="4" eb="7">
      <t>ショウガイシャ</t>
    </rPh>
    <rPh sb="7" eb="8">
      <t>オヨ</t>
    </rPh>
    <rPh sb="11" eb="13">
      <t>カゾク</t>
    </rPh>
    <rPh sb="14" eb="16">
      <t>ニチジョウ</t>
    </rPh>
    <rPh sb="16" eb="18">
      <t>セイカツ</t>
    </rPh>
    <rPh sb="18" eb="20">
      <t>シエン</t>
    </rPh>
    <rPh sb="20" eb="22">
      <t>ジギョウ</t>
    </rPh>
    <phoneticPr fontId="1"/>
  </si>
  <si>
    <t>高齢者や障害者の雇用支援事業</t>
    <rPh sb="0" eb="3">
      <t>コウレイシャ</t>
    </rPh>
    <rPh sb="4" eb="7">
      <t>ショウガイシャ</t>
    </rPh>
    <rPh sb="8" eb="10">
      <t>コヨウ</t>
    </rPh>
    <rPh sb="10" eb="12">
      <t>シエン</t>
    </rPh>
    <rPh sb="12" eb="14">
      <t>ジギョウ</t>
    </rPh>
    <phoneticPr fontId="1"/>
  </si>
  <si>
    <t>配食サービス事業</t>
    <rPh sb="0" eb="1">
      <t>ハイ</t>
    </rPh>
    <rPh sb="1" eb="2">
      <t>ショク</t>
    </rPh>
    <rPh sb="6" eb="8">
      <t>ジギョウ</t>
    </rPh>
    <phoneticPr fontId="1"/>
  </si>
  <si>
    <t>一般乗用旅客自動車運送事業</t>
    <rPh sb="0" eb="2">
      <t>イッパン</t>
    </rPh>
    <rPh sb="2" eb="4">
      <t>ジョウヨウ</t>
    </rPh>
    <rPh sb="4" eb="6">
      <t>リョキャク</t>
    </rPh>
    <rPh sb="6" eb="9">
      <t>ジドウシャ</t>
    </rPh>
    <rPh sb="9" eb="11">
      <t>ウンソウ</t>
    </rPh>
    <rPh sb="11" eb="13">
      <t>ジギョウ</t>
    </rPh>
    <phoneticPr fontId="1"/>
  </si>
  <si>
    <t>Ｇ事業</t>
    <phoneticPr fontId="1"/>
  </si>
  <si>
    <t>機関誌発行などの情報提供事業</t>
    <rPh sb="0" eb="3">
      <t>キカンシ</t>
    </rPh>
    <rPh sb="3" eb="5">
      <t>ハッコウ</t>
    </rPh>
    <rPh sb="8" eb="10">
      <t>ジョウホウ</t>
    </rPh>
    <rPh sb="10" eb="12">
      <t>テイキョウ</t>
    </rPh>
    <rPh sb="12" eb="14">
      <t>ジギョウ</t>
    </rPh>
    <phoneticPr fontId="1"/>
  </si>
  <si>
    <t>Ｇ事業</t>
    <rPh sb="1" eb="3">
      <t>ジギョウ</t>
    </rPh>
    <phoneticPr fontId="1"/>
  </si>
  <si>
    <t>Ｈ事業</t>
    <rPh sb="1" eb="3">
      <t>ジギョウ</t>
    </rPh>
    <phoneticPr fontId="1"/>
  </si>
  <si>
    <t>H事業</t>
    <phoneticPr fontId="1"/>
  </si>
  <si>
    <t>I事業</t>
    <phoneticPr fontId="1"/>
  </si>
  <si>
    <t>子育て支援事業</t>
    <rPh sb="0" eb="2">
      <t>コソダ</t>
    </rPh>
    <rPh sb="3" eb="5">
      <t>シエン</t>
    </rPh>
    <rPh sb="5" eb="7">
      <t>ジギョウ</t>
    </rPh>
    <phoneticPr fontId="1"/>
  </si>
  <si>
    <t>Ｉ事業</t>
    <rPh sb="1" eb="3">
      <t>ジギョウ</t>
    </rPh>
    <phoneticPr fontId="1"/>
  </si>
  <si>
    <t>仕入</t>
    <rPh sb="0" eb="2">
      <t>シイレ</t>
    </rPh>
    <phoneticPr fontId="1"/>
  </si>
  <si>
    <t>平成27年度　活動予算書の注記</t>
    <phoneticPr fontId="1"/>
  </si>
  <si>
    <t>介護保険法に基づく訪問介護事業</t>
    <rPh sb="0" eb="2">
      <t>カイゴ</t>
    </rPh>
    <rPh sb="2" eb="4">
      <t>ホケン</t>
    </rPh>
    <rPh sb="4" eb="5">
      <t>ホウ</t>
    </rPh>
    <rPh sb="6" eb="7">
      <t>モト</t>
    </rPh>
    <rPh sb="9" eb="11">
      <t>ホウモン</t>
    </rPh>
    <rPh sb="11" eb="13">
      <t>カイゴ</t>
    </rPh>
    <rPh sb="13" eb="15">
      <t>ジギョウ</t>
    </rPh>
    <phoneticPr fontId="1"/>
  </si>
  <si>
    <t>介護保険法に基づく通所介護事業</t>
    <rPh sb="0" eb="2">
      <t>カイゴ</t>
    </rPh>
    <rPh sb="2" eb="4">
      <t>ホケン</t>
    </rPh>
    <rPh sb="4" eb="5">
      <t>ホウ</t>
    </rPh>
    <rPh sb="6" eb="7">
      <t>モト</t>
    </rPh>
    <rPh sb="9" eb="11">
      <t>ツウショ</t>
    </rPh>
    <rPh sb="11" eb="13">
      <t>カイゴ</t>
    </rPh>
    <rPh sb="13" eb="15">
      <t>ジギョウ</t>
    </rPh>
    <phoneticPr fontId="1"/>
  </si>
  <si>
    <t>役員報酬</t>
    <rPh sb="0" eb="2">
      <t>ヤクイン</t>
    </rPh>
    <rPh sb="2" eb="4">
      <t>ホウシュウ</t>
    </rPh>
    <phoneticPr fontId="1"/>
  </si>
  <si>
    <t>借入金の内訳書</t>
    <rPh sb="0" eb="2">
      <t>カリイレ</t>
    </rPh>
    <rPh sb="2" eb="3">
      <t>キン</t>
    </rPh>
    <rPh sb="4" eb="7">
      <t>ウチワケショ</t>
    </rPh>
    <phoneticPr fontId="1"/>
  </si>
  <si>
    <t>科目</t>
    <rPh sb="0" eb="2">
      <t>カモク</t>
    </rPh>
    <phoneticPr fontId="1"/>
  </si>
  <si>
    <t>期首残高</t>
    <rPh sb="0" eb="2">
      <t>キシュ</t>
    </rPh>
    <rPh sb="2" eb="4">
      <t>ザンダカ</t>
    </rPh>
    <phoneticPr fontId="1"/>
  </si>
  <si>
    <t>当期借入予定</t>
    <rPh sb="0" eb="2">
      <t>トウキ</t>
    </rPh>
    <rPh sb="2" eb="4">
      <t>カリイレ</t>
    </rPh>
    <rPh sb="4" eb="6">
      <t>ヨテイ</t>
    </rPh>
    <phoneticPr fontId="1"/>
  </si>
  <si>
    <t>当期返済予定</t>
    <rPh sb="0" eb="2">
      <t>トウキ</t>
    </rPh>
    <rPh sb="2" eb="4">
      <t>ヘンサイ</t>
    </rPh>
    <rPh sb="4" eb="6">
      <t>ヨテイ</t>
    </rPh>
    <phoneticPr fontId="1"/>
  </si>
  <si>
    <t>期末残高</t>
    <rPh sb="0" eb="2">
      <t>キマツ</t>
    </rPh>
    <rPh sb="2" eb="4">
      <t>ザンダカ</t>
    </rPh>
    <phoneticPr fontId="1"/>
  </si>
  <si>
    <t>備考</t>
    <rPh sb="0" eb="2">
      <t>ビコウ</t>
    </rPh>
    <phoneticPr fontId="1"/>
  </si>
  <si>
    <t>運転資金を公庫より借入予定。5年間で返済予定。</t>
    <rPh sb="0" eb="2">
      <t>ウンテン</t>
    </rPh>
    <rPh sb="2" eb="4">
      <t>シキン</t>
    </rPh>
    <rPh sb="5" eb="7">
      <t>コウコ</t>
    </rPh>
    <rPh sb="9" eb="11">
      <t>カリイレ</t>
    </rPh>
    <rPh sb="11" eb="13">
      <t>ヨテイ</t>
    </rPh>
    <rPh sb="15" eb="17">
      <t>ネンカン</t>
    </rPh>
    <rPh sb="18" eb="20">
      <t>ヘンサイ</t>
    </rPh>
    <rPh sb="20" eb="22">
      <t>ヨテイ</t>
    </rPh>
    <phoneticPr fontId="1"/>
  </si>
  <si>
    <t>長期借入金</t>
    <rPh sb="0" eb="2">
      <t>チョウキ</t>
    </rPh>
    <rPh sb="2" eb="4">
      <t>カリイレ</t>
    </rPh>
    <rPh sb="4" eb="5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</si>
</sst>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HGSｺﾞｼｯｸM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53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Font="1"/>
    <xf numFmtId="0" fontId="0" fillId="0" borderId="1" xfId="0" applyFont="1" applyBorder="1" applyAlignment="1">
      <alignment horizontal="centerContinuous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176" fontId="4" fillId="0" borderId="1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right"/>
    </xf>
    <xf numFmtId="176" fontId="4" fillId="0" borderId="5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horizontal="right"/>
    </xf>
    <xf numFmtId="0" fontId="0" fillId="0" borderId="8" xfId="0" applyFont="1" applyBorder="1"/>
    <xf numFmtId="49" fontId="4" fillId="0" borderId="0" xfId="0" applyNumberFormat="1" applyFont="1" applyBorder="1"/>
    <xf numFmtId="49" fontId="4" fillId="0" borderId="7" xfId="0" applyNumberFormat="1" applyFont="1" applyBorder="1"/>
    <xf numFmtId="176" fontId="4" fillId="0" borderId="9" xfId="0" applyNumberFormat="1" applyFont="1" applyBorder="1" applyAlignment="1">
      <alignment horizontal="right"/>
    </xf>
    <xf numFmtId="176" fontId="4" fillId="0" borderId="1" xfId="0" applyNumberFormat="1" applyFont="1" applyBorder="1" applyAlignment="1">
      <alignment horizontal="right"/>
    </xf>
    <xf numFmtId="49" fontId="4" fillId="0" borderId="8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9" fontId="4" fillId="0" borderId="7" xfId="0" applyNumberFormat="1" applyFont="1" applyBorder="1" applyAlignment="1">
      <alignment horizontal="left"/>
    </xf>
    <xf numFmtId="176" fontId="4" fillId="0" borderId="8" xfId="0" applyNumberFormat="1" applyFont="1" applyBorder="1" applyAlignment="1">
      <alignment horizontal="right"/>
    </xf>
    <xf numFmtId="0" fontId="0" fillId="0" borderId="0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Continuous"/>
    </xf>
    <xf numFmtId="0" fontId="0" fillId="0" borderId="2" xfId="0" applyFont="1" applyBorder="1" applyAlignment="1">
      <alignment horizontal="centerContinuous"/>
    </xf>
    <xf numFmtId="0" fontId="0" fillId="0" borderId="3" xfId="0" applyFont="1" applyBorder="1" applyAlignment="1">
      <alignment horizontal="centerContinuous"/>
    </xf>
    <xf numFmtId="0" fontId="0" fillId="0" borderId="4" xfId="0" applyFont="1" applyBorder="1" applyAlignment="1">
      <alignment horizontal="centerContinuous"/>
    </xf>
    <xf numFmtId="49" fontId="4" fillId="0" borderId="10" xfId="0" applyNumberFormat="1" applyFont="1" applyBorder="1" applyAlignment="1">
      <alignment horizontal="centerContinuous" vertical="center"/>
    </xf>
    <xf numFmtId="49" fontId="4" fillId="0" borderId="11" xfId="0" applyNumberFormat="1" applyFont="1" applyBorder="1" applyAlignment="1">
      <alignment horizontal="centerContinuous" vertical="center"/>
    </xf>
    <xf numFmtId="49" fontId="4" fillId="0" borderId="12" xfId="0" applyNumberFormat="1" applyFont="1" applyBorder="1" applyAlignment="1">
      <alignment horizontal="centerContinuous" vertical="center"/>
    </xf>
    <xf numFmtId="49" fontId="4" fillId="0" borderId="13" xfId="0" applyNumberFormat="1" applyFont="1" applyBorder="1" applyAlignment="1">
      <alignment horizontal="centerContinuous" vertical="center"/>
    </xf>
    <xf numFmtId="49" fontId="4" fillId="0" borderId="14" xfId="0" applyNumberFormat="1" applyFont="1" applyBorder="1" applyAlignment="1">
      <alignment horizontal="centerContinuous" vertical="center"/>
    </xf>
    <xf numFmtId="49" fontId="4" fillId="0" borderId="15" xfId="0" applyNumberFormat="1" applyFont="1" applyBorder="1" applyAlignment="1">
      <alignment horizontal="centerContinuous" vertical="center"/>
    </xf>
    <xf numFmtId="176" fontId="0" fillId="0" borderId="5" xfId="0" applyNumberFormat="1" applyFont="1" applyBorder="1"/>
    <xf numFmtId="176" fontId="0" fillId="0" borderId="9" xfId="0" applyNumberFormat="1" applyFont="1" applyBorder="1"/>
    <xf numFmtId="49" fontId="4" fillId="0" borderId="8" xfId="0" applyNumberFormat="1" applyFont="1" applyBorder="1" applyAlignment="1">
      <alignment horizontal="centerContinuous" vertical="center"/>
    </xf>
    <xf numFmtId="49" fontId="4" fillId="0" borderId="0" xfId="0" applyNumberFormat="1" applyFont="1" applyBorder="1" applyAlignment="1">
      <alignment horizontal="centerContinuous" vertical="center"/>
    </xf>
    <xf numFmtId="49" fontId="4" fillId="0" borderId="7" xfId="0" applyNumberFormat="1" applyFont="1" applyBorder="1" applyAlignment="1">
      <alignment horizontal="centerContinuous" vertical="center"/>
    </xf>
    <xf numFmtId="176" fontId="4" fillId="0" borderId="0" xfId="0" applyNumberFormat="1" applyFont="1" applyBorder="1" applyAlignment="1">
      <alignment horizontal="center"/>
    </xf>
    <xf numFmtId="176" fontId="4" fillId="0" borderId="5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3" xfId="0" applyNumberFormat="1" applyFont="1" applyBorder="1"/>
    <xf numFmtId="49" fontId="4" fillId="0" borderId="4" xfId="0" applyNumberFormat="1" applyFont="1" applyBorder="1"/>
    <xf numFmtId="49" fontId="4" fillId="0" borderId="3" xfId="0" applyNumberFormat="1" applyFont="1" applyBorder="1" applyAlignment="1">
      <alignment horizontal="centerContinuous" vertical="center"/>
    </xf>
    <xf numFmtId="49" fontId="4" fillId="0" borderId="2" xfId="0" applyNumberFormat="1" applyFont="1" applyBorder="1" applyAlignment="1">
      <alignment horizontal="centerContinuous" vertical="center"/>
    </xf>
    <xf numFmtId="49" fontId="4" fillId="0" borderId="4" xfId="0" applyNumberFormat="1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176" fontId="4" fillId="0" borderId="1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0" fillId="0" borderId="10" xfId="0" applyFont="1" applyBorder="1"/>
    <xf numFmtId="0" fontId="0" fillId="0" borderId="12" xfId="0" applyFont="1" applyBorder="1"/>
    <xf numFmtId="0" fontId="0" fillId="0" borderId="11" xfId="0" applyFont="1" applyBorder="1"/>
    <xf numFmtId="0" fontId="0" fillId="0" borderId="7" xfId="0" applyFont="1" applyBorder="1"/>
    <xf numFmtId="0" fontId="0" fillId="0" borderId="13" xfId="0" applyFont="1" applyBorder="1"/>
    <xf numFmtId="0" fontId="0" fillId="0" borderId="15" xfId="0" applyFont="1" applyBorder="1"/>
    <xf numFmtId="0" fontId="0" fillId="0" borderId="14" xfId="0" applyFont="1" applyBorder="1"/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8" xfId="0" applyNumberFormat="1" applyFont="1" applyBorder="1" applyAlignment="1">
      <alignment horizontal="right"/>
    </xf>
    <xf numFmtId="0" fontId="0" fillId="0" borderId="7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9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6</xdr:row>
      <xdr:rowOff>57151</xdr:rowOff>
    </xdr:from>
    <xdr:to>
      <xdr:col>16</xdr:col>
      <xdr:colOff>238125</xdr:colOff>
      <xdr:row>18</xdr:row>
      <xdr:rowOff>76201</xdr:rowOff>
    </xdr:to>
    <xdr:sp macro="" textlink="">
      <xdr:nvSpPr>
        <xdr:cNvPr id="1049" name="テキスト ボックス 1"/>
        <xdr:cNvSpPr txBox="1">
          <a:spLocks noChangeArrowheads="1"/>
        </xdr:cNvSpPr>
      </xdr:nvSpPr>
      <xdr:spPr bwMode="auto">
        <a:xfrm>
          <a:off x="219075" y="1209676"/>
          <a:ext cx="9782175" cy="20764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活動予算書の作成は、ＮＰＯ法人会計基準（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2011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11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Calibri"/>
              <a:ea typeface="ＭＳ Ｐゴシック"/>
            </a:rPr>
            <a:t>20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　ＮＰＯ法人会計基準協議会）によっています。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(1)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資産の評価基準及び評価方法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①棚卸資産の評価基準及び評価方法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商品、貯蔵品は最終仕入原価法を採用しています。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(2)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固定資産の減価償却の方法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①有形固定資産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定率法（ただし、平成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日以降に取得した建物（付属設備を除く。）は定額法）を採用しています。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②無形固定資産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定額法を採用しています。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(3)</a:t>
          </a: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その他計算書類の作成のための基本となる重要な事項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①　消費税等の会計処理</a:t>
          </a:r>
          <a:endParaRPr lang="en-US" altLang="ja-JP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消費税等の会計処理は、税込方式によっています。</a:t>
          </a:r>
          <a:endParaRPr lang="ja-JP" altLang="en-US"/>
        </a:p>
      </xdr:txBody>
    </xdr:sp>
    <xdr:clientData/>
  </xdr:twoCellAnchor>
  <xdr:twoCellAnchor>
    <xdr:from>
      <xdr:col>0</xdr:col>
      <xdr:colOff>76200</xdr:colOff>
      <xdr:row>0</xdr:row>
      <xdr:rowOff>76200</xdr:rowOff>
    </xdr:from>
    <xdr:to>
      <xdr:col>3</xdr:col>
      <xdr:colOff>171450</xdr:colOff>
      <xdr:row>2</xdr:row>
      <xdr:rowOff>76200</xdr:rowOff>
    </xdr:to>
    <xdr:sp macro="" textlink="">
      <xdr:nvSpPr>
        <xdr:cNvPr id="1053" name="角丸四角形 5"/>
        <xdr:cNvSpPr>
          <a:spLocks noChangeArrowheads="1"/>
        </xdr:cNvSpPr>
      </xdr:nvSpPr>
      <xdr:spPr bwMode="auto">
        <a:xfrm>
          <a:off x="76200" y="76200"/>
          <a:ext cx="1495425" cy="342900"/>
        </a:xfrm>
        <a:prstGeom prst="roundRect">
          <a:avLst>
            <a:gd name="adj" fmla="val 16667"/>
          </a:avLst>
        </a:prstGeom>
        <a:solidFill>
          <a:srgbClr val="FFFFFF"/>
        </a:solidFill>
        <a:ln w="9525" cap="flat">
          <a:solidFill>
            <a:srgbClr val="000000"/>
          </a:solidFill>
          <a:prstDash val="solid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その他事がない場合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59"/>
  <sheetViews>
    <sheetView tabSelected="1" topLeftCell="A55" workbookViewId="0">
      <selection activeCell="P41" sqref="P41"/>
    </sheetView>
  </sheetViews>
  <sheetFormatPr defaultRowHeight="13.5"/>
  <cols>
    <col min="1" max="1" width="2.25" customWidth="1"/>
    <col min="2" max="2" width="9" customWidth="1"/>
    <col min="3" max="3" width="5.25" customWidth="1"/>
    <col min="4" max="5" width="9.125" customWidth="1"/>
    <col min="6" max="6" width="9.25" customWidth="1"/>
    <col min="7" max="7" width="9.125" customWidth="1"/>
    <col min="8" max="8" width="9.625" customWidth="1"/>
    <col min="9" max="9" width="9" customWidth="1"/>
    <col min="10" max="10" width="9.625" customWidth="1"/>
    <col min="11" max="11" width="6.75" customWidth="1"/>
    <col min="12" max="12" width="9.25" customWidth="1"/>
    <col min="13" max="13" width="9.5" customWidth="1"/>
    <col min="14" max="14" width="5" hidden="1" customWidth="1"/>
    <col min="15" max="17" width="10.625" customWidth="1"/>
  </cols>
  <sheetData>
    <row r="4" spans="2:12" ht="19.5" customHeight="1">
      <c r="E4" s="1" t="s">
        <v>71</v>
      </c>
      <c r="F4" s="1"/>
      <c r="G4" s="1"/>
      <c r="H4" s="1"/>
      <c r="I4" s="1"/>
      <c r="J4" s="1"/>
      <c r="K4" s="1"/>
      <c r="L4" s="1"/>
    </row>
    <row r="5" spans="2:12" ht="17.25" customHeight="1"/>
    <row r="6" spans="2:12">
      <c r="B6" s="2" t="s">
        <v>0</v>
      </c>
    </row>
    <row r="20" spans="1:17" s="3" customFormat="1">
      <c r="B20" s="3" t="s">
        <v>1</v>
      </c>
    </row>
    <row r="21" spans="1:17" s="3" customFormat="1">
      <c r="B21" s="3" t="s">
        <v>2</v>
      </c>
    </row>
    <row r="22" spans="1:17" s="3" customFormat="1">
      <c r="B22" s="4" t="s">
        <v>3</v>
      </c>
      <c r="C22" s="4"/>
      <c r="D22" s="5" t="s">
        <v>72</v>
      </c>
      <c r="E22" s="6"/>
      <c r="F22" s="6"/>
      <c r="G22" s="6"/>
      <c r="H22" s="6"/>
      <c r="I22" s="6"/>
      <c r="J22" s="6"/>
      <c r="K22" s="6"/>
      <c r="L22" s="6"/>
      <c r="M22" s="7"/>
    </row>
    <row r="23" spans="1:17" s="3" customFormat="1">
      <c r="B23" s="4" t="s">
        <v>4</v>
      </c>
      <c r="C23" s="4"/>
      <c r="D23" s="5" t="s">
        <v>73</v>
      </c>
      <c r="E23" s="6"/>
      <c r="F23" s="6"/>
      <c r="G23" s="6"/>
      <c r="H23" s="6"/>
      <c r="I23" s="6"/>
      <c r="J23" s="6"/>
      <c r="K23" s="6"/>
      <c r="L23" s="6"/>
      <c r="M23" s="7"/>
    </row>
    <row r="24" spans="1:17" s="3" customFormat="1">
      <c r="B24" s="4" t="s">
        <v>5</v>
      </c>
      <c r="C24" s="4"/>
      <c r="D24" s="5" t="s">
        <v>58</v>
      </c>
      <c r="E24" s="6"/>
      <c r="F24" s="6"/>
      <c r="G24" s="6"/>
      <c r="H24" s="6"/>
      <c r="I24" s="6"/>
      <c r="J24" s="6"/>
      <c r="K24" s="6"/>
      <c r="L24" s="6"/>
      <c r="M24" s="7"/>
    </row>
    <row r="25" spans="1:17" s="3" customFormat="1">
      <c r="B25" s="4" t="s">
        <v>6</v>
      </c>
      <c r="C25" s="4"/>
      <c r="D25" s="5" t="s">
        <v>60</v>
      </c>
      <c r="E25" s="6"/>
      <c r="F25" s="6"/>
      <c r="G25" s="6"/>
      <c r="H25" s="6"/>
      <c r="I25" s="6"/>
      <c r="J25" s="6"/>
      <c r="K25" s="6"/>
      <c r="L25" s="6"/>
      <c r="M25" s="7"/>
    </row>
    <row r="26" spans="1:17" s="3" customFormat="1">
      <c r="B26" s="4" t="s">
        <v>40</v>
      </c>
      <c r="C26" s="4"/>
      <c r="D26" s="5" t="s">
        <v>61</v>
      </c>
      <c r="E26" s="6"/>
      <c r="F26" s="6"/>
      <c r="G26" s="6"/>
      <c r="H26" s="6"/>
      <c r="I26" s="6"/>
      <c r="J26" s="6"/>
      <c r="K26" s="6"/>
      <c r="L26" s="6"/>
      <c r="M26" s="7"/>
    </row>
    <row r="27" spans="1:17" s="3" customFormat="1">
      <c r="B27" s="4" t="s">
        <v>41</v>
      </c>
      <c r="C27" s="4"/>
      <c r="D27" s="5" t="s">
        <v>39</v>
      </c>
      <c r="E27" s="6"/>
      <c r="F27" s="6"/>
      <c r="G27" s="6"/>
      <c r="H27" s="6"/>
      <c r="I27" s="6"/>
      <c r="J27" s="6"/>
      <c r="K27" s="6"/>
      <c r="L27" s="6"/>
      <c r="M27" s="7"/>
    </row>
    <row r="28" spans="1:17" s="3" customFormat="1">
      <c r="B28" s="4" t="s">
        <v>62</v>
      </c>
      <c r="C28" s="4"/>
      <c r="D28" s="5" t="s">
        <v>59</v>
      </c>
      <c r="E28" s="6"/>
      <c r="F28" s="6"/>
      <c r="G28" s="6"/>
      <c r="H28" s="6"/>
      <c r="I28" s="6"/>
      <c r="J28" s="6"/>
      <c r="K28" s="6"/>
      <c r="L28" s="6"/>
      <c r="M28" s="7"/>
    </row>
    <row r="29" spans="1:17" s="3" customFormat="1">
      <c r="B29" s="4" t="s">
        <v>66</v>
      </c>
      <c r="C29" s="4"/>
      <c r="D29" s="5" t="s">
        <v>68</v>
      </c>
      <c r="E29" s="6"/>
      <c r="F29" s="6"/>
      <c r="G29" s="6"/>
      <c r="H29" s="6"/>
      <c r="I29" s="6"/>
      <c r="J29" s="6"/>
      <c r="K29" s="6"/>
      <c r="L29" s="6"/>
      <c r="M29" s="7"/>
    </row>
    <row r="30" spans="1:17" s="3" customFormat="1">
      <c r="B30" s="4" t="s">
        <v>67</v>
      </c>
      <c r="C30" s="4"/>
      <c r="D30" s="5" t="s">
        <v>63</v>
      </c>
      <c r="E30" s="6"/>
      <c r="F30" s="6"/>
      <c r="G30" s="6"/>
      <c r="H30" s="6"/>
      <c r="I30" s="6"/>
      <c r="J30" s="6"/>
      <c r="K30" s="6"/>
      <c r="L30" s="6"/>
      <c r="M30" s="7"/>
    </row>
    <row r="31" spans="1:17" s="3" customFormat="1"/>
    <row r="32" spans="1:17" s="3" customFormat="1" ht="19.5" customHeight="1">
      <c r="A32" s="28" t="s">
        <v>7</v>
      </c>
      <c r="B32" s="29"/>
      <c r="C32" s="30"/>
      <c r="D32" s="25" t="s">
        <v>8</v>
      </c>
      <c r="E32" s="26"/>
      <c r="F32" s="26"/>
      <c r="G32" s="26"/>
      <c r="H32" s="26"/>
      <c r="I32" s="26"/>
      <c r="J32" s="26"/>
      <c r="K32" s="26"/>
      <c r="L32" s="26"/>
      <c r="M32" s="27"/>
      <c r="N32" s="86" t="s">
        <v>9</v>
      </c>
      <c r="O32" s="84" t="s">
        <v>10</v>
      </c>
      <c r="P32" s="84" t="s">
        <v>11</v>
      </c>
      <c r="Q32" s="82" t="s">
        <v>12</v>
      </c>
    </row>
    <row r="33" spans="1:17" s="3" customFormat="1" ht="18" customHeight="1">
      <c r="A33" s="31"/>
      <c r="B33" s="32"/>
      <c r="C33" s="33"/>
      <c r="D33" s="51" t="s">
        <v>13</v>
      </c>
      <c r="E33" s="51" t="s">
        <v>4</v>
      </c>
      <c r="F33" s="51" t="s">
        <v>5</v>
      </c>
      <c r="G33" s="51" t="s">
        <v>14</v>
      </c>
      <c r="H33" s="51" t="s">
        <v>42</v>
      </c>
      <c r="I33" s="51" t="s">
        <v>43</v>
      </c>
      <c r="J33" s="8" t="s">
        <v>64</v>
      </c>
      <c r="K33" s="8" t="s">
        <v>65</v>
      </c>
      <c r="L33" s="8" t="s">
        <v>69</v>
      </c>
      <c r="M33" s="8" t="s">
        <v>15</v>
      </c>
      <c r="N33" s="87"/>
      <c r="O33" s="85"/>
      <c r="P33" s="85"/>
      <c r="Q33" s="83"/>
    </row>
    <row r="34" spans="1:17" s="3" customFormat="1" ht="18" customHeight="1">
      <c r="A34" s="41" t="s">
        <v>16</v>
      </c>
      <c r="B34" s="37"/>
      <c r="C34" s="38"/>
      <c r="D34" s="39">
        <v>0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0</v>
      </c>
      <c r="K34" s="40">
        <v>0</v>
      </c>
      <c r="L34" s="40">
        <v>0</v>
      </c>
      <c r="M34" s="10">
        <f t="shared" ref="M34:M39" si="0">SUM(D34:L34)</f>
        <v>0</v>
      </c>
      <c r="N34" s="12"/>
      <c r="O34" s="10">
        <f t="shared" ref="O34:O39" si="1">+M34+N34</f>
        <v>0</v>
      </c>
      <c r="P34" s="10"/>
      <c r="Q34" s="34">
        <f t="shared" ref="Q34:Q39" si="2">+O34+P34</f>
        <v>0</v>
      </c>
    </row>
    <row r="35" spans="1:17" s="3" customFormat="1" ht="18" customHeight="1">
      <c r="A35" s="36"/>
      <c r="B35" s="42" t="s">
        <v>17</v>
      </c>
      <c r="C35" s="38"/>
      <c r="D35" s="39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10">
        <f t="shared" si="0"/>
        <v>0</v>
      </c>
      <c r="N35" s="12"/>
      <c r="O35" s="10">
        <f t="shared" si="1"/>
        <v>0</v>
      </c>
      <c r="P35" s="10">
        <v>200000</v>
      </c>
      <c r="Q35" s="34">
        <f t="shared" si="2"/>
        <v>200000</v>
      </c>
    </row>
    <row r="36" spans="1:17" s="3" customFormat="1" ht="18" customHeight="1">
      <c r="A36" s="36"/>
      <c r="B36" s="42" t="s">
        <v>18</v>
      </c>
      <c r="C36" s="38"/>
      <c r="D36" s="39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10">
        <f t="shared" si="0"/>
        <v>0</v>
      </c>
      <c r="N36" s="12"/>
      <c r="O36" s="10">
        <f t="shared" si="1"/>
        <v>0</v>
      </c>
      <c r="P36" s="10">
        <v>100000</v>
      </c>
      <c r="Q36" s="34">
        <f t="shared" si="2"/>
        <v>100000</v>
      </c>
    </row>
    <row r="37" spans="1:17" s="3" customFormat="1" ht="18" customHeight="1">
      <c r="A37" s="36"/>
      <c r="B37" s="42" t="s">
        <v>19</v>
      </c>
      <c r="C37" s="38"/>
      <c r="D37" s="39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0</v>
      </c>
      <c r="M37" s="10">
        <f t="shared" si="0"/>
        <v>0</v>
      </c>
      <c r="N37" s="12"/>
      <c r="O37" s="10">
        <f t="shared" si="1"/>
        <v>0</v>
      </c>
      <c r="P37" s="10"/>
      <c r="Q37" s="34">
        <f t="shared" si="2"/>
        <v>0</v>
      </c>
    </row>
    <row r="38" spans="1:17" s="3" customFormat="1" ht="18" customHeight="1">
      <c r="A38" s="36"/>
      <c r="B38" s="42" t="s">
        <v>20</v>
      </c>
      <c r="C38" s="38"/>
      <c r="D38" s="39">
        <v>7200000</v>
      </c>
      <c r="E38" s="40">
        <v>5657040</v>
      </c>
      <c r="F38" s="40">
        <v>12600000</v>
      </c>
      <c r="G38" s="40">
        <v>16200000</v>
      </c>
      <c r="H38" s="40">
        <v>360000</v>
      </c>
      <c r="I38" s="40">
        <v>2700000</v>
      </c>
      <c r="J38" s="40">
        <v>0</v>
      </c>
      <c r="K38" s="40">
        <v>0</v>
      </c>
      <c r="L38" s="40">
        <v>600000</v>
      </c>
      <c r="M38" s="10">
        <f>SUM(D38:L38)</f>
        <v>45317040</v>
      </c>
      <c r="N38" s="12"/>
      <c r="O38" s="10">
        <f t="shared" si="1"/>
        <v>45317040</v>
      </c>
      <c r="P38" s="10"/>
      <c r="Q38" s="34">
        <f t="shared" si="2"/>
        <v>45317040</v>
      </c>
    </row>
    <row r="39" spans="1:17" s="3" customFormat="1" ht="18" customHeight="1">
      <c r="A39" s="36"/>
      <c r="B39" s="42" t="s">
        <v>21</v>
      </c>
      <c r="C39" s="38"/>
      <c r="D39" s="39"/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0</v>
      </c>
      <c r="M39" s="10">
        <f t="shared" si="0"/>
        <v>0</v>
      </c>
      <c r="N39" s="12"/>
      <c r="O39" s="10">
        <f t="shared" si="1"/>
        <v>0</v>
      </c>
      <c r="P39" s="10"/>
      <c r="Q39" s="34">
        <f t="shared" si="2"/>
        <v>0</v>
      </c>
    </row>
    <row r="40" spans="1:17" s="3" customFormat="1" ht="18" customHeight="1">
      <c r="A40" s="46" t="s">
        <v>22</v>
      </c>
      <c r="B40" s="45"/>
      <c r="C40" s="47"/>
      <c r="D40" s="17">
        <f>SUM(D34:D39)</f>
        <v>7200000</v>
      </c>
      <c r="E40" s="17">
        <f t="shared" ref="E40:Q40" si="3">SUM(E34:E39)</f>
        <v>5657040</v>
      </c>
      <c r="F40" s="17">
        <f t="shared" si="3"/>
        <v>12600000</v>
      </c>
      <c r="G40" s="17">
        <f t="shared" si="3"/>
        <v>16200000</v>
      </c>
      <c r="H40" s="17">
        <f t="shared" si="3"/>
        <v>360000</v>
      </c>
      <c r="I40" s="17">
        <v>2700000</v>
      </c>
      <c r="J40" s="17">
        <v>0</v>
      </c>
      <c r="K40" s="17">
        <v>0</v>
      </c>
      <c r="L40" s="17">
        <v>600000</v>
      </c>
      <c r="M40" s="17">
        <f t="shared" si="3"/>
        <v>45317040</v>
      </c>
      <c r="N40" s="17">
        <f t="shared" si="3"/>
        <v>0</v>
      </c>
      <c r="O40" s="17">
        <f t="shared" si="3"/>
        <v>45317040</v>
      </c>
      <c r="P40" s="17">
        <f t="shared" si="3"/>
        <v>300000</v>
      </c>
      <c r="Q40" s="17">
        <f t="shared" si="3"/>
        <v>45617040</v>
      </c>
    </row>
    <row r="41" spans="1:17" s="3" customFormat="1" ht="18" customHeight="1">
      <c r="A41" s="41" t="s">
        <v>23</v>
      </c>
      <c r="B41" s="37"/>
      <c r="C41" s="38"/>
      <c r="D41" s="39"/>
      <c r="E41" s="40"/>
      <c r="F41" s="40"/>
      <c r="G41" s="40"/>
      <c r="H41" s="40"/>
      <c r="I41" s="40"/>
      <c r="J41" s="40"/>
      <c r="K41" s="40"/>
      <c r="L41" s="40"/>
      <c r="M41" s="10">
        <f>SUM(D41:G41)</f>
        <v>0</v>
      </c>
      <c r="N41" s="12"/>
      <c r="O41" s="10">
        <f>+M41+N41</f>
        <v>0</v>
      </c>
      <c r="P41" s="10"/>
      <c r="Q41" s="34">
        <f>+O41+P41</f>
        <v>0</v>
      </c>
    </row>
    <row r="42" spans="1:17" s="3" customFormat="1">
      <c r="A42" s="18" t="s">
        <v>24</v>
      </c>
      <c r="B42" s="19"/>
      <c r="C42" s="15"/>
      <c r="D42" s="9"/>
      <c r="E42" s="10"/>
      <c r="F42" s="10"/>
      <c r="G42" s="10"/>
      <c r="H42" s="10"/>
      <c r="I42" s="10"/>
      <c r="J42" s="10"/>
      <c r="K42" s="10"/>
      <c r="L42" s="10"/>
      <c r="M42" s="10">
        <f>SUM(D42:G42)</f>
        <v>0</v>
      </c>
      <c r="N42" s="12"/>
      <c r="O42" s="10">
        <f>+M42+N42</f>
        <v>0</v>
      </c>
      <c r="P42" s="10"/>
      <c r="Q42" s="34">
        <f>+O42+P42</f>
        <v>0</v>
      </c>
    </row>
    <row r="43" spans="1:17" s="3" customFormat="1">
      <c r="A43" s="18"/>
      <c r="B43" s="19" t="s">
        <v>74</v>
      </c>
      <c r="C43" s="15"/>
      <c r="D43" s="9"/>
      <c r="E43" s="10"/>
      <c r="F43" s="10"/>
      <c r="G43" s="10"/>
      <c r="H43" s="10"/>
      <c r="I43" s="10"/>
      <c r="J43" s="10"/>
      <c r="K43" s="10"/>
      <c r="L43" s="10"/>
      <c r="M43" s="10"/>
      <c r="N43" s="12"/>
      <c r="O43" s="10"/>
      <c r="P43" s="10">
        <v>1200000</v>
      </c>
      <c r="Q43" s="34">
        <v>1200000</v>
      </c>
    </row>
    <row r="44" spans="1:17" s="3" customFormat="1">
      <c r="A44" s="13"/>
      <c r="B44" s="14" t="s">
        <v>25</v>
      </c>
      <c r="C44" s="15"/>
      <c r="D44" s="9">
        <v>5640000</v>
      </c>
      <c r="E44" s="10">
        <v>4260000</v>
      </c>
      <c r="F44" s="10">
        <v>9480000</v>
      </c>
      <c r="G44" s="10">
        <v>5400000</v>
      </c>
      <c r="H44" s="10">
        <v>120000</v>
      </c>
      <c r="I44" s="10">
        <v>360000</v>
      </c>
      <c r="J44" s="10">
        <v>120000</v>
      </c>
      <c r="K44" s="10">
        <v>0</v>
      </c>
      <c r="L44" s="10">
        <v>200000</v>
      </c>
      <c r="M44" s="10">
        <f>SUM(D44:L44)</f>
        <v>25580000</v>
      </c>
      <c r="N44" s="12"/>
      <c r="O44" s="10">
        <f>+M44+N44</f>
        <v>25580000</v>
      </c>
      <c r="P44" s="10">
        <v>1200000</v>
      </c>
      <c r="Q44" s="34">
        <v>26780000</v>
      </c>
    </row>
    <row r="45" spans="1:17" s="3" customFormat="1">
      <c r="A45" s="13"/>
      <c r="B45" s="14" t="s">
        <v>26</v>
      </c>
      <c r="C45" s="15"/>
      <c r="D45" s="9"/>
      <c r="E45" s="10"/>
      <c r="F45" s="10"/>
      <c r="G45" s="10"/>
      <c r="H45" s="10"/>
      <c r="I45" s="10"/>
      <c r="J45" s="10"/>
      <c r="K45" s="10"/>
      <c r="L45" s="10"/>
      <c r="M45" s="10">
        <f>SUM(D45:G45)</f>
        <v>0</v>
      </c>
      <c r="N45" s="12"/>
      <c r="O45" s="10">
        <f>+M45+N45</f>
        <v>0</v>
      </c>
      <c r="P45" s="10"/>
      <c r="Q45" s="34">
        <f t="shared" ref="Q45:Q68" si="4">+O45+P45</f>
        <v>0</v>
      </c>
    </row>
    <row r="46" spans="1:17" s="3" customFormat="1">
      <c r="A46" s="13"/>
      <c r="B46" s="14" t="s">
        <v>27</v>
      </c>
      <c r="C46" s="15"/>
      <c r="D46" s="10">
        <v>84500</v>
      </c>
      <c r="E46" s="12">
        <v>63900</v>
      </c>
      <c r="F46" s="10">
        <v>142200</v>
      </c>
      <c r="G46" s="10">
        <v>81000</v>
      </c>
      <c r="H46" s="10">
        <v>1800</v>
      </c>
      <c r="I46" s="10">
        <v>5400</v>
      </c>
      <c r="J46" s="10">
        <v>1800</v>
      </c>
      <c r="K46" s="10">
        <v>0</v>
      </c>
      <c r="L46" s="10">
        <v>3000</v>
      </c>
      <c r="M46" s="16">
        <f>SUM(D46:L46)</f>
        <v>383600</v>
      </c>
      <c r="N46" s="12"/>
      <c r="O46" s="10">
        <f>+M46+N46</f>
        <v>383600</v>
      </c>
      <c r="P46" s="12"/>
      <c r="Q46" s="35">
        <f t="shared" ref="Q46" si="5">+O46+P46</f>
        <v>383600</v>
      </c>
    </row>
    <row r="47" spans="1:17" s="3" customFormat="1" ht="16.5" customHeight="1">
      <c r="A47" s="5"/>
      <c r="B47" s="43" t="s">
        <v>28</v>
      </c>
      <c r="C47" s="44"/>
      <c r="D47" s="17">
        <f>SUM(D42:D46)</f>
        <v>5724500</v>
      </c>
      <c r="E47" s="17">
        <f>SUM(E42:E46)</f>
        <v>4323900</v>
      </c>
      <c r="F47" s="17">
        <f>SUM(F42:F46)</f>
        <v>9622200</v>
      </c>
      <c r="G47" s="17">
        <f>SUM(G42:G46)</f>
        <v>5481000</v>
      </c>
      <c r="H47" s="17">
        <f>SUM(H42:H46)</f>
        <v>121800</v>
      </c>
      <c r="I47" s="17">
        <f>SUM(I41:I46)</f>
        <v>365400</v>
      </c>
      <c r="J47" s="17">
        <f>SUM(J41:J46)</f>
        <v>121800</v>
      </c>
      <c r="K47" s="17">
        <v>0</v>
      </c>
      <c r="L47" s="17">
        <v>203000</v>
      </c>
      <c r="M47" s="16">
        <f>SUM(M41:M46)</f>
        <v>25963600</v>
      </c>
      <c r="N47" s="17">
        <f>SUM(N42:N46)</f>
        <v>0</v>
      </c>
      <c r="O47" s="17">
        <f>SUM(O42:O46)</f>
        <v>25963600</v>
      </c>
      <c r="P47" s="17">
        <f>SUM(P42:P46)</f>
        <v>2400000</v>
      </c>
      <c r="Q47" s="35">
        <f>+O47+P47</f>
        <v>28363600</v>
      </c>
    </row>
    <row r="48" spans="1:17" s="3" customFormat="1">
      <c r="A48" s="18" t="s">
        <v>29</v>
      </c>
      <c r="B48" s="19"/>
      <c r="C48" s="20"/>
      <c r="D48" s="9"/>
      <c r="E48" s="10"/>
      <c r="F48" s="10"/>
      <c r="G48" s="10"/>
      <c r="H48" s="10"/>
      <c r="I48" s="10"/>
      <c r="J48" s="10"/>
      <c r="K48" s="10"/>
      <c r="L48" s="10"/>
      <c r="M48" s="11"/>
      <c r="N48" s="10"/>
      <c r="O48" s="10"/>
      <c r="P48" s="21"/>
      <c r="Q48" s="34"/>
    </row>
    <row r="49" spans="1:17" s="3" customFormat="1">
      <c r="A49" s="18"/>
      <c r="B49" s="19" t="s">
        <v>70</v>
      </c>
      <c r="C49" s="20"/>
      <c r="D49" s="9">
        <v>0</v>
      </c>
      <c r="E49" s="10">
        <v>0</v>
      </c>
      <c r="F49" s="10">
        <v>0</v>
      </c>
      <c r="G49" s="10">
        <v>6600000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f>SUM(D49:L49)</f>
        <v>6600000</v>
      </c>
      <c r="N49" s="10"/>
      <c r="O49" s="10">
        <v>6600000</v>
      </c>
      <c r="P49" s="21"/>
      <c r="Q49" s="34">
        <v>6600000</v>
      </c>
    </row>
    <row r="50" spans="1:17" s="3" customFormat="1">
      <c r="A50" s="13"/>
      <c r="B50" s="14" t="s">
        <v>30</v>
      </c>
      <c r="C50" s="15"/>
      <c r="D50" s="9">
        <v>0</v>
      </c>
      <c r="E50" s="10">
        <v>50000</v>
      </c>
      <c r="F50" s="10">
        <v>0</v>
      </c>
      <c r="G50" s="10">
        <v>0</v>
      </c>
      <c r="H50" s="10">
        <v>0</v>
      </c>
      <c r="I50" s="10">
        <v>60000</v>
      </c>
      <c r="J50" s="10">
        <v>0</v>
      </c>
      <c r="K50" s="10">
        <v>0</v>
      </c>
      <c r="L50" s="10">
        <v>0</v>
      </c>
      <c r="M50" s="10">
        <f t="shared" ref="M50:M69" si="6">SUM(D50:L50)</f>
        <v>110000</v>
      </c>
      <c r="N50" s="10"/>
      <c r="O50" s="10">
        <f t="shared" ref="O50:O69" si="7">+M50+N50</f>
        <v>110000</v>
      </c>
      <c r="P50" s="21"/>
      <c r="Q50" s="34">
        <f t="shared" si="4"/>
        <v>110000</v>
      </c>
    </row>
    <row r="51" spans="1:17" s="3" customFormat="1">
      <c r="A51" s="13"/>
      <c r="B51" s="14" t="s">
        <v>31</v>
      </c>
      <c r="C51" s="15"/>
      <c r="D51" s="9">
        <v>30000</v>
      </c>
      <c r="E51" s="10">
        <v>30000</v>
      </c>
      <c r="F51" s="10">
        <v>30000</v>
      </c>
      <c r="G51" s="10">
        <v>30000</v>
      </c>
      <c r="H51" s="10">
        <v>10000</v>
      </c>
      <c r="I51" s="10">
        <v>10000</v>
      </c>
      <c r="J51" s="10">
        <v>10000</v>
      </c>
      <c r="K51" s="10">
        <v>0</v>
      </c>
      <c r="L51" s="10">
        <v>10000</v>
      </c>
      <c r="M51" s="10">
        <f t="shared" si="6"/>
        <v>160000</v>
      </c>
      <c r="N51" s="10"/>
      <c r="O51" s="10">
        <f t="shared" si="7"/>
        <v>160000</v>
      </c>
      <c r="P51" s="21"/>
      <c r="Q51" s="34">
        <f t="shared" si="4"/>
        <v>160000</v>
      </c>
    </row>
    <row r="52" spans="1:17" s="3" customFormat="1">
      <c r="A52" s="13"/>
      <c r="B52" s="14" t="s">
        <v>32</v>
      </c>
      <c r="C52" s="15"/>
      <c r="D52" s="9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f t="shared" si="6"/>
        <v>0</v>
      </c>
      <c r="N52" s="10"/>
      <c r="O52" s="10">
        <f t="shared" si="7"/>
        <v>0</v>
      </c>
      <c r="P52" s="21"/>
      <c r="Q52" s="34">
        <f t="shared" si="4"/>
        <v>0</v>
      </c>
    </row>
    <row r="53" spans="1:17" s="3" customFormat="1">
      <c r="A53" s="13"/>
      <c r="B53" s="14" t="s">
        <v>33</v>
      </c>
      <c r="C53" s="15"/>
      <c r="D53" s="9">
        <v>120000</v>
      </c>
      <c r="E53" s="10">
        <v>40000</v>
      </c>
      <c r="F53" s="10">
        <v>480000</v>
      </c>
      <c r="G53" s="10">
        <v>600000</v>
      </c>
      <c r="H53" s="10">
        <v>10000</v>
      </c>
      <c r="I53" s="10">
        <v>10000</v>
      </c>
      <c r="J53" s="10">
        <v>20000</v>
      </c>
      <c r="K53" s="10">
        <v>0</v>
      </c>
      <c r="L53" s="10">
        <v>20000</v>
      </c>
      <c r="M53" s="10">
        <f t="shared" si="6"/>
        <v>1300000</v>
      </c>
      <c r="N53" s="10"/>
      <c r="O53" s="10">
        <f t="shared" si="7"/>
        <v>1300000</v>
      </c>
      <c r="P53" s="21"/>
      <c r="Q53" s="34">
        <f t="shared" si="4"/>
        <v>1300000</v>
      </c>
    </row>
    <row r="54" spans="1:17" s="3" customFormat="1">
      <c r="A54" s="13"/>
      <c r="B54" s="14" t="s">
        <v>34</v>
      </c>
      <c r="C54" s="15"/>
      <c r="D54" s="9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f t="shared" si="6"/>
        <v>0</v>
      </c>
      <c r="N54" s="10"/>
      <c r="O54" s="10">
        <f t="shared" si="7"/>
        <v>0</v>
      </c>
      <c r="P54" s="21"/>
      <c r="Q54" s="34">
        <f t="shared" ref="Q54:Q67" si="8">+O54+P54</f>
        <v>0</v>
      </c>
    </row>
    <row r="55" spans="1:17" s="3" customFormat="1">
      <c r="A55" s="13"/>
      <c r="B55" s="14" t="s">
        <v>44</v>
      </c>
      <c r="C55" s="15"/>
      <c r="D55" s="9">
        <v>691200</v>
      </c>
      <c r="E55" s="10">
        <v>460800</v>
      </c>
      <c r="F55" s="10">
        <v>345600</v>
      </c>
      <c r="G55" s="10">
        <v>864000</v>
      </c>
      <c r="H55" s="10">
        <v>19200</v>
      </c>
      <c r="I55" s="10">
        <v>691200</v>
      </c>
      <c r="J55" s="10">
        <v>0</v>
      </c>
      <c r="K55" s="10">
        <v>0</v>
      </c>
      <c r="L55" s="10">
        <v>0</v>
      </c>
      <c r="M55" s="10">
        <f t="shared" si="6"/>
        <v>3072000</v>
      </c>
      <c r="N55" s="10"/>
      <c r="O55" s="10">
        <f t="shared" si="7"/>
        <v>3072000</v>
      </c>
      <c r="P55" s="21">
        <v>128000</v>
      </c>
      <c r="Q55" s="34">
        <f t="shared" si="8"/>
        <v>3200000</v>
      </c>
    </row>
    <row r="56" spans="1:17" s="3" customFormat="1">
      <c r="A56" s="13"/>
      <c r="B56" s="14" t="s">
        <v>57</v>
      </c>
      <c r="C56" s="15"/>
      <c r="D56" s="9">
        <v>50000</v>
      </c>
      <c r="E56" s="10">
        <v>25000</v>
      </c>
      <c r="F56" s="10">
        <v>120000</v>
      </c>
      <c r="G56" s="10">
        <v>50000</v>
      </c>
      <c r="H56" s="10">
        <v>0</v>
      </c>
      <c r="I56" s="10">
        <v>30000</v>
      </c>
      <c r="J56" s="10">
        <v>24000</v>
      </c>
      <c r="K56" s="10">
        <v>0</v>
      </c>
      <c r="L56" s="10">
        <v>24000</v>
      </c>
      <c r="M56" s="10">
        <f t="shared" si="6"/>
        <v>323000</v>
      </c>
      <c r="N56" s="10"/>
      <c r="O56" s="10">
        <f t="shared" si="7"/>
        <v>323000</v>
      </c>
      <c r="P56" s="21"/>
      <c r="Q56" s="34">
        <f t="shared" ref="Q56" si="9">+O56+P56</f>
        <v>323000</v>
      </c>
    </row>
    <row r="57" spans="1:17" s="3" customFormat="1">
      <c r="A57" s="13"/>
      <c r="B57" s="14" t="s">
        <v>45</v>
      </c>
      <c r="C57" s="15"/>
      <c r="D57" s="9">
        <v>80000</v>
      </c>
      <c r="E57" s="10">
        <v>50000</v>
      </c>
      <c r="F57" s="10">
        <v>80000</v>
      </c>
      <c r="G57" s="10">
        <v>100000</v>
      </c>
      <c r="H57" s="10">
        <v>35000</v>
      </c>
      <c r="I57" s="10">
        <v>25000</v>
      </c>
      <c r="J57" s="10">
        <v>12000</v>
      </c>
      <c r="K57" s="10">
        <v>0</v>
      </c>
      <c r="L57" s="10">
        <v>0</v>
      </c>
      <c r="M57" s="10">
        <f t="shared" si="6"/>
        <v>382000</v>
      </c>
      <c r="N57" s="10"/>
      <c r="O57" s="10">
        <f t="shared" si="7"/>
        <v>382000</v>
      </c>
      <c r="P57" s="21"/>
      <c r="Q57" s="34">
        <f t="shared" ref="Q57:Q58" si="10">+O57+P57</f>
        <v>382000</v>
      </c>
    </row>
    <row r="58" spans="1:17" s="3" customFormat="1">
      <c r="A58" s="13"/>
      <c r="B58" s="14" t="s">
        <v>56</v>
      </c>
      <c r="C58" s="15"/>
      <c r="D58" s="9">
        <v>20000</v>
      </c>
      <c r="E58" s="10">
        <v>100000</v>
      </c>
      <c r="F58" s="10">
        <v>100000</v>
      </c>
      <c r="G58" s="10">
        <v>20000</v>
      </c>
      <c r="H58" s="10">
        <v>0</v>
      </c>
      <c r="I58" s="10">
        <v>0</v>
      </c>
      <c r="J58" s="10">
        <v>10000</v>
      </c>
      <c r="K58" s="10">
        <v>0</v>
      </c>
      <c r="L58" s="10">
        <v>0</v>
      </c>
      <c r="M58" s="10">
        <f t="shared" si="6"/>
        <v>250000</v>
      </c>
      <c r="N58" s="10"/>
      <c r="O58" s="10">
        <f t="shared" si="7"/>
        <v>250000</v>
      </c>
      <c r="P58" s="21"/>
      <c r="Q58" s="34">
        <f t="shared" si="10"/>
        <v>250000</v>
      </c>
    </row>
    <row r="59" spans="1:17" s="3" customFormat="1">
      <c r="A59" s="13"/>
      <c r="B59" s="14" t="s">
        <v>46</v>
      </c>
      <c r="C59" s="15"/>
      <c r="D59" s="9">
        <v>115200</v>
      </c>
      <c r="E59" s="10">
        <v>57600</v>
      </c>
      <c r="F59" s="10">
        <v>691200</v>
      </c>
      <c r="G59" s="10">
        <v>1152000</v>
      </c>
      <c r="H59" s="10">
        <v>0</v>
      </c>
      <c r="I59" s="10">
        <v>576000</v>
      </c>
      <c r="J59" s="10">
        <v>0</v>
      </c>
      <c r="K59" s="10">
        <v>0</v>
      </c>
      <c r="L59" s="10">
        <v>0</v>
      </c>
      <c r="M59" s="10">
        <f t="shared" si="6"/>
        <v>2592000</v>
      </c>
      <c r="N59" s="10"/>
      <c r="O59" s="10">
        <f t="shared" si="7"/>
        <v>2592000</v>
      </c>
      <c r="P59" s="21">
        <v>108000</v>
      </c>
      <c r="Q59" s="34">
        <f t="shared" si="8"/>
        <v>2700000</v>
      </c>
    </row>
    <row r="60" spans="1:17" s="3" customFormat="1">
      <c r="A60" s="13"/>
      <c r="B60" s="14" t="s">
        <v>47</v>
      </c>
      <c r="C60" s="15"/>
      <c r="D60" s="9">
        <v>120000</v>
      </c>
      <c r="E60" s="10">
        <v>60000</v>
      </c>
      <c r="F60" s="10">
        <v>120000</v>
      </c>
      <c r="G60" s="10">
        <v>60000</v>
      </c>
      <c r="H60" s="10">
        <v>30000</v>
      </c>
      <c r="I60" s="10">
        <v>0</v>
      </c>
      <c r="J60" s="10">
        <v>0</v>
      </c>
      <c r="K60" s="10">
        <v>0</v>
      </c>
      <c r="L60" s="10">
        <v>0</v>
      </c>
      <c r="M60" s="10">
        <f t="shared" si="6"/>
        <v>390000</v>
      </c>
      <c r="N60" s="10"/>
      <c r="O60" s="10">
        <f t="shared" si="7"/>
        <v>390000</v>
      </c>
      <c r="P60" s="21"/>
      <c r="Q60" s="34">
        <f t="shared" ref="Q60" si="11">+O60+P60</f>
        <v>390000</v>
      </c>
    </row>
    <row r="61" spans="1:17" s="3" customFormat="1">
      <c r="A61" s="13"/>
      <c r="B61" s="14" t="s">
        <v>49</v>
      </c>
      <c r="C61" s="15"/>
      <c r="D61" s="9">
        <v>115200</v>
      </c>
      <c r="E61" s="10">
        <v>57600</v>
      </c>
      <c r="F61" s="10">
        <v>230400</v>
      </c>
      <c r="G61" s="10">
        <v>57600</v>
      </c>
      <c r="H61" s="10">
        <v>96000</v>
      </c>
      <c r="I61" s="10">
        <v>57600</v>
      </c>
      <c r="J61" s="10">
        <v>0</v>
      </c>
      <c r="K61" s="10">
        <v>0</v>
      </c>
      <c r="L61" s="10">
        <v>0</v>
      </c>
      <c r="M61" s="10">
        <f t="shared" si="6"/>
        <v>614400</v>
      </c>
      <c r="N61" s="10"/>
      <c r="O61" s="10">
        <f t="shared" si="7"/>
        <v>614400</v>
      </c>
      <c r="P61" s="21">
        <v>25600</v>
      </c>
      <c r="Q61" s="34">
        <f t="shared" ref="Q61:Q63" si="12">+O61+P61</f>
        <v>640000</v>
      </c>
    </row>
    <row r="62" spans="1:17" s="3" customFormat="1">
      <c r="A62" s="13"/>
      <c r="B62" s="14" t="s">
        <v>50</v>
      </c>
      <c r="C62" s="15"/>
      <c r="D62" s="9">
        <v>10000</v>
      </c>
      <c r="E62" s="10">
        <v>10000</v>
      </c>
      <c r="F62" s="10">
        <v>10000</v>
      </c>
      <c r="G62" s="10">
        <v>10000</v>
      </c>
      <c r="H62" s="10">
        <v>0</v>
      </c>
      <c r="I62" s="10">
        <v>0</v>
      </c>
      <c r="J62" s="10">
        <v>5000</v>
      </c>
      <c r="K62" s="10">
        <v>0</v>
      </c>
      <c r="L62" s="10">
        <v>5000</v>
      </c>
      <c r="M62" s="10">
        <f t="shared" si="6"/>
        <v>50000</v>
      </c>
      <c r="N62" s="10"/>
      <c r="O62" s="10">
        <f t="shared" si="7"/>
        <v>50000</v>
      </c>
      <c r="P62" s="21">
        <v>10000</v>
      </c>
      <c r="Q62" s="34">
        <f t="shared" si="12"/>
        <v>60000</v>
      </c>
    </row>
    <row r="63" spans="1:17" s="3" customFormat="1">
      <c r="A63" s="13"/>
      <c r="B63" s="14" t="s">
        <v>51</v>
      </c>
      <c r="C63" s="15"/>
      <c r="D63" s="9">
        <v>0</v>
      </c>
      <c r="E63" s="10">
        <v>60000</v>
      </c>
      <c r="F63" s="10">
        <v>60000</v>
      </c>
      <c r="G63" s="10">
        <v>0</v>
      </c>
      <c r="H63" s="10"/>
      <c r="I63" s="10">
        <v>0</v>
      </c>
      <c r="J63" s="10">
        <v>60000</v>
      </c>
      <c r="K63" s="10">
        <v>0</v>
      </c>
      <c r="L63" s="10">
        <v>0</v>
      </c>
      <c r="M63" s="10">
        <f t="shared" si="6"/>
        <v>180000</v>
      </c>
      <c r="N63" s="10"/>
      <c r="O63" s="10">
        <f t="shared" si="7"/>
        <v>180000</v>
      </c>
      <c r="P63" s="21"/>
      <c r="Q63" s="34">
        <f t="shared" si="12"/>
        <v>180000</v>
      </c>
    </row>
    <row r="64" spans="1:17" s="3" customFormat="1">
      <c r="A64" s="13"/>
      <c r="B64" s="14" t="s">
        <v>52</v>
      </c>
      <c r="C64" s="15"/>
      <c r="D64" s="9">
        <v>40000</v>
      </c>
      <c r="E64" s="10">
        <v>20000</v>
      </c>
      <c r="F64" s="10">
        <v>80000</v>
      </c>
      <c r="G64" s="10">
        <v>40000</v>
      </c>
      <c r="H64" s="10">
        <v>0</v>
      </c>
      <c r="I64" s="10">
        <v>10000</v>
      </c>
      <c r="J64" s="10">
        <v>20000</v>
      </c>
      <c r="K64" s="10">
        <v>0</v>
      </c>
      <c r="L64" s="10">
        <v>20000</v>
      </c>
      <c r="M64" s="10">
        <f t="shared" si="6"/>
        <v>230000</v>
      </c>
      <c r="N64" s="10"/>
      <c r="O64" s="10">
        <f t="shared" si="7"/>
        <v>230000</v>
      </c>
      <c r="P64" s="21"/>
      <c r="Q64" s="34">
        <f t="shared" ref="Q64" si="13">+O64+P64</f>
        <v>230000</v>
      </c>
    </row>
    <row r="65" spans="1:17" s="3" customFormat="1">
      <c r="A65" s="13"/>
      <c r="B65" s="14" t="s">
        <v>53</v>
      </c>
      <c r="C65" s="15"/>
      <c r="D65" s="9">
        <v>0</v>
      </c>
      <c r="E65" s="10">
        <v>0</v>
      </c>
      <c r="F65" s="10">
        <v>0</v>
      </c>
      <c r="G65" s="10"/>
      <c r="H65" s="10"/>
      <c r="I65" s="10"/>
      <c r="J65" s="10"/>
      <c r="K65" s="10">
        <v>0</v>
      </c>
      <c r="L65" s="10">
        <v>0</v>
      </c>
      <c r="M65" s="10">
        <f t="shared" si="6"/>
        <v>0</v>
      </c>
      <c r="N65" s="10"/>
      <c r="O65" s="10">
        <f t="shared" si="7"/>
        <v>0</v>
      </c>
      <c r="P65" s="21"/>
      <c r="Q65" s="34">
        <f t="shared" ref="Q65" si="14">+O65+P65</f>
        <v>0</v>
      </c>
    </row>
    <row r="66" spans="1:17" s="3" customFormat="1">
      <c r="A66" s="13"/>
      <c r="B66" s="14" t="s">
        <v>48</v>
      </c>
      <c r="C66" s="15"/>
      <c r="D66" s="9">
        <v>0</v>
      </c>
      <c r="E66" s="10">
        <v>0</v>
      </c>
      <c r="F66" s="10">
        <v>0</v>
      </c>
      <c r="G66" s="10"/>
      <c r="H66" s="10"/>
      <c r="I66" s="10"/>
      <c r="J66" s="10"/>
      <c r="K66" s="10">
        <v>0</v>
      </c>
      <c r="L66" s="10">
        <v>0</v>
      </c>
      <c r="M66" s="10">
        <f t="shared" si="6"/>
        <v>0</v>
      </c>
      <c r="N66" s="10"/>
      <c r="O66" s="10">
        <f t="shared" si="7"/>
        <v>0</v>
      </c>
      <c r="P66" s="21"/>
      <c r="Q66" s="34">
        <f t="shared" si="8"/>
        <v>0</v>
      </c>
    </row>
    <row r="67" spans="1:17" s="3" customFormat="1">
      <c r="A67" s="13"/>
      <c r="B67" s="14" t="s">
        <v>54</v>
      </c>
      <c r="C67" s="15"/>
      <c r="D67" s="9">
        <v>20000</v>
      </c>
      <c r="E67" s="10">
        <v>40000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f t="shared" si="6"/>
        <v>60000</v>
      </c>
      <c r="N67" s="10"/>
      <c r="O67" s="10">
        <f t="shared" si="7"/>
        <v>60000</v>
      </c>
      <c r="P67" s="21"/>
      <c r="Q67" s="34">
        <f t="shared" si="8"/>
        <v>60000</v>
      </c>
    </row>
    <row r="68" spans="1:17" s="3" customFormat="1">
      <c r="A68" s="13"/>
      <c r="B68" s="14" t="s">
        <v>55</v>
      </c>
      <c r="C68" s="15"/>
      <c r="D68" s="9">
        <v>8000</v>
      </c>
      <c r="E68" s="10">
        <v>8000</v>
      </c>
      <c r="F68" s="10">
        <v>8000</v>
      </c>
      <c r="G68" s="10">
        <v>8000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f t="shared" si="6"/>
        <v>32000</v>
      </c>
      <c r="N68" s="10"/>
      <c r="O68" s="10">
        <f t="shared" si="7"/>
        <v>32000</v>
      </c>
      <c r="P68" s="21"/>
      <c r="Q68" s="34">
        <f t="shared" si="4"/>
        <v>32000</v>
      </c>
    </row>
    <row r="69" spans="1:17" s="3" customFormat="1">
      <c r="A69" s="13"/>
      <c r="B69" s="14" t="s">
        <v>35</v>
      </c>
      <c r="C69" s="15"/>
      <c r="D69" s="9"/>
      <c r="E69" s="10"/>
      <c r="F69" s="10"/>
      <c r="G69" s="10"/>
      <c r="H69" s="10"/>
      <c r="I69" s="10"/>
      <c r="J69" s="10"/>
      <c r="K69" s="10"/>
      <c r="L69" s="10"/>
      <c r="M69" s="10">
        <f t="shared" si="6"/>
        <v>0</v>
      </c>
      <c r="N69" s="10"/>
      <c r="O69" s="10">
        <f t="shared" si="7"/>
        <v>0</v>
      </c>
      <c r="P69" s="21"/>
      <c r="Q69" s="34">
        <f>+O69+P69</f>
        <v>0</v>
      </c>
    </row>
    <row r="70" spans="1:17" s="3" customFormat="1" ht="15" customHeight="1">
      <c r="A70" s="5"/>
      <c r="B70" s="43" t="s">
        <v>36</v>
      </c>
      <c r="C70" s="44"/>
      <c r="D70" s="17">
        <f>SUM(D48:D69)</f>
        <v>1419600</v>
      </c>
      <c r="E70" s="17">
        <f>SUM(E48:E69)</f>
        <v>1069000</v>
      </c>
      <c r="F70" s="17">
        <f>SUM(F48:F69)</f>
        <v>2355200</v>
      </c>
      <c r="G70" s="17">
        <f>SUM(G48:G69)</f>
        <v>9591600</v>
      </c>
      <c r="H70" s="17">
        <f>SUM(H50:H69)</f>
        <v>200200</v>
      </c>
      <c r="I70" s="17">
        <f>SUM(I50:I69)</f>
        <v>1469800</v>
      </c>
      <c r="J70" s="17">
        <f t="shared" ref="J70:L70" si="15">SUM(J50:J69)</f>
        <v>161000</v>
      </c>
      <c r="K70" s="17">
        <f t="shared" ref="K70" si="16">SUM(K50:K69)</f>
        <v>0</v>
      </c>
      <c r="L70" s="17">
        <f t="shared" si="15"/>
        <v>79000</v>
      </c>
      <c r="M70" s="17">
        <f>SUM(D70:L70)</f>
        <v>16345400</v>
      </c>
      <c r="N70" s="17">
        <f>SUM(N48:N69)</f>
        <v>0</v>
      </c>
      <c r="O70" s="17">
        <f>SUM(O48:O69)</f>
        <v>16345400</v>
      </c>
      <c r="P70" s="17">
        <f>SUM(P48:P69)</f>
        <v>271600</v>
      </c>
      <c r="Q70" s="17">
        <f>SUM(Q48:Q69)</f>
        <v>16617000</v>
      </c>
    </row>
    <row r="71" spans="1:17" s="3" customFormat="1" ht="20.25" customHeight="1">
      <c r="A71" s="48" t="s">
        <v>37</v>
      </c>
      <c r="B71" s="49"/>
      <c r="C71" s="50"/>
      <c r="D71" s="17">
        <f>+D47+D70</f>
        <v>7144100</v>
      </c>
      <c r="E71" s="17">
        <f t="shared" ref="E71:L71" si="17">+E47+E70</f>
        <v>5392900</v>
      </c>
      <c r="F71" s="17">
        <f t="shared" si="17"/>
        <v>11977400</v>
      </c>
      <c r="G71" s="17">
        <f t="shared" si="17"/>
        <v>15072600</v>
      </c>
      <c r="H71" s="17">
        <f t="shared" si="17"/>
        <v>322000</v>
      </c>
      <c r="I71" s="17">
        <f t="shared" si="17"/>
        <v>1835200</v>
      </c>
      <c r="J71" s="17">
        <f t="shared" si="17"/>
        <v>282800</v>
      </c>
      <c r="K71" s="17">
        <f t="shared" si="17"/>
        <v>0</v>
      </c>
      <c r="L71" s="17">
        <f t="shared" si="17"/>
        <v>282000</v>
      </c>
      <c r="M71" s="17">
        <f>SUM(D71:L71)</f>
        <v>42309000</v>
      </c>
      <c r="N71" s="17">
        <f>+N47+N70</f>
        <v>0</v>
      </c>
      <c r="O71" s="17">
        <f>+O47+O70</f>
        <v>42309000</v>
      </c>
      <c r="P71" s="17">
        <f>+P47+P70</f>
        <v>2671600</v>
      </c>
      <c r="Q71" s="17">
        <f>+Q47+Q70</f>
        <v>44980600</v>
      </c>
    </row>
    <row r="72" spans="1:17" s="3" customFormat="1" ht="20.25" customHeight="1">
      <c r="A72" s="48" t="s">
        <v>38</v>
      </c>
      <c r="B72" s="49"/>
      <c r="C72" s="50"/>
      <c r="D72" s="17">
        <f>+D40-D71</f>
        <v>55900</v>
      </c>
      <c r="E72" s="17">
        <f t="shared" ref="E72:L72" si="18">+E40-E71</f>
        <v>264140</v>
      </c>
      <c r="F72" s="17">
        <f t="shared" si="18"/>
        <v>622600</v>
      </c>
      <c r="G72" s="17">
        <f t="shared" si="18"/>
        <v>1127400</v>
      </c>
      <c r="H72" s="17">
        <f t="shared" si="18"/>
        <v>38000</v>
      </c>
      <c r="I72" s="17">
        <f t="shared" si="18"/>
        <v>864800</v>
      </c>
      <c r="J72" s="17">
        <f t="shared" si="18"/>
        <v>-282800</v>
      </c>
      <c r="K72" s="17">
        <f t="shared" si="18"/>
        <v>0</v>
      </c>
      <c r="L72" s="17">
        <f t="shared" si="18"/>
        <v>318000</v>
      </c>
      <c r="M72" s="17">
        <f>+M40-M71</f>
        <v>3008040</v>
      </c>
      <c r="N72" s="17">
        <f>+N40-N71</f>
        <v>0</v>
      </c>
      <c r="O72" s="17">
        <f>+O40-O71</f>
        <v>3008040</v>
      </c>
      <c r="P72" s="17">
        <f>+P40-P71</f>
        <v>-2371600</v>
      </c>
      <c r="Q72" s="17">
        <f>+Q40-Q71</f>
        <v>636440</v>
      </c>
    </row>
    <row r="73" spans="1:17" s="3" customFormat="1" ht="20.25" customHeight="1">
      <c r="A73" s="22"/>
      <c r="B73" s="23"/>
      <c r="C73" s="14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</row>
    <row r="74" spans="1:17" s="3" customFormat="1" ht="18" customHeight="1" thickBot="1">
      <c r="A74" s="3">
        <v>3</v>
      </c>
      <c r="B74" s="74" t="s">
        <v>75</v>
      </c>
      <c r="C74" s="74"/>
      <c r="D74" s="74"/>
      <c r="E74" s="53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24"/>
    </row>
    <row r="75" spans="1:17" s="3" customFormat="1">
      <c r="B75" s="54"/>
      <c r="C75" s="75" t="s">
        <v>76</v>
      </c>
      <c r="D75" s="76"/>
      <c r="E75" s="55" t="s">
        <v>77</v>
      </c>
      <c r="F75" s="77" t="s">
        <v>78</v>
      </c>
      <c r="G75" s="78"/>
      <c r="H75" s="77" t="s">
        <v>79</v>
      </c>
      <c r="I75" s="79"/>
      <c r="J75" s="80" t="s">
        <v>80</v>
      </c>
      <c r="K75" s="81"/>
      <c r="L75" s="77" t="s">
        <v>81</v>
      </c>
      <c r="M75" s="78"/>
      <c r="N75" s="52"/>
      <c r="O75" s="52"/>
    </row>
    <row r="76" spans="1:17" s="3" customFormat="1">
      <c r="C76" s="56"/>
      <c r="D76" s="57"/>
      <c r="E76" s="57"/>
      <c r="F76" s="56"/>
      <c r="G76" s="57"/>
      <c r="H76" s="56"/>
      <c r="I76" s="58"/>
      <c r="J76" s="56"/>
      <c r="K76" s="57"/>
      <c r="L76" s="63" t="s">
        <v>82</v>
      </c>
      <c r="M76" s="64"/>
    </row>
    <row r="77" spans="1:17" s="3" customFormat="1">
      <c r="C77" s="69" t="s">
        <v>83</v>
      </c>
      <c r="D77" s="70"/>
      <c r="E77" s="59">
        <v>0</v>
      </c>
      <c r="F77" s="71">
        <v>10000000</v>
      </c>
      <c r="G77" s="72"/>
      <c r="H77" s="71">
        <v>500000</v>
      </c>
      <c r="I77" s="73"/>
      <c r="J77" s="71">
        <v>9500000</v>
      </c>
      <c r="K77" s="72"/>
      <c r="L77" s="65"/>
      <c r="M77" s="66"/>
    </row>
    <row r="78" spans="1:17" s="3" customFormat="1">
      <c r="C78" s="13"/>
      <c r="D78" s="59"/>
      <c r="E78" s="59"/>
      <c r="F78" s="13"/>
      <c r="G78" s="59"/>
      <c r="H78" s="13"/>
      <c r="I78" s="22"/>
      <c r="J78" s="13"/>
      <c r="K78" s="59"/>
      <c r="L78" s="65"/>
      <c r="M78" s="66"/>
    </row>
    <row r="79" spans="1:17" s="3" customFormat="1">
      <c r="C79" s="60"/>
      <c r="D79" s="61"/>
      <c r="E79" s="61"/>
      <c r="F79" s="60"/>
      <c r="G79" s="61"/>
      <c r="H79" s="60"/>
      <c r="I79" s="62"/>
      <c r="J79" s="60"/>
      <c r="K79" s="61"/>
      <c r="L79" s="67"/>
      <c r="M79" s="68"/>
    </row>
    <row r="80" spans="1:17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</sheetData>
  <mergeCells count="16">
    <mergeCell ref="Q32:Q33"/>
    <mergeCell ref="P32:P33"/>
    <mergeCell ref="O32:O33"/>
    <mergeCell ref="N32:N33"/>
    <mergeCell ref="B74:D74"/>
    <mergeCell ref="F74:O74"/>
    <mergeCell ref="C75:D75"/>
    <mergeCell ref="F75:G75"/>
    <mergeCell ref="H75:I75"/>
    <mergeCell ref="J75:K75"/>
    <mergeCell ref="L75:M75"/>
    <mergeCell ref="L76:M79"/>
    <mergeCell ref="C77:D77"/>
    <mergeCell ref="F77:G77"/>
    <mergeCell ref="H77:I77"/>
    <mergeCell ref="J77:K77"/>
  </mergeCells>
  <phoneticPr fontId="1"/>
  <pageMargins left="0.23622047244094491" right="0" top="0.74803149606299213" bottom="0.74803149606299213" header="0.31496062992125984" footer="0.31496062992125984"/>
  <pageSetup paperSize="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注記（その他事業有）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フク木の森事ム所</cp:lastModifiedBy>
  <cp:lastPrinted>2014-12-22T04:47:49Z</cp:lastPrinted>
  <dcterms:created xsi:type="dcterms:W3CDTF">2013-08-27T07:46:06Z</dcterms:created>
  <dcterms:modified xsi:type="dcterms:W3CDTF">2014-12-22T04:54:56Z</dcterms:modified>
</cp:coreProperties>
</file>