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\Desktop\"/>
    </mc:Choice>
  </mc:AlternateContent>
  <xr:revisionPtr revIDLastSave="0" documentId="8_{43D762B8-AABD-449A-84E3-D700DAE148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4年度貸借対照表" sheetId="29" r:id="rId1"/>
    <sheet name="Sheet1" sheetId="26" r:id="rId2"/>
  </sheets>
  <calcPr calcId="181029"/>
</workbook>
</file>

<file path=xl/calcChain.xml><?xml version="1.0" encoding="utf-8"?>
<calcChain xmlns="http://schemas.openxmlformats.org/spreadsheetml/2006/main">
  <c r="D46" i="29" l="1"/>
  <c r="B39" i="29"/>
  <c r="B28" i="29"/>
  <c r="B21" i="29"/>
  <c r="D21" i="29" s="1"/>
  <c r="B17" i="29"/>
  <c r="C39" i="29"/>
  <c r="C42" i="29" s="1"/>
  <c r="C28" i="29"/>
  <c r="C21" i="29"/>
  <c r="C17" i="29"/>
  <c r="C13" i="29"/>
  <c r="D53" i="29"/>
  <c r="D52" i="29"/>
  <c r="D41" i="29"/>
  <c r="D38" i="29"/>
  <c r="D37" i="29"/>
  <c r="D36" i="29"/>
  <c r="D35" i="29"/>
  <c r="D34" i="29"/>
  <c r="D27" i="29"/>
  <c r="D25" i="29"/>
  <c r="D24" i="29"/>
  <c r="D20" i="29"/>
  <c r="D19" i="29"/>
  <c r="D16" i="29"/>
  <c r="B13" i="29"/>
  <c r="D12" i="29"/>
  <c r="D11" i="29"/>
  <c r="D10" i="29"/>
  <c r="D9" i="29"/>
  <c r="C29" i="29" l="1"/>
  <c r="C30" i="29"/>
  <c r="D39" i="29"/>
  <c r="D28" i="29"/>
  <c r="D13" i="29"/>
  <c r="D17" i="29"/>
  <c r="B29" i="29"/>
  <c r="B30" i="29" s="1"/>
  <c r="B42" i="29"/>
  <c r="D42" i="29" s="1"/>
  <c r="D29" i="29" l="1"/>
  <c r="D30" i="29" s="1"/>
</calcChain>
</file>

<file path=xl/sharedStrings.xml><?xml version="1.0" encoding="utf-8"?>
<sst xmlns="http://schemas.openxmlformats.org/spreadsheetml/2006/main" count="66" uniqueCount="59">
  <si>
    <t>公益社団法人 沖縄被害者支援ゆいセンター</t>
    <rPh sb="0" eb="2">
      <t>コウエキ</t>
    </rPh>
    <rPh sb="2" eb="6">
      <t>シャダンホウジン</t>
    </rPh>
    <rPh sb="7" eb="9">
      <t>オキナワ</t>
    </rPh>
    <rPh sb="9" eb="12">
      <t>ヒガイシャ</t>
    </rPh>
    <rPh sb="12" eb="14">
      <t>シエン</t>
    </rPh>
    <phoneticPr fontId="2"/>
  </si>
  <si>
    <t>（単位：円）</t>
    <rPh sb="1" eb="3">
      <t>タンイ</t>
    </rPh>
    <rPh sb="4" eb="5">
      <t>エン</t>
    </rPh>
    <phoneticPr fontId="2"/>
  </si>
  <si>
    <t>増　　　減</t>
    <rPh sb="0" eb="1">
      <t>ゾウ</t>
    </rPh>
    <rPh sb="4" eb="5">
      <t>ゲン</t>
    </rPh>
    <phoneticPr fontId="2"/>
  </si>
  <si>
    <t>科　　目</t>
    <rPh sb="0" eb="1">
      <t>カ</t>
    </rPh>
    <rPh sb="3" eb="4">
      <t>メ</t>
    </rPh>
    <phoneticPr fontId="2"/>
  </si>
  <si>
    <t>Ⅰ　資産の部</t>
    <rPh sb="2" eb="4">
      <t>シサン</t>
    </rPh>
    <rPh sb="5" eb="6">
      <t>ブ</t>
    </rPh>
    <phoneticPr fontId="2"/>
  </si>
  <si>
    <t>　１．流動資産</t>
    <rPh sb="3" eb="5">
      <t>リュウドウ</t>
    </rPh>
    <rPh sb="5" eb="7">
      <t>シサン</t>
    </rPh>
    <phoneticPr fontId="2"/>
  </si>
  <si>
    <t>　　　　現金預金</t>
    <rPh sb="4" eb="6">
      <t>ゲンキン</t>
    </rPh>
    <rPh sb="6" eb="8">
      <t>ヨキン</t>
    </rPh>
    <phoneticPr fontId="2"/>
  </si>
  <si>
    <t>　　　　未収金</t>
    <rPh sb="4" eb="5">
      <t>ミ</t>
    </rPh>
    <rPh sb="5" eb="6">
      <t>オサム</t>
    </rPh>
    <phoneticPr fontId="2"/>
  </si>
  <si>
    <t>　　　流動資産合計</t>
    <rPh sb="3" eb="5">
      <t>リュウドウ</t>
    </rPh>
    <rPh sb="5" eb="7">
      <t>シサン</t>
    </rPh>
    <rPh sb="7" eb="9">
      <t>ゴウケイ</t>
    </rPh>
    <phoneticPr fontId="2"/>
  </si>
  <si>
    <t>　２．固定資産</t>
    <rPh sb="3" eb="7">
      <t>コテイシサン</t>
    </rPh>
    <phoneticPr fontId="2"/>
  </si>
  <si>
    <t>　（１）基本財産</t>
    <rPh sb="4" eb="6">
      <t>キホン</t>
    </rPh>
    <rPh sb="6" eb="8">
      <t>ザイサン</t>
    </rPh>
    <phoneticPr fontId="2"/>
  </si>
  <si>
    <t>　（２）特定資産</t>
    <rPh sb="4" eb="6">
      <t>トクテイ</t>
    </rPh>
    <rPh sb="6" eb="8">
      <t>シサン</t>
    </rPh>
    <phoneticPr fontId="2"/>
  </si>
  <si>
    <t>　　　　特定資産合計</t>
    <rPh sb="4" eb="6">
      <t>トクテイ</t>
    </rPh>
    <rPh sb="6" eb="8">
      <t>シサン</t>
    </rPh>
    <rPh sb="8" eb="10">
      <t>ゴウケイ</t>
    </rPh>
    <phoneticPr fontId="2"/>
  </si>
  <si>
    <t>　　　　資産合計</t>
    <rPh sb="4" eb="6">
      <t>シサン</t>
    </rPh>
    <rPh sb="6" eb="8">
      <t>ゴウケイ</t>
    </rPh>
    <phoneticPr fontId="2"/>
  </si>
  <si>
    <t>　　</t>
    <phoneticPr fontId="2"/>
  </si>
  <si>
    <t>Ⅱ　負債の部</t>
    <rPh sb="2" eb="4">
      <t>フサイ</t>
    </rPh>
    <rPh sb="5" eb="6">
      <t>ブ</t>
    </rPh>
    <phoneticPr fontId="2"/>
  </si>
  <si>
    <t>　１．流動負債</t>
    <rPh sb="3" eb="5">
      <t>リュウドウ</t>
    </rPh>
    <rPh sb="5" eb="7">
      <t>フサイ</t>
    </rPh>
    <phoneticPr fontId="2"/>
  </si>
  <si>
    <t>　　　流動負債合計</t>
    <rPh sb="3" eb="5">
      <t>リュウドウ</t>
    </rPh>
    <rPh sb="5" eb="7">
      <t>フサイ</t>
    </rPh>
    <rPh sb="7" eb="9">
      <t>ゴウケイ</t>
    </rPh>
    <phoneticPr fontId="2"/>
  </si>
  <si>
    <t>　　　　前受金</t>
    <rPh sb="4" eb="7">
      <t>マエウケキン</t>
    </rPh>
    <phoneticPr fontId="2"/>
  </si>
  <si>
    <t>　　　　雇用保険預り金</t>
    <rPh sb="4" eb="6">
      <t>コヨウ</t>
    </rPh>
    <rPh sb="6" eb="8">
      <t>ホケン</t>
    </rPh>
    <rPh sb="8" eb="9">
      <t>アズカ</t>
    </rPh>
    <rPh sb="10" eb="11">
      <t>キン</t>
    </rPh>
    <phoneticPr fontId="2"/>
  </si>
  <si>
    <t>　２．固定負債</t>
    <rPh sb="3" eb="5">
      <t>コテイ</t>
    </rPh>
    <rPh sb="5" eb="7">
      <t>フサイ</t>
    </rPh>
    <phoneticPr fontId="2"/>
  </si>
  <si>
    <t>　　　　固定負債合計</t>
    <rPh sb="4" eb="6">
      <t>コテイ</t>
    </rPh>
    <rPh sb="6" eb="8">
      <t>フサイ</t>
    </rPh>
    <rPh sb="8" eb="10">
      <t>ゴウケイ</t>
    </rPh>
    <phoneticPr fontId="2"/>
  </si>
  <si>
    <t>　　　　負債合計</t>
    <rPh sb="4" eb="6">
      <t>フサイ</t>
    </rPh>
    <rPh sb="6" eb="8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</si>
  <si>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</si>
  <si>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　１．指定正味財産</t>
    <rPh sb="3" eb="5">
      <t>シテイ</t>
    </rPh>
    <rPh sb="5" eb="7">
      <t>ショウミ</t>
    </rPh>
    <rPh sb="7" eb="9">
      <t>ザイサン</t>
    </rPh>
    <phoneticPr fontId="2"/>
  </si>
  <si>
    <t>　　　　指定正味財産合計</t>
    <rPh sb="4" eb="6">
      <t>シテイ</t>
    </rPh>
    <rPh sb="6" eb="8">
      <t>ショウミ</t>
    </rPh>
    <rPh sb="8" eb="10">
      <t>ザイサン</t>
    </rPh>
    <rPh sb="10" eb="12">
      <t>ゴウケイ</t>
    </rPh>
    <phoneticPr fontId="2"/>
  </si>
  <si>
    <t>　２．一般正味財産</t>
    <rPh sb="3" eb="5">
      <t>イッパン</t>
    </rPh>
    <rPh sb="5" eb="7">
      <t>ショウミ</t>
    </rPh>
    <rPh sb="7" eb="9">
      <t>ザイサン</t>
    </rPh>
    <phoneticPr fontId="2"/>
  </si>
  <si>
    <t>　　　　（うち特定資産への充当額）</t>
    <rPh sb="7" eb="9">
      <t>トクテイ</t>
    </rPh>
    <rPh sb="9" eb="11">
      <t>シサン</t>
    </rPh>
    <rPh sb="13" eb="15">
      <t>ジュウトウ</t>
    </rPh>
    <rPh sb="15" eb="16">
      <t>ガク</t>
    </rPh>
    <phoneticPr fontId="2"/>
  </si>
  <si>
    <t>　　　　正味財産合計</t>
    <rPh sb="4" eb="6">
      <t>ショウミ</t>
    </rPh>
    <rPh sb="6" eb="8">
      <t>ザイサン</t>
    </rPh>
    <rPh sb="8" eb="10">
      <t>ゴウケイ</t>
    </rPh>
    <phoneticPr fontId="2"/>
  </si>
  <si>
    <t>　　　　負債及び正味財産合計</t>
    <rPh sb="4" eb="6">
      <t>フサイ</t>
    </rPh>
    <rPh sb="6" eb="7">
      <t>オヨ</t>
    </rPh>
    <rPh sb="8" eb="10">
      <t>ショウミ</t>
    </rPh>
    <rPh sb="10" eb="12">
      <t>ザイサン</t>
    </rPh>
    <rPh sb="12" eb="14">
      <t>ゴウケイ</t>
    </rPh>
    <phoneticPr fontId="2"/>
  </si>
  <si>
    <t>当　　年　　度</t>
    <rPh sb="0" eb="1">
      <t>トウ</t>
    </rPh>
    <rPh sb="3" eb="4">
      <t>トシ</t>
    </rPh>
    <rPh sb="6" eb="7">
      <t>ド</t>
    </rPh>
    <phoneticPr fontId="2"/>
  </si>
  <si>
    <t>　　　　社会保険預り金</t>
    <rPh sb="4" eb="6">
      <t>シャカイ</t>
    </rPh>
    <rPh sb="6" eb="8">
      <t>ホケン</t>
    </rPh>
    <rPh sb="8" eb="9">
      <t>アズカ</t>
    </rPh>
    <rPh sb="10" eb="11">
      <t>キン</t>
    </rPh>
    <phoneticPr fontId="2"/>
  </si>
  <si>
    <t>　　　　公益目的事業運営積立金引当預金</t>
    <rPh sb="4" eb="6">
      <t>コウエキ</t>
    </rPh>
    <rPh sb="6" eb="8">
      <t>モクテキ</t>
    </rPh>
    <rPh sb="8" eb="10">
      <t>ジギョウ</t>
    </rPh>
    <rPh sb="10" eb="12">
      <t>ウンエイ</t>
    </rPh>
    <rPh sb="12" eb="15">
      <t>ツミタテキン</t>
    </rPh>
    <rPh sb="15" eb="17">
      <t>ヒキアテ</t>
    </rPh>
    <rPh sb="17" eb="19">
      <t>ヨキン</t>
    </rPh>
    <phoneticPr fontId="2"/>
  </si>
  <si>
    <t>　　　　運営積立金引当預金</t>
    <rPh sb="4" eb="6">
      <t>ウンエイ</t>
    </rPh>
    <rPh sb="6" eb="9">
      <t>ツミタテキン</t>
    </rPh>
    <rPh sb="9" eb="11">
      <t>ヒキアテ</t>
    </rPh>
    <rPh sb="11" eb="13">
      <t>ヨキン</t>
    </rPh>
    <phoneticPr fontId="2"/>
  </si>
  <si>
    <t>（０）</t>
    <phoneticPr fontId="2"/>
  </si>
  <si>
    <t xml:space="preserve">　　　　未払金  </t>
    <rPh sb="4" eb="7">
      <t>ミハライキン</t>
    </rPh>
    <phoneticPr fontId="2"/>
  </si>
  <si>
    <t>　　　　普通預金</t>
    <rPh sb="4" eb="6">
      <t>フツウ</t>
    </rPh>
    <rPh sb="6" eb="8">
      <t>ヨキン</t>
    </rPh>
    <phoneticPr fontId="2"/>
  </si>
  <si>
    <t>　　　基本財産合計</t>
    <rPh sb="3" eb="5">
      <t>キホン</t>
    </rPh>
    <rPh sb="5" eb="7">
      <t>ザイサン</t>
    </rPh>
    <rPh sb="7" eb="9">
      <t>ゴウケイ</t>
    </rPh>
    <phoneticPr fontId="2"/>
  </si>
  <si>
    <t xml:space="preserve">         有形固定資産</t>
    <rPh sb="9" eb="11">
      <t>ユウケイ</t>
    </rPh>
    <rPh sb="11" eb="15">
      <t>コテイシサン</t>
    </rPh>
    <phoneticPr fontId="2"/>
  </si>
  <si>
    <t>　　　　　　車両運搬具</t>
    <rPh sb="6" eb="8">
      <t>シャリョウ</t>
    </rPh>
    <rPh sb="8" eb="11">
      <t>ウンパング</t>
    </rPh>
    <phoneticPr fontId="2"/>
  </si>
  <si>
    <t>　　　　　　什器備品</t>
    <rPh sb="6" eb="8">
      <t>ジュウキ</t>
    </rPh>
    <rPh sb="8" eb="10">
      <t>ビヒン</t>
    </rPh>
    <phoneticPr fontId="2"/>
  </si>
  <si>
    <t>　　　　　　ソフトウエア</t>
    <phoneticPr fontId="2"/>
  </si>
  <si>
    <t>　　　　 無形固定資産</t>
    <rPh sb="5" eb="7">
      <t>ムケイ</t>
    </rPh>
    <rPh sb="7" eb="11">
      <t>コテイシサン</t>
    </rPh>
    <phoneticPr fontId="2"/>
  </si>
  <si>
    <t>　　　 　固定資産合計</t>
    <rPh sb="5" eb="9">
      <t>コテイシサン</t>
    </rPh>
    <rPh sb="9" eb="11">
      <t>ゴウケイ</t>
    </rPh>
    <phoneticPr fontId="2"/>
  </si>
  <si>
    <t>　（３）その他の固定資産</t>
    <rPh sb="6" eb="7">
      <t>タ</t>
    </rPh>
    <rPh sb="8" eb="12">
      <t>コテイシサン</t>
    </rPh>
    <phoneticPr fontId="2"/>
  </si>
  <si>
    <t>　　　 　その他の固定資産合計</t>
    <rPh sb="7" eb="8">
      <t>タ</t>
    </rPh>
    <rPh sb="9" eb="13">
      <t>コテイシサン</t>
    </rPh>
    <rPh sb="13" eb="15">
      <t>ゴウケイ</t>
    </rPh>
    <phoneticPr fontId="2"/>
  </si>
  <si>
    <t>　　　　前払金</t>
    <rPh sb="4" eb="6">
      <t>マエバライ</t>
    </rPh>
    <rPh sb="6" eb="7">
      <t>キン</t>
    </rPh>
    <phoneticPr fontId="2"/>
  </si>
  <si>
    <t>　　　　立替金</t>
    <rPh sb="4" eb="7">
      <t>タテカエキン</t>
    </rPh>
    <phoneticPr fontId="2"/>
  </si>
  <si>
    <t>　　　　源泉所得税預り金</t>
    <rPh sb="4" eb="6">
      <t>ゲンセン</t>
    </rPh>
    <rPh sb="6" eb="9">
      <t>ショトクゼイ</t>
    </rPh>
    <rPh sb="9" eb="10">
      <t>アズカ</t>
    </rPh>
    <rPh sb="11" eb="12">
      <t>キン</t>
    </rPh>
    <phoneticPr fontId="2"/>
  </si>
  <si>
    <t>貸 　借 　対　 照 　表</t>
  </si>
  <si>
    <t>令和 ５ 年 ３ 月 ３１ 日現在</t>
    <rPh sb="0" eb="2">
      <t>レイワ</t>
    </rPh>
    <rPh sb="5" eb="6">
      <t>ネン</t>
    </rPh>
    <rPh sb="7" eb="8">
      <t>ヘイネン</t>
    </rPh>
    <rPh sb="9" eb="10">
      <t>ツキ</t>
    </rPh>
    <rPh sb="14" eb="15">
      <t>ヒ</t>
    </rPh>
    <rPh sb="15" eb="17">
      <t>ゲンザイ</t>
    </rPh>
    <phoneticPr fontId="2"/>
  </si>
  <si>
    <t>前　　年　　度</t>
    <rPh sb="0" eb="1">
      <t>ゼン</t>
    </rPh>
    <rPh sb="3" eb="4">
      <t>トシ</t>
    </rPh>
    <rPh sb="6" eb="7">
      <t>ド</t>
    </rPh>
    <phoneticPr fontId="2"/>
  </si>
  <si>
    <t>　　　　（うち基本財産への充当額）</t>
    <rPh sb="7" eb="9">
      <t>キホン</t>
    </rPh>
    <rPh sb="9" eb="11">
      <t>ザイサン</t>
    </rPh>
    <rPh sb="13" eb="15">
      <t>ジュウトウ</t>
    </rPh>
    <rPh sb="15" eb="16">
      <t>ガク</t>
    </rPh>
    <phoneticPr fontId="2"/>
  </si>
  <si>
    <t>（１，８２５，３５８）</t>
    <phoneticPr fontId="2"/>
  </si>
  <si>
    <t>（１，８２５，３４０）</t>
    <phoneticPr fontId="2"/>
  </si>
  <si>
    <t>（１８）</t>
    <phoneticPr fontId="2"/>
  </si>
  <si>
    <t>（５，９０２，２１１）</t>
    <phoneticPr fontId="2"/>
  </si>
  <si>
    <t>（５，９０２，１５５）</t>
    <phoneticPr fontId="2"/>
  </si>
  <si>
    <t>（５６）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</si>
</sst>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/>
    <xf numFmtId="176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0" fontId="3" fillId="0" borderId="3" xfId="0" applyFont="1" applyBorder="1"/>
    <xf numFmtId="38" fontId="3" fillId="0" borderId="0" xfId="1" applyFont="1"/>
    <xf numFmtId="38" fontId="4" fillId="0" borderId="0" xfId="1" applyFont="1" applyAlignment="1">
      <alignment horizont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/>
    <xf numFmtId="38" fontId="3" fillId="0" borderId="6" xfId="1" applyFont="1" applyFill="1" applyBorder="1"/>
    <xf numFmtId="38" fontId="3" fillId="0" borderId="0" xfId="1" applyFont="1" applyFill="1" applyBorder="1"/>
    <xf numFmtId="38" fontId="0" fillId="0" borderId="0" xfId="1" applyFont="1" applyBorder="1"/>
    <xf numFmtId="38" fontId="0" fillId="0" borderId="0" xfId="1" applyFont="1"/>
    <xf numFmtId="38" fontId="3" fillId="0" borderId="0" xfId="1" applyFont="1" applyAlignment="1">
      <alignment horizontal="right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/>
    <xf numFmtId="38" fontId="3" fillId="0" borderId="0" xfId="1" applyFont="1" applyBorder="1"/>
    <xf numFmtId="38" fontId="3" fillId="0" borderId="4" xfId="1" applyFont="1" applyFill="1" applyBorder="1"/>
    <xf numFmtId="176" fontId="3" fillId="0" borderId="8" xfId="1" applyNumberFormat="1" applyFont="1" applyBorder="1"/>
    <xf numFmtId="176" fontId="3" fillId="0" borderId="4" xfId="1" applyNumberFormat="1" applyFont="1" applyFill="1" applyBorder="1"/>
    <xf numFmtId="176" fontId="3" fillId="0" borderId="9" xfId="1" applyNumberFormat="1" applyFont="1" applyBorder="1"/>
    <xf numFmtId="38" fontId="3" fillId="0" borderId="10" xfId="1" applyFont="1" applyFill="1" applyBorder="1"/>
    <xf numFmtId="176" fontId="3" fillId="0" borderId="11" xfId="1" applyNumberFormat="1" applyFont="1" applyBorder="1"/>
    <xf numFmtId="176" fontId="3" fillId="0" borderId="7" xfId="1" applyNumberFormat="1" applyFont="1" applyBorder="1"/>
    <xf numFmtId="38" fontId="3" fillId="0" borderId="12" xfId="1" applyFont="1" applyFill="1" applyBorder="1"/>
    <xf numFmtId="176" fontId="3" fillId="0" borderId="12" xfId="1" applyNumberFormat="1" applyFont="1" applyFill="1" applyBorder="1"/>
    <xf numFmtId="49" fontId="0" fillId="0" borderId="0" xfId="1" applyNumberFormat="1" applyFont="1" applyBorder="1"/>
    <xf numFmtId="0" fontId="3" fillId="0" borderId="5" xfId="0" applyFont="1" applyBorder="1"/>
    <xf numFmtId="0" fontId="6" fillId="0" borderId="1" xfId="0" applyFont="1" applyBorder="1"/>
    <xf numFmtId="176" fontId="3" fillId="0" borderId="6" xfId="1" applyNumberFormat="1" applyFont="1" applyFill="1" applyBorder="1"/>
    <xf numFmtId="177" fontId="3" fillId="0" borderId="8" xfId="1" applyNumberFormat="1" applyFont="1" applyBorder="1"/>
    <xf numFmtId="49" fontId="7" fillId="0" borderId="5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76" fontId="3" fillId="0" borderId="10" xfId="1" applyNumberFormat="1" applyFont="1" applyFill="1" applyBorder="1"/>
    <xf numFmtId="38" fontId="3" fillId="0" borderId="9" xfId="1" applyFont="1" applyBorder="1"/>
    <xf numFmtId="176" fontId="0" fillId="0" borderId="0" xfId="1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7581-B9A3-4040-938D-42711B90BD9D}">
  <dimension ref="A1:G63"/>
  <sheetViews>
    <sheetView tabSelected="1" workbookViewId="0">
      <selection activeCell="C48" sqref="C48"/>
    </sheetView>
  </sheetViews>
  <sheetFormatPr defaultRowHeight="13.5" x14ac:dyDescent="0.15"/>
  <cols>
    <col min="1" max="1" width="39.125" customWidth="1"/>
    <col min="2" max="4" width="23.625" style="15" customWidth="1"/>
  </cols>
  <sheetData>
    <row r="1" spans="1:7" x14ac:dyDescent="0.15">
      <c r="A1" s="1" t="s">
        <v>0</v>
      </c>
      <c r="B1" s="8"/>
      <c r="C1" s="8"/>
      <c r="D1" s="8"/>
      <c r="E1" s="1"/>
      <c r="F1" s="1"/>
      <c r="G1" s="3"/>
    </row>
    <row r="2" spans="1:7" x14ac:dyDescent="0.15">
      <c r="A2" s="1"/>
      <c r="B2" s="8"/>
      <c r="C2" s="8"/>
      <c r="D2" s="8"/>
      <c r="E2" s="1"/>
      <c r="F2" s="1"/>
      <c r="G2" s="3"/>
    </row>
    <row r="3" spans="1:7" ht="18.75" x14ac:dyDescent="0.2">
      <c r="A3" s="39" t="s">
        <v>49</v>
      </c>
      <c r="B3" s="39"/>
      <c r="C3" s="39"/>
      <c r="D3" s="39"/>
      <c r="E3" s="35"/>
    </row>
    <row r="4" spans="1:7" ht="18.75" x14ac:dyDescent="0.2">
      <c r="A4" s="40" t="s">
        <v>50</v>
      </c>
      <c r="B4" s="41"/>
      <c r="C4" s="41"/>
      <c r="D4" s="41"/>
      <c r="E4" s="35"/>
    </row>
    <row r="5" spans="1:7" ht="19.5" customHeight="1" x14ac:dyDescent="0.2">
      <c r="A5" s="35"/>
      <c r="B5" s="9"/>
      <c r="C5" s="9"/>
      <c r="D5" s="16" t="s">
        <v>1</v>
      </c>
      <c r="E5" s="35"/>
    </row>
    <row r="6" spans="1:7" ht="20.100000000000001" customHeight="1" x14ac:dyDescent="0.15">
      <c r="A6" s="4" t="s">
        <v>3</v>
      </c>
      <c r="B6" s="10" t="s">
        <v>30</v>
      </c>
      <c r="C6" s="10" t="s">
        <v>51</v>
      </c>
      <c r="D6" s="17" t="s">
        <v>2</v>
      </c>
    </row>
    <row r="7" spans="1:7" ht="18" customHeight="1" x14ac:dyDescent="0.15">
      <c r="A7" s="2" t="s">
        <v>4</v>
      </c>
      <c r="B7" s="11"/>
      <c r="C7" s="11"/>
      <c r="D7" s="18"/>
    </row>
    <row r="8" spans="1:7" ht="18" customHeight="1" x14ac:dyDescent="0.15">
      <c r="A8" s="5" t="s">
        <v>5</v>
      </c>
      <c r="B8" s="11"/>
      <c r="C8" s="11"/>
      <c r="D8" s="18"/>
    </row>
    <row r="9" spans="1:7" ht="18" customHeight="1" x14ac:dyDescent="0.15">
      <c r="A9" s="2" t="s">
        <v>6</v>
      </c>
      <c r="B9" s="11">
        <v>2977390</v>
      </c>
      <c r="C9" s="11">
        <v>3303380</v>
      </c>
      <c r="D9" s="21">
        <f>B9-C9</f>
        <v>-325990</v>
      </c>
    </row>
    <row r="10" spans="1:7" ht="18" customHeight="1" x14ac:dyDescent="0.15">
      <c r="A10" s="2" t="s">
        <v>7</v>
      </c>
      <c r="B10" s="11">
        <v>2023868</v>
      </c>
      <c r="C10" s="11">
        <v>591709</v>
      </c>
      <c r="D10" s="21">
        <f>B10-C10</f>
        <v>1432159</v>
      </c>
    </row>
    <row r="11" spans="1:7" ht="18" customHeight="1" x14ac:dyDescent="0.15">
      <c r="A11" s="2" t="s">
        <v>46</v>
      </c>
      <c r="B11" s="11">
        <v>58700</v>
      </c>
      <c r="C11" s="11">
        <v>0</v>
      </c>
      <c r="D11" s="21">
        <f>B11-C11</f>
        <v>58700</v>
      </c>
    </row>
    <row r="12" spans="1:7" ht="18" customHeight="1" x14ac:dyDescent="0.15">
      <c r="A12" s="2" t="s">
        <v>47</v>
      </c>
      <c r="B12" s="11">
        <v>0</v>
      </c>
      <c r="C12" s="11">
        <v>0</v>
      </c>
      <c r="D12" s="21">
        <f>B12-C12</f>
        <v>0</v>
      </c>
    </row>
    <row r="13" spans="1:7" ht="18" customHeight="1" x14ac:dyDescent="0.15">
      <c r="A13" s="2" t="s">
        <v>8</v>
      </c>
      <c r="B13" s="20">
        <f>SUM(B9:B12)</f>
        <v>5059958</v>
      </c>
      <c r="C13" s="20">
        <f>SUM(C9:C12)</f>
        <v>3895089</v>
      </c>
      <c r="D13" s="22">
        <f>B13-C13</f>
        <v>1164869</v>
      </c>
    </row>
    <row r="14" spans="1:7" ht="18" customHeight="1" x14ac:dyDescent="0.15">
      <c r="A14" s="2" t="s">
        <v>9</v>
      </c>
      <c r="B14" s="11"/>
      <c r="C14" s="11"/>
      <c r="D14" s="21"/>
    </row>
    <row r="15" spans="1:7" ht="18" customHeight="1" x14ac:dyDescent="0.15">
      <c r="A15" s="2" t="s">
        <v>10</v>
      </c>
      <c r="B15" s="11"/>
      <c r="C15" s="11"/>
      <c r="D15" s="21"/>
    </row>
    <row r="16" spans="1:7" ht="18" customHeight="1" x14ac:dyDescent="0.15">
      <c r="A16" s="2" t="s">
        <v>36</v>
      </c>
      <c r="B16" s="11">
        <v>1825358</v>
      </c>
      <c r="C16" s="11">
        <v>1825340</v>
      </c>
      <c r="D16" s="21">
        <f>B16-C16</f>
        <v>18</v>
      </c>
    </row>
    <row r="17" spans="1:4" ht="18" customHeight="1" x14ac:dyDescent="0.15">
      <c r="A17" s="2" t="s">
        <v>37</v>
      </c>
      <c r="B17" s="20">
        <f>SUM(B16)</f>
        <v>1825358</v>
      </c>
      <c r="C17" s="20">
        <f>SUM(C16)</f>
        <v>1825340</v>
      </c>
      <c r="D17" s="26">
        <f>B17-C17</f>
        <v>18</v>
      </c>
    </row>
    <row r="18" spans="1:4" ht="18" customHeight="1" x14ac:dyDescent="0.15">
      <c r="A18" s="2" t="s">
        <v>11</v>
      </c>
      <c r="B18" s="11"/>
      <c r="C18" s="11"/>
      <c r="D18" s="21"/>
    </row>
    <row r="19" spans="1:4" ht="18" customHeight="1" x14ac:dyDescent="0.15">
      <c r="A19" s="31" t="s">
        <v>32</v>
      </c>
      <c r="B19" s="11">
        <v>5101589</v>
      </c>
      <c r="C19" s="11">
        <v>5101539</v>
      </c>
      <c r="D19" s="21">
        <f>B19-C19</f>
        <v>50</v>
      </c>
    </row>
    <row r="20" spans="1:4" ht="18" customHeight="1" x14ac:dyDescent="0.15">
      <c r="A20" s="31" t="s">
        <v>33</v>
      </c>
      <c r="B20" s="11">
        <v>800622</v>
      </c>
      <c r="C20" s="11">
        <v>800616</v>
      </c>
      <c r="D20" s="21">
        <f>B20-C20</f>
        <v>6</v>
      </c>
    </row>
    <row r="21" spans="1:4" ht="18" customHeight="1" x14ac:dyDescent="0.15">
      <c r="A21" s="2" t="s">
        <v>12</v>
      </c>
      <c r="B21" s="20">
        <f>SUM(B19:B20)</f>
        <v>5902211</v>
      </c>
      <c r="C21" s="20">
        <f>SUM(C19:C20)</f>
        <v>5902155</v>
      </c>
      <c r="D21" s="22">
        <f>B21-C21</f>
        <v>56</v>
      </c>
    </row>
    <row r="22" spans="1:4" ht="18" customHeight="1" x14ac:dyDescent="0.15">
      <c r="A22" s="2" t="s">
        <v>44</v>
      </c>
      <c r="B22" s="24"/>
      <c r="C22" s="24"/>
      <c r="D22" s="25"/>
    </row>
    <row r="23" spans="1:4" ht="18" customHeight="1" x14ac:dyDescent="0.15">
      <c r="A23" s="2" t="s">
        <v>38</v>
      </c>
      <c r="B23" s="11"/>
      <c r="C23" s="11"/>
      <c r="D23" s="21"/>
    </row>
    <row r="24" spans="1:4" ht="18" customHeight="1" x14ac:dyDescent="0.15">
      <c r="A24" s="2" t="s">
        <v>39</v>
      </c>
      <c r="B24" s="11">
        <v>3</v>
      </c>
      <c r="C24" s="11">
        <v>3</v>
      </c>
      <c r="D24" s="21">
        <f>B24-C24</f>
        <v>0</v>
      </c>
    </row>
    <row r="25" spans="1:4" ht="18" customHeight="1" x14ac:dyDescent="0.15">
      <c r="A25" s="2" t="s">
        <v>40</v>
      </c>
      <c r="B25" s="11">
        <v>939231</v>
      </c>
      <c r="C25" s="11">
        <v>1209365</v>
      </c>
      <c r="D25" s="21">
        <f>B25-C25</f>
        <v>-270134</v>
      </c>
    </row>
    <row r="26" spans="1:4" ht="18" customHeight="1" x14ac:dyDescent="0.15">
      <c r="A26" s="2" t="s">
        <v>42</v>
      </c>
      <c r="B26" s="11"/>
      <c r="C26" s="11"/>
      <c r="D26" s="21"/>
    </row>
    <row r="27" spans="1:4" ht="18" customHeight="1" x14ac:dyDescent="0.15">
      <c r="A27" s="2" t="s">
        <v>41</v>
      </c>
      <c r="B27" s="12">
        <v>2</v>
      </c>
      <c r="C27" s="12">
        <v>2</v>
      </c>
      <c r="D27" s="23">
        <f>B27-C27</f>
        <v>0</v>
      </c>
    </row>
    <row r="28" spans="1:4" ht="18" customHeight="1" x14ac:dyDescent="0.15">
      <c r="A28" s="2" t="s">
        <v>45</v>
      </c>
      <c r="B28" s="20">
        <f>SUM(B24:B27)</f>
        <v>939236</v>
      </c>
      <c r="C28" s="20">
        <f>SUM(C24:C27)</f>
        <v>1209370</v>
      </c>
      <c r="D28" s="22">
        <f t="shared" ref="D28" si="0">D24+D25+D27</f>
        <v>-270134</v>
      </c>
    </row>
    <row r="29" spans="1:4" ht="18" customHeight="1" x14ac:dyDescent="0.15">
      <c r="A29" s="2" t="s">
        <v>43</v>
      </c>
      <c r="B29" s="24">
        <f>B17+B21+B28</f>
        <v>8666805</v>
      </c>
      <c r="C29" s="24">
        <f>C17+C21+C28</f>
        <v>8936865</v>
      </c>
      <c r="D29" s="36">
        <f t="shared" ref="D29" si="1">D17+D21+D28</f>
        <v>-270060</v>
      </c>
    </row>
    <row r="30" spans="1:4" ht="18" customHeight="1" thickBot="1" x14ac:dyDescent="0.2">
      <c r="A30" s="2" t="s">
        <v>13</v>
      </c>
      <c r="B30" s="27">
        <f>B13+B29</f>
        <v>13726763</v>
      </c>
      <c r="C30" s="27">
        <f>C13+C29</f>
        <v>12831954</v>
      </c>
      <c r="D30" s="28">
        <f t="shared" ref="D30" si="2">D13+D29</f>
        <v>894809</v>
      </c>
    </row>
    <row r="31" spans="1:4" ht="18" customHeight="1" thickTop="1" x14ac:dyDescent="0.15">
      <c r="A31" s="2" t="s">
        <v>14</v>
      </c>
      <c r="B31" s="11"/>
      <c r="C31" s="11"/>
      <c r="D31" s="18"/>
    </row>
    <row r="32" spans="1:4" ht="18" customHeight="1" x14ac:dyDescent="0.15">
      <c r="A32" s="2" t="s">
        <v>15</v>
      </c>
      <c r="B32" s="11"/>
      <c r="C32" s="11"/>
      <c r="D32" s="18"/>
    </row>
    <row r="33" spans="1:4" ht="18" customHeight="1" x14ac:dyDescent="0.15">
      <c r="A33" s="2" t="s">
        <v>16</v>
      </c>
      <c r="B33" s="11"/>
      <c r="C33" s="11"/>
      <c r="D33" s="18"/>
    </row>
    <row r="34" spans="1:4" ht="18" customHeight="1" x14ac:dyDescent="0.15">
      <c r="A34" s="2" t="s">
        <v>35</v>
      </c>
      <c r="B34" s="11">
        <v>4761741</v>
      </c>
      <c r="C34" s="11">
        <v>2931839</v>
      </c>
      <c r="D34" s="21">
        <f t="shared" ref="D34:D39" si="3">B34-C34</f>
        <v>1829902</v>
      </c>
    </row>
    <row r="35" spans="1:4" ht="18" customHeight="1" x14ac:dyDescent="0.15">
      <c r="A35" s="2" t="s">
        <v>18</v>
      </c>
      <c r="B35" s="11">
        <v>2000</v>
      </c>
      <c r="C35" s="11">
        <v>64000</v>
      </c>
      <c r="D35" s="21">
        <f t="shared" si="3"/>
        <v>-62000</v>
      </c>
    </row>
    <row r="36" spans="1:4" ht="18" customHeight="1" x14ac:dyDescent="0.15">
      <c r="A36" s="2" t="s">
        <v>31</v>
      </c>
      <c r="B36" s="11">
        <v>162412</v>
      </c>
      <c r="C36" s="11">
        <v>168362</v>
      </c>
      <c r="D36" s="21">
        <f t="shared" si="3"/>
        <v>-5950</v>
      </c>
    </row>
    <row r="37" spans="1:4" ht="18" customHeight="1" x14ac:dyDescent="0.15">
      <c r="A37" s="2" t="s">
        <v>19</v>
      </c>
      <c r="B37" s="11">
        <v>178555</v>
      </c>
      <c r="C37" s="11">
        <v>125569</v>
      </c>
      <c r="D37" s="21">
        <f t="shared" si="3"/>
        <v>52986</v>
      </c>
    </row>
    <row r="38" spans="1:4" ht="18" customHeight="1" x14ac:dyDescent="0.15">
      <c r="A38" s="2" t="s">
        <v>48</v>
      </c>
      <c r="B38" s="11">
        <v>54924</v>
      </c>
      <c r="C38" s="11">
        <v>29600</v>
      </c>
      <c r="D38" s="21">
        <f t="shared" si="3"/>
        <v>25324</v>
      </c>
    </row>
    <row r="39" spans="1:4" ht="18" customHeight="1" x14ac:dyDescent="0.15">
      <c r="A39" s="6" t="s">
        <v>17</v>
      </c>
      <c r="B39" s="20">
        <f>SUM(B34:B38)</f>
        <v>5159632</v>
      </c>
      <c r="C39" s="20">
        <f>SUM(C34:C38)</f>
        <v>3319370</v>
      </c>
      <c r="D39" s="22">
        <f t="shared" si="3"/>
        <v>1840262</v>
      </c>
    </row>
    <row r="40" spans="1:4" ht="18" customHeight="1" x14ac:dyDescent="0.15">
      <c r="A40" s="2" t="s">
        <v>20</v>
      </c>
      <c r="B40" s="11"/>
      <c r="C40" s="11"/>
      <c r="D40" s="18"/>
    </row>
    <row r="41" spans="1:4" ht="18" customHeight="1" x14ac:dyDescent="0.15">
      <c r="A41" s="2" t="s">
        <v>21</v>
      </c>
      <c r="B41" s="12">
        <v>0</v>
      </c>
      <c r="C41" s="12">
        <v>0</v>
      </c>
      <c r="D41" s="37">
        <f>B41-C40:C41</f>
        <v>0</v>
      </c>
    </row>
    <row r="42" spans="1:4" ht="18" customHeight="1" x14ac:dyDescent="0.15">
      <c r="A42" s="2" t="s">
        <v>22</v>
      </c>
      <c r="B42" s="12">
        <f>B39+B41</f>
        <v>5159632</v>
      </c>
      <c r="C42" s="12">
        <f>C39+C41</f>
        <v>3319370</v>
      </c>
      <c r="D42" s="32">
        <f>B42-C42</f>
        <v>1840262</v>
      </c>
    </row>
    <row r="43" spans="1:4" ht="18" customHeight="1" x14ac:dyDescent="0.15">
      <c r="A43" s="2"/>
      <c r="B43" s="11"/>
      <c r="C43" s="11"/>
      <c r="D43" s="18"/>
    </row>
    <row r="44" spans="1:4" ht="18" customHeight="1" x14ac:dyDescent="0.15">
      <c r="A44" s="2" t="s">
        <v>23</v>
      </c>
      <c r="B44" s="11"/>
      <c r="C44" s="11"/>
      <c r="D44" s="18"/>
    </row>
    <row r="45" spans="1:4" ht="18" customHeight="1" x14ac:dyDescent="0.15">
      <c r="A45" s="2" t="s">
        <v>24</v>
      </c>
      <c r="B45" s="11"/>
      <c r="C45" s="11"/>
      <c r="D45" s="33"/>
    </row>
    <row r="46" spans="1:4" ht="18" customHeight="1" x14ac:dyDescent="0.15">
      <c r="A46" s="2" t="s">
        <v>25</v>
      </c>
      <c r="B46" s="20">
        <v>8567131</v>
      </c>
      <c r="C46" s="20">
        <v>9512584</v>
      </c>
      <c r="D46" s="26">
        <f>B46-C46</f>
        <v>-945453</v>
      </c>
    </row>
    <row r="47" spans="1:4" ht="18" customHeight="1" x14ac:dyDescent="0.15">
      <c r="A47" s="30" t="s">
        <v>52</v>
      </c>
      <c r="B47" s="34" t="s">
        <v>53</v>
      </c>
      <c r="C47" s="34" t="s">
        <v>54</v>
      </c>
      <c r="D47" s="34" t="s">
        <v>55</v>
      </c>
    </row>
    <row r="48" spans="1:4" ht="18" customHeight="1" x14ac:dyDescent="0.15">
      <c r="A48" s="30" t="s">
        <v>27</v>
      </c>
      <c r="B48" s="34" t="s">
        <v>56</v>
      </c>
      <c r="C48" s="34" t="s">
        <v>57</v>
      </c>
      <c r="D48" s="34" t="s">
        <v>58</v>
      </c>
    </row>
    <row r="49" spans="1:4" ht="18" customHeight="1" x14ac:dyDescent="0.15">
      <c r="A49" s="2" t="s">
        <v>26</v>
      </c>
      <c r="B49" s="22">
        <v>0</v>
      </c>
      <c r="C49" s="22">
        <v>0</v>
      </c>
      <c r="D49" s="26">
        <v>0</v>
      </c>
    </row>
    <row r="50" spans="1:4" ht="18" customHeight="1" x14ac:dyDescent="0.15">
      <c r="A50" s="30" t="s">
        <v>52</v>
      </c>
      <c r="B50" s="34" t="s">
        <v>34</v>
      </c>
      <c r="C50" s="34" t="s">
        <v>34</v>
      </c>
      <c r="D50" s="34" t="s">
        <v>34</v>
      </c>
    </row>
    <row r="51" spans="1:4" ht="18" customHeight="1" x14ac:dyDescent="0.15">
      <c r="A51" s="30" t="s">
        <v>27</v>
      </c>
      <c r="B51" s="34" t="s">
        <v>34</v>
      </c>
      <c r="C51" s="34" t="s">
        <v>34</v>
      </c>
      <c r="D51" s="34" t="s">
        <v>34</v>
      </c>
    </row>
    <row r="52" spans="1:4" ht="18" customHeight="1" x14ac:dyDescent="0.15">
      <c r="A52" s="2" t="s">
        <v>28</v>
      </c>
      <c r="B52" s="22">
        <v>8567131</v>
      </c>
      <c r="C52" s="22">
        <v>9512584</v>
      </c>
      <c r="D52" s="26">
        <f>B52-C52</f>
        <v>-945453</v>
      </c>
    </row>
    <row r="53" spans="1:4" ht="18" customHeight="1" thickBot="1" x14ac:dyDescent="0.2">
      <c r="A53" s="7" t="s">
        <v>29</v>
      </c>
      <c r="B53" s="27">
        <v>13726763</v>
      </c>
      <c r="C53" s="27">
        <v>12831954</v>
      </c>
      <c r="D53" s="28">
        <f>B53-C53</f>
        <v>894809</v>
      </c>
    </row>
    <row r="54" spans="1:4" ht="18" customHeight="1" thickTop="1" x14ac:dyDescent="0.15">
      <c r="A54" s="1"/>
      <c r="B54" s="13"/>
      <c r="C54" s="13"/>
      <c r="D54" s="19"/>
    </row>
    <row r="55" spans="1:4" ht="18" customHeight="1" x14ac:dyDescent="0.15">
      <c r="B55" s="38"/>
      <c r="C55" s="38"/>
      <c r="D55" s="14"/>
    </row>
    <row r="56" spans="1:4" x14ac:dyDescent="0.15">
      <c r="B56" s="29"/>
      <c r="C56" s="29"/>
      <c r="D56" s="14"/>
    </row>
    <row r="57" spans="1:4" x14ac:dyDescent="0.15">
      <c r="B57" s="14"/>
      <c r="C57" s="14"/>
      <c r="D57" s="14"/>
    </row>
    <row r="58" spans="1:4" x14ac:dyDescent="0.15">
      <c r="B58" s="14"/>
      <c r="C58" s="14"/>
      <c r="D58" s="14"/>
    </row>
    <row r="59" spans="1:4" x14ac:dyDescent="0.15">
      <c r="B59" s="14"/>
      <c r="C59" s="14"/>
      <c r="D59" s="14"/>
    </row>
    <row r="60" spans="1:4" x14ac:dyDescent="0.15">
      <c r="B60" s="14"/>
      <c r="C60" s="14"/>
      <c r="D60" s="14"/>
    </row>
    <row r="61" spans="1:4" x14ac:dyDescent="0.15">
      <c r="B61" s="14"/>
      <c r="C61" s="14"/>
      <c r="D61" s="14"/>
    </row>
    <row r="62" spans="1:4" x14ac:dyDescent="0.15">
      <c r="B62" s="14"/>
      <c r="C62" s="14"/>
      <c r="D62" s="14"/>
    </row>
    <row r="63" spans="1:4" x14ac:dyDescent="0.15">
      <c r="B63" s="14"/>
      <c r="C63" s="14"/>
      <c r="D63" s="14"/>
    </row>
  </sheetData>
  <mergeCells count="2">
    <mergeCell ref="A3:D3"/>
    <mergeCell ref="A4:D4"/>
  </mergeCells>
  <phoneticPr fontId="2"/>
  <pageMargins left="0.98425196850393704" right="0.1968503937007874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FC8B-80C3-417F-820B-ED425D4D124F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令和4年度貸借対照表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ゆいセンター</dc:creator>
  <cp:lastModifiedBy>keiri</cp:lastModifiedBy>
  <cp:lastPrinted>2023-05-09T01:52:29Z</cp:lastPrinted>
  <dcterms:created xsi:type="dcterms:W3CDTF">2010-02-03T01:37:12Z</dcterms:created>
  <dcterms:modified xsi:type="dcterms:W3CDTF">2023-05-25T07:09:31Z</dcterms:modified>
</cp:coreProperties>
</file>