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05" yWindow="705" windowWidth="14400" windowHeight="7365"/>
  </bookViews>
  <sheets>
    <sheet name="活動計算書(様式1)" sheetId="2" r:id="rId1"/>
    <sheet name="前期比較" sheetId="6" r:id="rId2"/>
    <sheet name="税務署提出用" sheetId="7" r:id="rId3"/>
    <sheet name="貸借対照表(様式2)" sheetId="3" r:id="rId4"/>
    <sheet name="財産目録" sheetId="5" r:id="rId5"/>
    <sheet name="収入振り分け" sheetId="8" r:id="rId6"/>
  </sheets>
  <definedNames>
    <definedName name="_xlnm.Print_Area" localSheetId="0">'活動計算書(様式1)'!$A$1:$D$85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8" l="1"/>
  <c r="C4" i="8"/>
  <c r="C5" i="8"/>
  <c r="C6" i="8"/>
  <c r="C8" i="8"/>
  <c r="C9" i="8"/>
  <c r="C10" i="8"/>
  <c r="C11" i="8"/>
  <c r="C12" i="8"/>
  <c r="C13" i="8"/>
  <c r="C14" i="8"/>
  <c r="C3" i="8"/>
  <c r="C15" i="8" l="1"/>
  <c r="B17" i="8" s="1"/>
  <c r="C70" i="7"/>
  <c r="C71" i="7" s="1"/>
  <c r="D70" i="7"/>
  <c r="D71" i="7" s="1"/>
  <c r="B25" i="7"/>
  <c r="B46" i="7" s="1"/>
  <c r="D84" i="7"/>
  <c r="D83" i="7"/>
  <c r="B17" i="7"/>
  <c r="B68" i="7"/>
  <c r="B53" i="7"/>
  <c r="B69" i="7" s="1"/>
  <c r="B70" i="7" s="1"/>
  <c r="B45" i="7"/>
  <c r="B71" i="7" l="1"/>
  <c r="D82" i="7"/>
  <c r="D98" i="6"/>
  <c r="B17" i="6"/>
  <c r="C17" i="6"/>
  <c r="C68" i="6"/>
  <c r="C53" i="6"/>
  <c r="C45" i="6"/>
  <c r="C46" i="6" s="1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7" i="6"/>
  <c r="D48" i="6"/>
  <c r="D49" i="6"/>
  <c r="D50" i="6"/>
  <c r="D51" i="6"/>
  <c r="D52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71" i="6"/>
  <c r="D72" i="6"/>
  <c r="D73" i="6"/>
  <c r="D74" i="6"/>
  <c r="D75" i="6"/>
  <c r="D76" i="6"/>
  <c r="D77" i="6"/>
  <c r="D78" i="6"/>
  <c r="D80" i="6"/>
  <c r="D82" i="6"/>
  <c r="D83" i="6"/>
  <c r="D84" i="6"/>
  <c r="D85" i="6"/>
  <c r="D86" i="6"/>
  <c r="D27" i="6"/>
  <c r="C25" i="6"/>
  <c r="D23" i="6"/>
  <c r="D24" i="6"/>
  <c r="D22" i="6"/>
  <c r="D15" i="6"/>
  <c r="D16" i="6"/>
  <c r="D10" i="6"/>
  <c r="D11" i="6"/>
  <c r="D12" i="6"/>
  <c r="D13" i="6"/>
  <c r="D9" i="6"/>
  <c r="B68" i="6"/>
  <c r="D68" i="6" s="1"/>
  <c r="B53" i="6"/>
  <c r="B45" i="6"/>
  <c r="B25" i="6"/>
  <c r="C69" i="6" l="1"/>
  <c r="C70" i="6" s="1"/>
  <c r="B46" i="6"/>
  <c r="C81" i="6"/>
  <c r="B69" i="6"/>
  <c r="B70" i="6" s="1"/>
  <c r="D70" i="6" s="1"/>
  <c r="D53" i="6"/>
  <c r="D17" i="6"/>
  <c r="D25" i="6"/>
  <c r="D45" i="6"/>
  <c r="D46" i="6"/>
  <c r="D46" i="3"/>
  <c r="D29" i="3"/>
  <c r="C14" i="3"/>
  <c r="B68" i="2"/>
  <c r="B53" i="2"/>
  <c r="C69" i="2" s="1"/>
  <c r="C46" i="2"/>
  <c r="D70" i="2" s="1"/>
  <c r="B45" i="2"/>
  <c r="B25" i="2"/>
  <c r="C13" i="2"/>
  <c r="D17" i="2" s="1"/>
  <c r="D69" i="6" l="1"/>
  <c r="D71" i="2"/>
  <c r="D80" i="2" s="1"/>
  <c r="D82" i="2" s="1"/>
  <c r="D84" i="2" s="1"/>
  <c r="B81" i="6"/>
  <c r="D81" i="6" s="1"/>
  <c r="D41" i="3"/>
  <c r="D47" i="3" s="1"/>
  <c r="C37" i="3"/>
  <c r="C66" i="5" l="1"/>
  <c r="C60" i="5"/>
  <c r="C39" i="5"/>
  <c r="C29" i="5"/>
  <c r="D67" i="5" l="1"/>
  <c r="D40" i="5"/>
  <c r="D69" i="5" l="1"/>
</calcChain>
</file>

<file path=xl/sharedStrings.xml><?xml version="1.0" encoding="utf-8"?>
<sst xmlns="http://schemas.openxmlformats.org/spreadsheetml/2006/main" count="376" uniqueCount="200">
  <si>
    <t>特定非営利活動法人　自立生活センター・サポート２４</t>
  </si>
  <si>
    <t>平成 30年  1月  1日 から平成 30年 12月 31日 まで</t>
  </si>
  <si>
    <t>（単位：円）</t>
  </si>
  <si>
    <t>科　　　　目</t>
  </si>
  <si>
    <t>金　　　　額</t>
  </si>
  <si>
    <t>Ⅰ  経常収益</t>
  </si>
  <si>
    <t xml:space="preserve">   1. 事業収益</t>
  </si>
  <si>
    <t xml:space="preserve">      支援費収入</t>
  </si>
  <si>
    <t xml:space="preserve">      移動支援費収入</t>
  </si>
  <si>
    <t xml:space="preserve">      日中一時支援費収入</t>
  </si>
  <si>
    <t xml:space="preserve">      移動サービス収入</t>
  </si>
  <si>
    <t xml:space="preserve">      一般派遣事業収入</t>
  </si>
  <si>
    <t xml:space="preserve">   2. その他収益</t>
  </si>
  <si>
    <t xml:space="preserve">      受取利息</t>
  </si>
  <si>
    <t xml:space="preserve">      雑収益</t>
  </si>
  <si>
    <t xml:space="preserve">    経常収益計</t>
  </si>
  <si>
    <t>Ⅱ  経常費用</t>
  </si>
  <si>
    <t xml:space="preserve">   1. 事業費</t>
  </si>
  <si>
    <t xml:space="preserve">    (1) 人件費</t>
  </si>
  <si>
    <t xml:space="preserve">        給料手当</t>
  </si>
  <si>
    <t xml:space="preserve">        法定福利費</t>
  </si>
  <si>
    <t xml:space="preserve">        福利厚生費</t>
  </si>
  <si>
    <t xml:space="preserve">        人件費計</t>
  </si>
  <si>
    <t xml:space="preserve">    (2) その他経費</t>
  </si>
  <si>
    <t xml:space="preserve">        会議費</t>
  </si>
  <si>
    <t xml:space="preserve">        旅費交通費</t>
  </si>
  <si>
    <t xml:space="preserve">        通信費</t>
  </si>
  <si>
    <t xml:space="preserve">        消耗品費</t>
  </si>
  <si>
    <t xml:space="preserve">        事務用消耗品費</t>
  </si>
  <si>
    <t xml:space="preserve">        修繕費</t>
  </si>
  <si>
    <t xml:space="preserve">        水道光熱費</t>
  </si>
  <si>
    <t xml:space="preserve">        地代家賃</t>
  </si>
  <si>
    <t xml:space="preserve">        リース料</t>
  </si>
  <si>
    <t xml:space="preserve">        広告宣伝費</t>
  </si>
  <si>
    <t xml:space="preserve">        減価償却費</t>
  </si>
  <si>
    <t xml:space="preserve">        保険料</t>
  </si>
  <si>
    <t xml:space="preserve">        諸会費</t>
  </si>
  <si>
    <t xml:space="preserve">        租税公課</t>
  </si>
  <si>
    <t xml:space="preserve">        図書研究費</t>
  </si>
  <si>
    <t xml:space="preserve">        接待交際費</t>
  </si>
  <si>
    <t xml:space="preserve">        支払手数料</t>
  </si>
  <si>
    <t xml:space="preserve">        雑費</t>
  </si>
  <si>
    <t xml:space="preserve">        その他経費計</t>
  </si>
  <si>
    <t xml:space="preserve">      事業費計</t>
  </si>
  <si>
    <t xml:space="preserve">   2. 管理費</t>
  </si>
  <si>
    <t xml:space="preserve">        役員報酬</t>
  </si>
  <si>
    <t xml:space="preserve">        管理諸費</t>
  </si>
  <si>
    <t xml:space="preserve">        貸倒引当金繰入</t>
  </si>
  <si>
    <t xml:space="preserve">      管理費計</t>
  </si>
  <si>
    <t xml:space="preserve">    経常費用計</t>
  </si>
  <si>
    <t xml:space="preserve">      当期経常増減額</t>
  </si>
  <si>
    <t>Ⅲ  経常外収益</t>
  </si>
  <si>
    <t xml:space="preserve">   1. その他経常外収益</t>
  </si>
  <si>
    <t xml:space="preserve">      貸倒引当金戻入</t>
  </si>
  <si>
    <t xml:space="preserve">    経常外収益計</t>
  </si>
  <si>
    <t>Ⅳ  経常外費用</t>
  </si>
  <si>
    <t xml:space="preserve">    経常外費用計</t>
  </si>
  <si>
    <t xml:space="preserve">      税引前当期正味財産増減額</t>
  </si>
  <si>
    <t xml:space="preserve">      法人税、住民税及び事業税</t>
  </si>
  <si>
    <t xml:space="preserve">      当期正味財産増減額</t>
  </si>
  <si>
    <t xml:space="preserve">      前期繰越正味財産額</t>
  </si>
  <si>
    <t xml:space="preserve">      次期繰越正味財産額</t>
  </si>
  <si>
    <t>平成 30年 12月 31日 現在</t>
  </si>
  <si>
    <t>Ⅰ  資産の部</t>
  </si>
  <si>
    <t xml:space="preserve">   1. 流動資産</t>
  </si>
  <si>
    <t xml:space="preserve">      現金預金</t>
  </si>
  <si>
    <t xml:space="preserve">      未収入金</t>
  </si>
  <si>
    <t xml:space="preserve">      前払費用</t>
  </si>
  <si>
    <t xml:space="preserve">      立替金</t>
  </si>
  <si>
    <t xml:space="preserve">      貸倒引当金</t>
  </si>
  <si>
    <t xml:space="preserve">      流動資産合計</t>
  </si>
  <si>
    <t xml:space="preserve">   2. 固定資産</t>
  </si>
  <si>
    <t xml:space="preserve">    (1) 有形固定資産</t>
  </si>
  <si>
    <t xml:space="preserve">        建物</t>
  </si>
  <si>
    <t xml:space="preserve">        車両運搬具</t>
  </si>
  <si>
    <t xml:space="preserve">        有形固定資産計</t>
  </si>
  <si>
    <t xml:space="preserve">    (2) 無形固定資産</t>
  </si>
  <si>
    <t xml:space="preserve">        電話加入権</t>
  </si>
  <si>
    <t xml:space="preserve">        無形固定資産計</t>
  </si>
  <si>
    <t xml:space="preserve">    (3) 投資その他の資産</t>
  </si>
  <si>
    <t xml:space="preserve">        リサイクル預託金</t>
  </si>
  <si>
    <t xml:space="preserve">        敷金</t>
  </si>
  <si>
    <t xml:space="preserve">        差入保証金</t>
  </si>
  <si>
    <t xml:space="preserve">        投資その他の資産計</t>
  </si>
  <si>
    <t xml:space="preserve">      固定資産合計</t>
  </si>
  <si>
    <t xml:space="preserve">    資産合計</t>
  </si>
  <si>
    <t>Ⅱ  負債の部</t>
  </si>
  <si>
    <t xml:space="preserve">   1. 流動負債</t>
  </si>
  <si>
    <t xml:space="preserve">      未払金</t>
  </si>
  <si>
    <t xml:space="preserve">      未払費用</t>
  </si>
  <si>
    <t xml:space="preserve">      流動負債合計</t>
  </si>
  <si>
    <t xml:space="preserve">   2. 固定負債</t>
  </si>
  <si>
    <t xml:space="preserve">      長期未払金</t>
  </si>
  <si>
    <t xml:space="preserve">      固定負債合計</t>
  </si>
  <si>
    <t xml:space="preserve">    負債合計</t>
  </si>
  <si>
    <t>Ⅲ  正味財産の部</t>
  </si>
  <si>
    <t xml:space="preserve">      前期繰越正味財産</t>
  </si>
  <si>
    <t xml:space="preserve">    正味財産合計</t>
  </si>
  <si>
    <t xml:space="preserve">    負債及び正味財産合計</t>
  </si>
  <si>
    <t>　　　　（単位：円）</t>
    <rPh sb="5" eb="7">
      <t>タンイ</t>
    </rPh>
    <rPh sb="8" eb="9">
      <t>エン</t>
    </rPh>
    <phoneticPr fontId="5"/>
  </si>
  <si>
    <t>　　　　科　　　　　目　・　摘　　　　　要</t>
    <rPh sb="4" eb="5">
      <t>カ</t>
    </rPh>
    <rPh sb="10" eb="11">
      <t>メ</t>
    </rPh>
    <rPh sb="14" eb="15">
      <t>テキ</t>
    </rPh>
    <rPh sb="20" eb="21">
      <t>ヨウ</t>
    </rPh>
    <phoneticPr fontId="5"/>
  </si>
  <si>
    <t>　　　　　　　　　　金</t>
    <rPh sb="10" eb="11">
      <t>キン</t>
    </rPh>
    <phoneticPr fontId="5"/>
  </si>
  <si>
    <t>額</t>
    <rPh sb="0" eb="1">
      <t>ガク</t>
    </rPh>
    <phoneticPr fontId="5"/>
  </si>
  <si>
    <t>Ⅰ　資産の部</t>
    <rPh sb="2" eb="4">
      <t>シサン</t>
    </rPh>
    <rPh sb="5" eb="6">
      <t>ブ</t>
    </rPh>
    <phoneticPr fontId="5"/>
  </si>
  <si>
    <t>　　１　流動資産</t>
    <rPh sb="4" eb="6">
      <t>リュウドウ</t>
    </rPh>
    <rPh sb="6" eb="8">
      <t>シサン</t>
    </rPh>
    <phoneticPr fontId="5"/>
  </si>
  <si>
    <t>　　　　　現金</t>
    <rPh sb="5" eb="7">
      <t>ゲンキン</t>
    </rPh>
    <phoneticPr fontId="5"/>
  </si>
  <si>
    <t>　　　　　普通預金　南都銀行　南支店</t>
    <rPh sb="5" eb="7">
      <t>フツウ</t>
    </rPh>
    <rPh sb="7" eb="9">
      <t>ヨキン</t>
    </rPh>
    <rPh sb="10" eb="12">
      <t>ナント</t>
    </rPh>
    <rPh sb="12" eb="14">
      <t>ギンコウ</t>
    </rPh>
    <rPh sb="15" eb="16">
      <t>ミナミ</t>
    </rPh>
    <rPh sb="16" eb="18">
      <t>シテン</t>
    </rPh>
    <phoneticPr fontId="5"/>
  </si>
  <si>
    <t>　　　　　郵便振替口座</t>
    <rPh sb="5" eb="7">
      <t>ユウビン</t>
    </rPh>
    <rPh sb="7" eb="9">
      <t>フリカエ</t>
    </rPh>
    <rPh sb="9" eb="11">
      <t>コウザ</t>
    </rPh>
    <phoneticPr fontId="5"/>
  </si>
  <si>
    <t>　　　　　ゆうちょ銀行</t>
    <rPh sb="9" eb="11">
      <t>ギンコウ</t>
    </rPh>
    <phoneticPr fontId="5"/>
  </si>
  <si>
    <t>　　　　　未収入金</t>
    <rPh sb="5" eb="7">
      <t>ミシュウ</t>
    </rPh>
    <rPh sb="7" eb="9">
      <t>ニュウキン</t>
    </rPh>
    <phoneticPr fontId="5"/>
  </si>
  <si>
    <t>　　　　　奈良国保連　身体障害者居宅11月</t>
    <rPh sb="5" eb="7">
      <t>ナラ</t>
    </rPh>
    <rPh sb="7" eb="10">
      <t>コクホレン</t>
    </rPh>
    <rPh sb="11" eb="13">
      <t>シンタイ</t>
    </rPh>
    <rPh sb="13" eb="16">
      <t>ショウガイシャ</t>
    </rPh>
    <rPh sb="16" eb="18">
      <t>キョタク</t>
    </rPh>
    <rPh sb="20" eb="21">
      <t>ガツ</t>
    </rPh>
    <phoneticPr fontId="5"/>
  </si>
  <si>
    <t>　　　　　奈良国保連　身体障害者居宅12月</t>
    <rPh sb="5" eb="7">
      <t>ナラ</t>
    </rPh>
    <rPh sb="7" eb="10">
      <t>コクホレン</t>
    </rPh>
    <rPh sb="11" eb="13">
      <t>シンタイ</t>
    </rPh>
    <rPh sb="13" eb="16">
      <t>ショウガイシャ</t>
    </rPh>
    <rPh sb="16" eb="18">
      <t>キョタク</t>
    </rPh>
    <rPh sb="20" eb="21">
      <t>ガツ</t>
    </rPh>
    <phoneticPr fontId="5"/>
  </si>
  <si>
    <t>　　　　　奈良国保連　介護給付費11月</t>
    <rPh sb="5" eb="7">
      <t>ナラ</t>
    </rPh>
    <rPh sb="7" eb="10">
      <t>コクホレン</t>
    </rPh>
    <rPh sb="11" eb="13">
      <t>カイゴ</t>
    </rPh>
    <rPh sb="13" eb="15">
      <t>キュウフ</t>
    </rPh>
    <rPh sb="15" eb="16">
      <t>ヒ</t>
    </rPh>
    <rPh sb="18" eb="19">
      <t>ガツ</t>
    </rPh>
    <phoneticPr fontId="5"/>
  </si>
  <si>
    <t>　　　　　奈良国保連　介護給付費12月</t>
    <rPh sb="5" eb="7">
      <t>ナラ</t>
    </rPh>
    <rPh sb="7" eb="10">
      <t>コクホレン</t>
    </rPh>
    <rPh sb="11" eb="13">
      <t>カイゴ</t>
    </rPh>
    <rPh sb="13" eb="15">
      <t>キュウフ</t>
    </rPh>
    <rPh sb="15" eb="16">
      <t>ヒ</t>
    </rPh>
    <rPh sb="18" eb="19">
      <t>ガツ</t>
    </rPh>
    <phoneticPr fontId="5"/>
  </si>
  <si>
    <t>　　　　　障害福祉課　移動支援11月分</t>
    <rPh sb="5" eb="7">
      <t>ショウガイ</t>
    </rPh>
    <rPh sb="7" eb="10">
      <t>フクシカ</t>
    </rPh>
    <rPh sb="11" eb="13">
      <t>イドウ</t>
    </rPh>
    <rPh sb="13" eb="15">
      <t>シエン</t>
    </rPh>
    <rPh sb="17" eb="19">
      <t>ガツブン</t>
    </rPh>
    <phoneticPr fontId="5"/>
  </si>
  <si>
    <t>　　　　　障害福祉課　移動支援12月分</t>
    <rPh sb="5" eb="7">
      <t>ショウガイ</t>
    </rPh>
    <rPh sb="7" eb="10">
      <t>フクシカ</t>
    </rPh>
    <rPh sb="11" eb="13">
      <t>イドウ</t>
    </rPh>
    <rPh sb="13" eb="15">
      <t>シエン</t>
    </rPh>
    <rPh sb="17" eb="19">
      <t>ガツブン</t>
    </rPh>
    <phoneticPr fontId="5"/>
  </si>
  <si>
    <t>　　　　　障害福祉課　日中一時支援11月分</t>
    <rPh sb="5" eb="7">
      <t>ショウガイ</t>
    </rPh>
    <rPh sb="7" eb="10">
      <t>フクシカ</t>
    </rPh>
    <rPh sb="11" eb="13">
      <t>ニッチュウ</t>
    </rPh>
    <rPh sb="13" eb="15">
      <t>イチジ</t>
    </rPh>
    <rPh sb="15" eb="17">
      <t>シエン</t>
    </rPh>
    <rPh sb="19" eb="21">
      <t>ガツブン</t>
    </rPh>
    <phoneticPr fontId="5"/>
  </si>
  <si>
    <t>　　　　　障害福祉課　日中一時支援12月分</t>
    <rPh sb="5" eb="7">
      <t>ショウガイ</t>
    </rPh>
    <rPh sb="7" eb="10">
      <t>フクシカ</t>
    </rPh>
    <rPh sb="11" eb="13">
      <t>ニッチュウ</t>
    </rPh>
    <rPh sb="13" eb="15">
      <t>イチジ</t>
    </rPh>
    <rPh sb="15" eb="17">
      <t>シエン</t>
    </rPh>
    <rPh sb="19" eb="21">
      <t>ガツブン</t>
    </rPh>
    <phoneticPr fontId="5"/>
  </si>
  <si>
    <t>　　　　　介護給付費自己負担金</t>
    <rPh sb="5" eb="7">
      <t>カイゴ</t>
    </rPh>
    <rPh sb="7" eb="9">
      <t>キュウフ</t>
    </rPh>
    <rPh sb="9" eb="10">
      <t>ヒ</t>
    </rPh>
    <rPh sb="10" eb="12">
      <t>ジコ</t>
    </rPh>
    <rPh sb="12" eb="14">
      <t>フタン</t>
    </rPh>
    <rPh sb="14" eb="15">
      <t>キン</t>
    </rPh>
    <phoneticPr fontId="5"/>
  </si>
  <si>
    <t>　　　　　移動サービス自己負担金</t>
    <rPh sb="5" eb="7">
      <t>イドウ</t>
    </rPh>
    <rPh sb="11" eb="13">
      <t>ジコ</t>
    </rPh>
    <rPh sb="13" eb="16">
      <t>フタンキン</t>
    </rPh>
    <phoneticPr fontId="5"/>
  </si>
  <si>
    <t>　　　　　一般介助ｻｰﾋﾞｽ自己負担金</t>
    <rPh sb="5" eb="7">
      <t>イッパン</t>
    </rPh>
    <rPh sb="7" eb="9">
      <t>カイジョ</t>
    </rPh>
    <rPh sb="14" eb="16">
      <t>ジコ</t>
    </rPh>
    <rPh sb="16" eb="19">
      <t>フタンキン</t>
    </rPh>
    <phoneticPr fontId="5"/>
  </si>
  <si>
    <t>　　　　　　　貸倒引当金</t>
    <rPh sb="7" eb="9">
      <t>カシダオレ</t>
    </rPh>
    <rPh sb="9" eb="11">
      <t>ヒキアテ</t>
    </rPh>
    <rPh sb="11" eb="12">
      <t>キン</t>
    </rPh>
    <phoneticPr fontId="5"/>
  </si>
  <si>
    <t>　　　　　前払費用</t>
    <rPh sb="5" eb="9">
      <t>マエバライヒヨウ</t>
    </rPh>
    <phoneticPr fontId="5"/>
  </si>
  <si>
    <t>　　流動資産合計</t>
    <rPh sb="2" eb="4">
      <t>リュウドウ</t>
    </rPh>
    <rPh sb="4" eb="6">
      <t>シサン</t>
    </rPh>
    <rPh sb="6" eb="8">
      <t>ゴウケイ</t>
    </rPh>
    <phoneticPr fontId="5"/>
  </si>
  <si>
    <t>　　２　固定資産</t>
    <rPh sb="4" eb="6">
      <t>コテイ</t>
    </rPh>
    <rPh sb="6" eb="8">
      <t>シサン</t>
    </rPh>
    <phoneticPr fontId="5"/>
  </si>
  <si>
    <t>　　　（１）有形固定資産</t>
    <rPh sb="6" eb="8">
      <t>ユウケイ</t>
    </rPh>
    <rPh sb="8" eb="10">
      <t>コテイ</t>
    </rPh>
    <rPh sb="10" eb="12">
      <t>シサン</t>
    </rPh>
    <phoneticPr fontId="5"/>
  </si>
  <si>
    <t>　　　　　建物附属設備</t>
    <rPh sb="5" eb="7">
      <t>タテモノ</t>
    </rPh>
    <rPh sb="7" eb="9">
      <t>フゾク</t>
    </rPh>
    <rPh sb="9" eb="11">
      <t>セツビ</t>
    </rPh>
    <phoneticPr fontId="5"/>
  </si>
  <si>
    <t>　　　　　車輌運搬具</t>
    <rPh sb="5" eb="7">
      <t>シャリョウ</t>
    </rPh>
    <rPh sb="7" eb="9">
      <t>ウンパン</t>
    </rPh>
    <rPh sb="9" eb="10">
      <t>グ</t>
    </rPh>
    <phoneticPr fontId="5"/>
  </si>
  <si>
    <t>　　　（２）その他固定資産</t>
    <rPh sb="8" eb="9">
      <t>タ</t>
    </rPh>
    <rPh sb="9" eb="11">
      <t>コテイ</t>
    </rPh>
    <rPh sb="11" eb="13">
      <t>シサン</t>
    </rPh>
    <phoneticPr fontId="5"/>
  </si>
  <si>
    <t>　　　　　電話加入権</t>
    <rPh sb="5" eb="7">
      <t>デンワ</t>
    </rPh>
    <rPh sb="7" eb="10">
      <t>カニュウケン</t>
    </rPh>
    <phoneticPr fontId="5"/>
  </si>
  <si>
    <t>　  　(３)投資その他の資産</t>
    <rPh sb="7" eb="9">
      <t>トウシ</t>
    </rPh>
    <rPh sb="11" eb="12">
      <t>タ</t>
    </rPh>
    <rPh sb="13" eb="15">
      <t>シサン</t>
    </rPh>
    <phoneticPr fontId="5"/>
  </si>
  <si>
    <t>　　　　　ﾘｻｲｸﾙ預託金　ﾊｲｴｰｽ・ﾀｳﾝﾎﾞｯｸｽ</t>
    <rPh sb="10" eb="12">
      <t>ヨタク</t>
    </rPh>
    <rPh sb="12" eb="13">
      <t>キン</t>
    </rPh>
    <phoneticPr fontId="5"/>
  </si>
  <si>
    <t>　　　　　敷金・保証金</t>
    <rPh sb="5" eb="7">
      <t>シキキン</t>
    </rPh>
    <rPh sb="8" eb="11">
      <t>ホショウキン</t>
    </rPh>
    <phoneticPr fontId="5"/>
  </si>
  <si>
    <t>　　固定資産合計</t>
    <rPh sb="2" eb="4">
      <t>コテイ</t>
    </rPh>
    <rPh sb="4" eb="6">
      <t>シサン</t>
    </rPh>
    <rPh sb="6" eb="8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</si>
  <si>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</si>
  <si>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</si>
  <si>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　１　流動負債</t>
    <rPh sb="4" eb="6">
      <t>リュウドウ</t>
    </rPh>
    <rPh sb="6" eb="8">
      <t>フサイ</t>
    </rPh>
    <phoneticPr fontId="5"/>
  </si>
  <si>
    <t>　　　　　未払金</t>
    <rPh sb="5" eb="8">
      <t>ミバライキン</t>
    </rPh>
    <phoneticPr fontId="5"/>
  </si>
  <si>
    <t>　　　　　　トヨタファイナンス</t>
    <phoneticPr fontId="5"/>
  </si>
  <si>
    <t>　　　　　未払費用</t>
    <rPh sb="5" eb="7">
      <t>ミバラ</t>
    </rPh>
    <rPh sb="7" eb="9">
      <t>ヒヨウ</t>
    </rPh>
    <phoneticPr fontId="5"/>
  </si>
  <si>
    <t>　　　　　　マツクラ商事</t>
    <rPh sb="10" eb="12">
      <t>ショウジ</t>
    </rPh>
    <phoneticPr fontId="5"/>
  </si>
  <si>
    <t>　　　　　　関西電力</t>
    <rPh sb="6" eb="8">
      <t>カンサイ</t>
    </rPh>
    <rPh sb="8" eb="10">
      <t>デンリョク</t>
    </rPh>
    <phoneticPr fontId="5"/>
  </si>
  <si>
    <t>　　　　　　NTT　電話</t>
    <rPh sb="10" eb="12">
      <t>デンワ</t>
    </rPh>
    <phoneticPr fontId="5"/>
  </si>
  <si>
    <t>　　　　　　KCN インターネット</t>
    <phoneticPr fontId="5"/>
  </si>
  <si>
    <t>　　　　　　光不動産(有)　家賃</t>
    <rPh sb="6" eb="7">
      <t>ヒカリ</t>
    </rPh>
    <rPh sb="7" eb="10">
      <t>フドウサン</t>
    </rPh>
    <rPh sb="10" eb="13">
      <t>ユウ</t>
    </rPh>
    <rPh sb="14" eb="16">
      <t>ヤチン</t>
    </rPh>
    <phoneticPr fontId="5"/>
  </si>
  <si>
    <t>　　　　　　光不動産(有)　水道代</t>
    <rPh sb="6" eb="7">
      <t>ヒカリ</t>
    </rPh>
    <rPh sb="7" eb="10">
      <t>フドウサン</t>
    </rPh>
    <rPh sb="10" eb="13">
      <t>ユウ</t>
    </rPh>
    <rPh sb="14" eb="16">
      <t>スイドウ</t>
    </rPh>
    <rPh sb="16" eb="17">
      <t>ダイ</t>
    </rPh>
    <phoneticPr fontId="5"/>
  </si>
  <si>
    <t>　　　　　　UR都市再生機構　駐車場代</t>
    <rPh sb="8" eb="14">
      <t>トシサイセイキコウ</t>
    </rPh>
    <rPh sb="15" eb="18">
      <t>チュウシャジョウ</t>
    </rPh>
    <rPh sb="18" eb="19">
      <t>ダイ</t>
    </rPh>
    <phoneticPr fontId="5"/>
  </si>
  <si>
    <t>　　　　　　12月分給料</t>
    <rPh sb="8" eb="10">
      <t>ガツブン</t>
    </rPh>
    <rPh sb="10" eb="12">
      <t>キュウリョウ</t>
    </rPh>
    <phoneticPr fontId="5"/>
  </si>
  <si>
    <t>　　　　　　奈良年金事務所　保険料12月分</t>
    <rPh sb="6" eb="8">
      <t>ナラ</t>
    </rPh>
    <rPh sb="8" eb="10">
      <t>ネンキン</t>
    </rPh>
    <rPh sb="10" eb="12">
      <t>ジム</t>
    </rPh>
    <rPh sb="12" eb="13">
      <t>ショ</t>
    </rPh>
    <rPh sb="14" eb="16">
      <t>ホケン</t>
    </rPh>
    <rPh sb="16" eb="17">
      <t>リョウ</t>
    </rPh>
    <rPh sb="19" eb="21">
      <t>ガツブン</t>
    </rPh>
    <phoneticPr fontId="5"/>
  </si>
  <si>
    <t>　　　　　預り源泉所得税</t>
    <rPh sb="5" eb="6">
      <t>アズカ</t>
    </rPh>
    <rPh sb="7" eb="9">
      <t>ゲンセン</t>
    </rPh>
    <rPh sb="9" eb="12">
      <t>ショトクゼイ</t>
    </rPh>
    <phoneticPr fontId="5"/>
  </si>
  <si>
    <t>　　　　　預り住民税</t>
    <rPh sb="5" eb="6">
      <t>アズカ</t>
    </rPh>
    <rPh sb="7" eb="9">
      <t>ジュウミン</t>
    </rPh>
    <rPh sb="9" eb="10">
      <t>ゼイ</t>
    </rPh>
    <phoneticPr fontId="5"/>
  </si>
  <si>
    <t>　　　　　預り雇用保険料</t>
    <rPh sb="5" eb="6">
      <t>アズカ</t>
    </rPh>
    <rPh sb="7" eb="9">
      <t>コヨウ</t>
    </rPh>
    <rPh sb="9" eb="12">
      <t>ホケンリョウ</t>
    </rPh>
    <phoneticPr fontId="5"/>
  </si>
  <si>
    <t>　　　　　未払法人税等</t>
    <rPh sb="5" eb="7">
      <t>ミバラ</t>
    </rPh>
    <rPh sb="7" eb="11">
      <t>ホウジンゼイトウ</t>
    </rPh>
    <phoneticPr fontId="5"/>
  </si>
  <si>
    <t>　　流動負債合計</t>
    <rPh sb="2" eb="4">
      <t>リュウドウ</t>
    </rPh>
    <rPh sb="4" eb="6">
      <t>フサイ</t>
    </rPh>
    <rPh sb="6" eb="8">
      <t>ゴウケイ</t>
    </rPh>
    <phoneticPr fontId="5"/>
  </si>
  <si>
    <t>　　２　固定負債</t>
    <rPh sb="4" eb="6">
      <t>コテイ</t>
    </rPh>
    <rPh sb="6" eb="8">
      <t>フサイ</t>
    </rPh>
    <phoneticPr fontId="5"/>
  </si>
  <si>
    <t>　　　　　長期未払金</t>
    <rPh sb="5" eb="7">
      <t>チョウキ</t>
    </rPh>
    <rPh sb="7" eb="9">
      <t>ミバラ</t>
    </rPh>
    <rPh sb="9" eb="10">
      <t>キン</t>
    </rPh>
    <phoneticPr fontId="5"/>
  </si>
  <si>
    <t>　　　　　　障害者介護保障基金</t>
    <rPh sb="6" eb="9">
      <t>ショウガイシャ</t>
    </rPh>
    <rPh sb="9" eb="11">
      <t>カイゴ</t>
    </rPh>
    <rPh sb="11" eb="13">
      <t>ホショウ</t>
    </rPh>
    <rPh sb="13" eb="15">
      <t>キキン</t>
    </rPh>
    <phoneticPr fontId="5"/>
  </si>
  <si>
    <t>　　　　　　全国重度障害者ホームヘルプ協会</t>
    <rPh sb="6" eb="8">
      <t>ゼンコク</t>
    </rPh>
    <rPh sb="8" eb="10">
      <t>ジュウド</t>
    </rPh>
    <rPh sb="10" eb="13">
      <t>ショウガイシャ</t>
    </rPh>
    <rPh sb="19" eb="21">
      <t>キョウカイ</t>
    </rPh>
    <phoneticPr fontId="5"/>
  </si>
  <si>
    <t>　　　　　　全国重度障害者ホームヘルプ会費</t>
    <rPh sb="6" eb="8">
      <t>ゼンコク</t>
    </rPh>
    <rPh sb="8" eb="10">
      <t>ジュウド</t>
    </rPh>
    <rPh sb="10" eb="13">
      <t>ショウガイシャ</t>
    </rPh>
    <rPh sb="19" eb="21">
      <t>カイヒ</t>
    </rPh>
    <rPh sb="20" eb="21">
      <t>キョウカイ</t>
    </rPh>
    <phoneticPr fontId="5"/>
  </si>
  <si>
    <t>　　固定負債合計</t>
    <rPh sb="2" eb="4">
      <t>コテイ</t>
    </rPh>
    <rPh sb="4" eb="6">
      <t>フサイ</t>
    </rPh>
    <rPh sb="6" eb="8">
      <t>ゴウケイ</t>
    </rPh>
    <phoneticPr fontId="5"/>
  </si>
  <si>
    <t>負債合計</t>
    <rPh sb="0" eb="2">
      <t>フサイ</t>
    </rPh>
    <rPh sb="2" eb="4">
      <t>ゴウケイ</t>
    </rPh>
    <phoneticPr fontId="5"/>
  </si>
  <si>
    <t>正味財産</t>
    <rPh sb="0" eb="2">
      <t>ショウミ</t>
    </rPh>
    <rPh sb="2" eb="4">
      <t>ザイサン</t>
    </rPh>
    <phoneticPr fontId="5"/>
  </si>
  <si>
    <t>　　　　　菅原照代氏(社会保険料）</t>
    <rPh sb="5" eb="7">
      <t>スガハラ</t>
    </rPh>
    <rPh sb="7" eb="9">
      <t>テルヨ</t>
    </rPh>
    <rPh sb="9" eb="10">
      <t>シ</t>
    </rPh>
    <rPh sb="11" eb="13">
      <t>シャカイ</t>
    </rPh>
    <rPh sb="13" eb="16">
      <t>ホケンリョウ</t>
    </rPh>
    <phoneticPr fontId="5"/>
  </si>
  <si>
    <t>　　　　　立替金(年末調整分）</t>
    <rPh sb="5" eb="8">
      <t>タテカエキン</t>
    </rPh>
    <rPh sb="9" eb="11">
      <t>ネンマツ</t>
    </rPh>
    <rPh sb="11" eb="13">
      <t>チョウセイ</t>
    </rPh>
    <rPh sb="13" eb="14">
      <t>ブン</t>
    </rPh>
    <phoneticPr fontId="5"/>
  </si>
  <si>
    <t>特定非営利活動法人　自立生活センター・サポート２４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ジリツ</t>
    </rPh>
    <rPh sb="12" eb="14">
      <t>セイカツ</t>
    </rPh>
    <phoneticPr fontId="3"/>
  </si>
  <si>
    <t>　　　未払法人税等</t>
    <rPh sb="3" eb="5">
      <t>ミバラ</t>
    </rPh>
    <rPh sb="5" eb="8">
      <t>ホウジンゼイ</t>
    </rPh>
    <rPh sb="8" eb="9">
      <t>トウ</t>
    </rPh>
    <phoneticPr fontId="3"/>
  </si>
  <si>
    <t>　　　預り金</t>
    <rPh sb="3" eb="4">
      <t>アズカ</t>
    </rPh>
    <rPh sb="5" eb="6">
      <t>キン</t>
    </rPh>
    <phoneticPr fontId="3"/>
  </si>
  <si>
    <t>活動計算書</t>
    <phoneticPr fontId="3"/>
  </si>
  <si>
    <t>当期</t>
    <rPh sb="0" eb="2">
      <t>トウキ</t>
    </rPh>
    <phoneticPr fontId="3"/>
  </si>
  <si>
    <t>前期</t>
    <rPh sb="0" eb="2">
      <t>ゼンキ</t>
    </rPh>
    <phoneticPr fontId="3"/>
  </si>
  <si>
    <t>活動計算書・前期比較</t>
    <rPh sb="6" eb="8">
      <t>ゼンキ</t>
    </rPh>
    <rPh sb="8" eb="10">
      <t>ヒカク</t>
    </rPh>
    <phoneticPr fontId="3"/>
  </si>
  <si>
    <t>増減</t>
    <rPh sb="0" eb="2">
      <t>ゾウゲン</t>
    </rPh>
    <phoneticPr fontId="3"/>
  </si>
  <si>
    <t>　　　　和解金</t>
    <rPh sb="4" eb="7">
      <t>ワカイキン</t>
    </rPh>
    <phoneticPr fontId="3"/>
  </si>
  <si>
    <t>前期非収益分合算</t>
    <rPh sb="0" eb="2">
      <t>ゼンキ</t>
    </rPh>
    <rPh sb="2" eb="3">
      <t>ヒ</t>
    </rPh>
    <rPh sb="3" eb="5">
      <t>シュウエキ</t>
    </rPh>
    <rPh sb="5" eb="6">
      <t>ブン</t>
    </rPh>
    <rPh sb="6" eb="8">
      <t>ガッサン</t>
    </rPh>
    <phoneticPr fontId="3"/>
  </si>
  <si>
    <t>事業費管理費の区別が前期と同じようにできていないため、非常に比較しにくい</t>
    <rPh sb="0" eb="3">
      <t>ジギョウヒ</t>
    </rPh>
    <rPh sb="3" eb="6">
      <t>カンリヒ</t>
    </rPh>
    <rPh sb="7" eb="9">
      <t>クベツ</t>
    </rPh>
    <rPh sb="10" eb="12">
      <t>ゼンキ</t>
    </rPh>
    <rPh sb="13" eb="14">
      <t>オナ</t>
    </rPh>
    <rPh sb="27" eb="29">
      <t>ヒジョウ</t>
    </rPh>
    <rPh sb="30" eb="32">
      <t>ヒカク</t>
    </rPh>
    <phoneticPr fontId="3"/>
  </si>
  <si>
    <t>表となっている。来期以降は、今期と同じ内容でできるようにする。</t>
    <rPh sb="0" eb="1">
      <t>ヒョウ</t>
    </rPh>
    <rPh sb="8" eb="10">
      <t>ライキ</t>
    </rPh>
    <rPh sb="10" eb="12">
      <t>イコウ</t>
    </rPh>
    <rPh sb="14" eb="16">
      <t>コンキ</t>
    </rPh>
    <rPh sb="17" eb="18">
      <t>オナ</t>
    </rPh>
    <rPh sb="19" eb="21">
      <t>ナイヨウ</t>
    </rPh>
    <phoneticPr fontId="3"/>
  </si>
  <si>
    <t>前期比較をしているが、弥生会計からTKCシステムに変えたこともあり、</t>
    <rPh sb="0" eb="2">
      <t>ゼンキ</t>
    </rPh>
    <rPh sb="2" eb="4">
      <t>ヒカク</t>
    </rPh>
    <rPh sb="11" eb="13">
      <t>ヤヨイ</t>
    </rPh>
    <rPh sb="13" eb="15">
      <t>カイケイ</t>
    </rPh>
    <rPh sb="25" eb="26">
      <t>カ</t>
    </rPh>
    <phoneticPr fontId="3"/>
  </si>
  <si>
    <t>1.事業費(1)人件費計＋２.管理費(1)人件費計</t>
    <rPh sb="2" eb="5">
      <t>ジギョウヒ</t>
    </rPh>
    <rPh sb="8" eb="11">
      <t>ジンケンヒ</t>
    </rPh>
    <rPh sb="11" eb="12">
      <t>ケイ</t>
    </rPh>
    <rPh sb="15" eb="18">
      <t>カンリヒ</t>
    </rPh>
    <rPh sb="21" eb="24">
      <t>ジンケンヒ</t>
    </rPh>
    <rPh sb="24" eb="25">
      <t>ケイ</t>
    </rPh>
    <phoneticPr fontId="3"/>
  </si>
  <si>
    <t>売上の増加</t>
    <rPh sb="0" eb="2">
      <t>ウリアゲ</t>
    </rPh>
    <rPh sb="3" eb="5">
      <t>ゾウカ</t>
    </rPh>
    <phoneticPr fontId="3"/>
  </si>
  <si>
    <t>人件費の増加</t>
    <rPh sb="0" eb="3">
      <t>ジンケンヒ</t>
    </rPh>
    <rPh sb="4" eb="6">
      <t>ゾウカ</t>
    </rPh>
    <phoneticPr fontId="3"/>
  </si>
  <si>
    <t>税引前当期正味財産増減額の減少要因★★★</t>
    <rPh sb="0" eb="3">
      <t>ゼイビキマエ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rPh sb="13" eb="15">
      <t>ゲンショウ</t>
    </rPh>
    <rPh sb="15" eb="17">
      <t>ヨウイン</t>
    </rPh>
    <phoneticPr fontId="3"/>
  </si>
  <si>
    <t>収益事業</t>
    <rPh sb="0" eb="2">
      <t>シュウエキ</t>
    </rPh>
    <rPh sb="2" eb="4">
      <t>ジギョウ</t>
    </rPh>
    <phoneticPr fontId="3"/>
  </si>
  <si>
    <t>非収益事業</t>
    <rPh sb="0" eb="1">
      <t>ヒ</t>
    </rPh>
    <rPh sb="1" eb="3">
      <t>シュウエキ</t>
    </rPh>
    <rPh sb="3" eb="5">
      <t>ジギョウ</t>
    </rPh>
    <phoneticPr fontId="3"/>
  </si>
  <si>
    <t>決算額</t>
    <rPh sb="0" eb="2">
      <t>ケッサン</t>
    </rPh>
    <rPh sb="2" eb="3">
      <t>ガク</t>
    </rPh>
    <phoneticPr fontId="3"/>
  </si>
  <si>
    <t>　　　　人件費計</t>
    <rPh sb="4" eb="7">
      <t>ジンケンヒ</t>
    </rPh>
    <rPh sb="7" eb="8">
      <t>ケイ</t>
    </rPh>
    <phoneticPr fontId="3"/>
  </si>
  <si>
    <t>貸借対照表</t>
    <rPh sb="0" eb="2">
      <t>タイシャク</t>
    </rPh>
    <rPh sb="2" eb="5">
      <t>タイショウヒョウ</t>
    </rPh>
    <phoneticPr fontId="3"/>
  </si>
  <si>
    <t>財産目録</t>
    <rPh sb="0" eb="2">
      <t>ザイサン</t>
    </rPh>
    <rPh sb="2" eb="4">
      <t>モクロク</t>
    </rPh>
    <phoneticPr fontId="3"/>
  </si>
  <si>
    <t>平成30年12月31日現在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</si>
  <si>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平成30年1月1日から平成30年12月31日まで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8" eb="19">
      <t>ガツ</t>
    </rPh>
    <rPh sb="21" eb="22">
      <t>ニチ</t>
    </rPh>
    <phoneticPr fontId="3"/>
  </si>
  <si>
    <t>活動報告書</t>
    <rPh sb="0" eb="5">
      <t>カツドウホウコクショ</t>
    </rPh>
    <phoneticPr fontId="3"/>
  </si>
  <si>
    <t>平成30年分</t>
    <rPh sb="0" eb="2">
      <t>ヘイセイ</t>
    </rPh>
    <rPh sb="4" eb="5">
      <t>ネン</t>
    </rPh>
    <rPh sb="5" eb="6">
      <t>ブン</t>
    </rPh>
    <phoneticPr fontId="3"/>
  </si>
  <si>
    <t>支援費(障害福祉）収入</t>
    <rPh sb="0" eb="3">
      <t>シエンピ</t>
    </rPh>
    <rPh sb="4" eb="6">
      <t>ショウガイ</t>
    </rPh>
    <rPh sb="6" eb="8">
      <t>フクシ</t>
    </rPh>
    <rPh sb="9" eb="11">
      <t>シュウニュウ</t>
    </rPh>
    <phoneticPr fontId="3"/>
  </si>
  <si>
    <t>支援費(介護保険）収入</t>
    <rPh sb="0" eb="3">
      <t>シエンピ</t>
    </rPh>
    <rPh sb="4" eb="6">
      <t>カイゴ</t>
    </rPh>
    <rPh sb="6" eb="8">
      <t>ホケン</t>
    </rPh>
    <rPh sb="9" eb="11">
      <t>シュウニュウ</t>
    </rPh>
    <phoneticPr fontId="3"/>
  </si>
  <si>
    <t>国保連</t>
    <rPh sb="0" eb="2">
      <t>コクホ</t>
    </rPh>
    <rPh sb="2" eb="3">
      <t>レン</t>
    </rPh>
    <phoneticPr fontId="3"/>
  </si>
  <si>
    <t>自己負担</t>
    <rPh sb="0" eb="2">
      <t>ジコ</t>
    </rPh>
    <rPh sb="2" eb="4">
      <t>フタン</t>
    </rPh>
    <phoneticPr fontId="3"/>
  </si>
  <si>
    <t>　1．事業収益</t>
    <rPh sb="3" eb="5">
      <t>ジギョウ</t>
    </rPh>
    <rPh sb="5" eb="7">
      <t>シュウエキ</t>
    </rPh>
    <phoneticPr fontId="3"/>
  </si>
  <si>
    <t xml:space="preserve">      支援費(障害福祉)収入</t>
    <rPh sb="10" eb="12">
      <t>ショウガイ</t>
    </rPh>
    <rPh sb="12" eb="14">
      <t>フクシ</t>
    </rPh>
    <rPh sb="15" eb="17">
      <t>シュウニュウ</t>
    </rPh>
    <phoneticPr fontId="3"/>
  </si>
  <si>
    <t>　　　支援費(介護保険)収入</t>
    <rPh sb="3" eb="6">
      <t>シエンピ</t>
    </rPh>
    <rPh sb="7" eb="9">
      <t>カイゴ</t>
    </rPh>
    <rPh sb="9" eb="11">
      <t>ホケン</t>
    </rPh>
    <rPh sb="12" eb="14">
      <t>シュウニュウ</t>
    </rPh>
    <phoneticPr fontId="3"/>
  </si>
  <si>
    <t xml:space="preserve">      支援費（障害福祉）収入</t>
    <rPh sb="10" eb="12">
      <t>ショウガイ</t>
    </rPh>
    <rPh sb="12" eb="14">
      <t>フクシ</t>
    </rPh>
    <phoneticPr fontId="3"/>
  </si>
  <si>
    <t>　　　支援費（介護保険）収入</t>
    <rPh sb="3" eb="6">
      <t>シエンピ</t>
    </rPh>
    <rPh sb="7" eb="9">
      <t>カイゴ</t>
    </rPh>
    <rPh sb="9" eb="11">
      <t>ホケン</t>
    </rPh>
    <rPh sb="12" eb="14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</si>
</sst>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\ #,##0"/>
  </numFmts>
  <fonts count="11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8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0" fontId="6" fillId="0" borderId="0" xfId="0" applyFont="1" applyAlignment="1"/>
    <xf numFmtId="38" fontId="6" fillId="0" borderId="6" xfId="1" applyFont="1" applyBorder="1" applyAlignment="1"/>
    <xf numFmtId="38" fontId="6" fillId="0" borderId="0" xfId="1" applyFont="1" applyAlignment="1"/>
    <xf numFmtId="58" fontId="6" fillId="0" borderId="0" xfId="0" applyNumberFormat="1" applyFont="1" applyAlignment="1">
      <alignment horizontal="center"/>
    </xf>
    <xf numFmtId="38" fontId="7" fillId="0" borderId="6" xfId="1" applyFont="1" applyBorder="1" applyAlignment="1"/>
    <xf numFmtId="38" fontId="7" fillId="0" borderId="9" xfId="1" applyFont="1" applyBorder="1" applyAlignment="1"/>
    <xf numFmtId="38" fontId="7" fillId="0" borderId="10" xfId="1" applyFont="1" applyBorder="1" applyAlignment="1"/>
    <xf numFmtId="38" fontId="7" fillId="0" borderId="9" xfId="1" applyFont="1" applyBorder="1" applyAlignment="1">
      <alignment horizontal="right"/>
    </xf>
    <xf numFmtId="58" fontId="7" fillId="0" borderId="0" xfId="0" applyNumberFormat="1" applyFont="1" applyAlignment="1">
      <alignment horizontal="center"/>
    </xf>
    <xf numFmtId="58" fontId="7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3" xfId="0" applyFont="1" applyBorder="1" applyAlignment="1"/>
    <xf numFmtId="0" fontId="7" fillId="0" borderId="2" xfId="0" applyFont="1" applyBorder="1" applyAlignment="1"/>
    <xf numFmtId="0" fontId="7" fillId="0" borderId="1" xfId="0" applyFont="1" applyBorder="1" applyAlignment="1"/>
    <xf numFmtId="0" fontId="7" fillId="0" borderId="4" xfId="0" applyFont="1" applyBorder="1" applyAlignment="1"/>
    <xf numFmtId="0" fontId="6" fillId="0" borderId="5" xfId="0" applyFont="1" applyBorder="1" applyAlignment="1"/>
    <xf numFmtId="0" fontId="6" fillId="0" borderId="8" xfId="0" applyFont="1" applyBorder="1" applyAlignment="1"/>
    <xf numFmtId="38" fontId="6" fillId="0" borderId="9" xfId="1" applyFont="1" applyBorder="1" applyAlignment="1"/>
    <xf numFmtId="38" fontId="7" fillId="0" borderId="13" xfId="1" applyFont="1" applyBorder="1" applyAlignment="1"/>
    <xf numFmtId="38" fontId="7" fillId="0" borderId="7" xfId="1" applyFont="1" applyBorder="1" applyAlignment="1"/>
    <xf numFmtId="38" fontId="7" fillId="0" borderId="12" xfId="1" applyFont="1" applyBorder="1" applyAlignment="1"/>
    <xf numFmtId="38" fontId="6" fillId="0" borderId="7" xfId="1" applyFont="1" applyBorder="1" applyAlignment="1"/>
    <xf numFmtId="38" fontId="6" fillId="0" borderId="10" xfId="1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9" xfId="0" applyFont="1" applyBorder="1" applyAlignment="1">
      <alignment horizontal="left"/>
    </xf>
    <xf numFmtId="0" fontId="6" fillId="0" borderId="10" xfId="0" applyFont="1" applyBorder="1" applyAlignment="1"/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38" fontId="9" fillId="0" borderId="0" xfId="1" applyFo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1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8" fontId="0" fillId="0" borderId="0" xfId="1" applyFont="1">
      <alignment vertical="center"/>
    </xf>
    <xf numFmtId="38" fontId="0" fillId="3" borderId="0" xfId="1" applyFont="1" applyFill="1">
      <alignment vertical="center"/>
    </xf>
    <xf numFmtId="38" fontId="0" fillId="4" borderId="0" xfId="1" applyFont="1" applyFill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58" fontId="7" fillId="0" borderId="0" xfId="0" applyNumberFormat="1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view="pageBreakPreview" zoomScale="60" zoomScaleNormal="100" workbookViewId="0">
      <selection activeCell="I85" sqref="I85"/>
    </sheetView>
  </sheetViews>
  <sheetFormatPr defaultColWidth="8.625" defaultRowHeight="11.25"/>
  <cols>
    <col min="1" max="1" width="30.625" style="2" customWidth="1"/>
    <col min="2" max="4" width="14.625" style="3" customWidth="1"/>
    <col min="5" max="16384" width="8.625" style="1"/>
  </cols>
  <sheetData>
    <row r="1" spans="1:4" ht="13.5">
      <c r="A1" s="61" t="s">
        <v>189</v>
      </c>
      <c r="B1" s="62"/>
      <c r="C1" s="62"/>
      <c r="D1" s="62"/>
    </row>
    <row r="2" spans="1:4" ht="13.5">
      <c r="A2" s="63" t="s">
        <v>1</v>
      </c>
      <c r="B2" s="62"/>
      <c r="C2" s="62"/>
      <c r="D2" s="62"/>
    </row>
    <row r="3" spans="1:4">
      <c r="D3" s="3" t="s">
        <v>0</v>
      </c>
    </row>
    <row r="4" spans="1:4">
      <c r="D4" s="3" t="s">
        <v>2</v>
      </c>
    </row>
    <row r="5" spans="1:4" s="5" customFormat="1" ht="23.1" customHeight="1">
      <c r="A5" s="4" t="s">
        <v>3</v>
      </c>
      <c r="B5" s="64" t="s">
        <v>4</v>
      </c>
      <c r="C5" s="65"/>
      <c r="D5" s="65"/>
    </row>
    <row r="6" spans="1:4">
      <c r="A6" s="6" t="s">
        <v>5</v>
      </c>
      <c r="B6" s="7"/>
      <c r="C6" s="7"/>
      <c r="D6" s="7"/>
    </row>
    <row r="7" spans="1:4">
      <c r="A7" s="8" t="s">
        <v>6</v>
      </c>
      <c r="B7" s="9"/>
      <c r="C7" s="9"/>
      <c r="D7" s="9"/>
    </row>
    <row r="8" spans="1:4">
      <c r="A8" s="8" t="s">
        <v>198</v>
      </c>
      <c r="B8" s="9">
        <v>102083823</v>
      </c>
      <c r="C8" s="9"/>
      <c r="D8" s="9"/>
    </row>
    <row r="9" spans="1:4">
      <c r="A9" s="8" t="s">
        <v>199</v>
      </c>
      <c r="B9" s="9">
        <v>1648432</v>
      </c>
      <c r="C9" s="9"/>
      <c r="D9" s="9"/>
    </row>
    <row r="10" spans="1:4">
      <c r="A10" s="8" t="s">
        <v>8</v>
      </c>
      <c r="B10" s="9">
        <v>1043969</v>
      </c>
      <c r="C10" s="9"/>
      <c r="D10" s="9"/>
    </row>
    <row r="11" spans="1:4">
      <c r="A11" s="8" t="s">
        <v>9</v>
      </c>
      <c r="B11" s="9">
        <v>484800</v>
      </c>
      <c r="C11" s="9"/>
      <c r="D11" s="9"/>
    </row>
    <row r="12" spans="1:4">
      <c r="A12" s="8" t="s">
        <v>10</v>
      </c>
      <c r="B12" s="9">
        <v>318360</v>
      </c>
      <c r="C12" s="9"/>
      <c r="D12" s="9"/>
    </row>
    <row r="13" spans="1:4">
      <c r="A13" s="8" t="s">
        <v>11</v>
      </c>
      <c r="B13" s="10">
        <v>614200</v>
      </c>
      <c r="C13" s="9">
        <f>SUM(B8:B13)</f>
        <v>106193584</v>
      </c>
      <c r="D13" s="9"/>
    </row>
    <row r="14" spans="1:4">
      <c r="A14" s="8" t="s">
        <v>12</v>
      </c>
      <c r="B14" s="9"/>
      <c r="C14" s="9"/>
      <c r="D14" s="9"/>
    </row>
    <row r="15" spans="1:4">
      <c r="A15" s="8" t="s">
        <v>13</v>
      </c>
      <c r="B15" s="9">
        <v>177</v>
      </c>
      <c r="C15" s="9"/>
      <c r="D15" s="9"/>
    </row>
    <row r="16" spans="1:4">
      <c r="A16" s="8" t="s">
        <v>14</v>
      </c>
      <c r="B16" s="10">
        <v>33290</v>
      </c>
      <c r="C16" s="10">
        <v>33467</v>
      </c>
      <c r="D16" s="9"/>
    </row>
    <row r="17" spans="1:4">
      <c r="A17" s="8" t="s">
        <v>15</v>
      </c>
      <c r="B17" s="9"/>
      <c r="C17" s="9"/>
      <c r="D17" s="9">
        <f>C13+C16</f>
        <v>106227051</v>
      </c>
    </row>
    <row r="18" spans="1:4">
      <c r="A18" s="8"/>
      <c r="B18" s="11"/>
      <c r="C18" s="11"/>
      <c r="D18" s="11"/>
    </row>
    <row r="19" spans="1:4">
      <c r="A19" s="8" t="s">
        <v>16</v>
      </c>
      <c r="B19" s="9"/>
      <c r="C19" s="9"/>
      <c r="D19" s="9"/>
    </row>
    <row r="20" spans="1:4">
      <c r="A20" s="8" t="s">
        <v>17</v>
      </c>
      <c r="B20" s="9"/>
      <c r="C20" s="9"/>
      <c r="D20" s="9"/>
    </row>
    <row r="21" spans="1:4">
      <c r="A21" s="8" t="s">
        <v>18</v>
      </c>
      <c r="B21" s="9"/>
      <c r="C21" s="9"/>
      <c r="D21" s="9"/>
    </row>
    <row r="22" spans="1:4">
      <c r="A22" s="8" t="s">
        <v>19</v>
      </c>
      <c r="B22" s="9">
        <v>67555662</v>
      </c>
      <c r="C22" s="9"/>
      <c r="D22" s="9"/>
    </row>
    <row r="23" spans="1:4">
      <c r="A23" s="8" t="s">
        <v>20</v>
      </c>
      <c r="B23" s="9">
        <v>9528688</v>
      </c>
      <c r="C23" s="9"/>
      <c r="D23" s="9"/>
    </row>
    <row r="24" spans="1:4">
      <c r="A24" s="8" t="s">
        <v>21</v>
      </c>
      <c r="B24" s="10">
        <v>561963</v>
      </c>
      <c r="C24" s="9"/>
      <c r="D24" s="9"/>
    </row>
    <row r="25" spans="1:4">
      <c r="A25" s="8" t="s">
        <v>22</v>
      </c>
      <c r="B25" s="12">
        <f>SUM(B22:B24)</f>
        <v>77646313</v>
      </c>
      <c r="C25" s="9"/>
      <c r="D25" s="9"/>
    </row>
    <row r="26" spans="1:4">
      <c r="A26" s="8" t="s">
        <v>23</v>
      </c>
      <c r="B26" s="9"/>
      <c r="C26" s="9"/>
      <c r="D26" s="9"/>
    </row>
    <row r="27" spans="1:4">
      <c r="A27" s="8" t="s">
        <v>24</v>
      </c>
      <c r="B27" s="9">
        <v>5000</v>
      </c>
      <c r="C27" s="9"/>
      <c r="D27" s="9"/>
    </row>
    <row r="28" spans="1:4">
      <c r="A28" s="8" t="s">
        <v>25</v>
      </c>
      <c r="B28" s="9">
        <v>4136905</v>
      </c>
      <c r="C28" s="9"/>
      <c r="D28" s="9"/>
    </row>
    <row r="29" spans="1:4">
      <c r="A29" s="8" t="s">
        <v>26</v>
      </c>
      <c r="B29" s="9">
        <v>472202</v>
      </c>
      <c r="C29" s="9"/>
      <c r="D29" s="9"/>
    </row>
    <row r="30" spans="1:4">
      <c r="A30" s="8" t="s">
        <v>27</v>
      </c>
      <c r="B30" s="9">
        <v>343464</v>
      </c>
      <c r="C30" s="9"/>
      <c r="D30" s="9"/>
    </row>
    <row r="31" spans="1:4">
      <c r="A31" s="8" t="s">
        <v>28</v>
      </c>
      <c r="B31" s="9">
        <v>369165</v>
      </c>
      <c r="C31" s="9"/>
      <c r="D31" s="9"/>
    </row>
    <row r="32" spans="1:4">
      <c r="A32" s="8" t="s">
        <v>29</v>
      </c>
      <c r="B32" s="9">
        <v>180246</v>
      </c>
      <c r="C32" s="9"/>
      <c r="D32" s="9"/>
    </row>
    <row r="33" spans="1:4">
      <c r="A33" s="8" t="s">
        <v>30</v>
      </c>
      <c r="B33" s="9">
        <v>216520</v>
      </c>
      <c r="C33" s="9"/>
      <c r="D33" s="9"/>
    </row>
    <row r="34" spans="1:4">
      <c r="A34" s="8" t="s">
        <v>31</v>
      </c>
      <c r="B34" s="9">
        <v>2030448</v>
      </c>
      <c r="C34" s="9"/>
      <c r="D34" s="9"/>
    </row>
    <row r="35" spans="1:4">
      <c r="A35" s="8" t="s">
        <v>32</v>
      </c>
      <c r="B35" s="9">
        <v>190512</v>
      </c>
      <c r="C35" s="9"/>
      <c r="D35" s="9"/>
    </row>
    <row r="36" spans="1:4">
      <c r="A36" s="8" t="s">
        <v>33</v>
      </c>
      <c r="B36" s="9">
        <v>1694544</v>
      </c>
      <c r="C36" s="9"/>
      <c r="D36" s="9"/>
    </row>
    <row r="37" spans="1:4">
      <c r="A37" s="8" t="s">
        <v>34</v>
      </c>
      <c r="B37" s="9">
        <v>669675</v>
      </c>
      <c r="C37" s="9"/>
      <c r="D37" s="9"/>
    </row>
    <row r="38" spans="1:4">
      <c r="A38" s="8" t="s">
        <v>35</v>
      </c>
      <c r="B38" s="9">
        <v>333200</v>
      </c>
      <c r="C38" s="9"/>
      <c r="D38" s="9"/>
    </row>
    <row r="39" spans="1:4">
      <c r="A39" s="8" t="s">
        <v>36</v>
      </c>
      <c r="B39" s="9">
        <v>191200</v>
      </c>
      <c r="C39" s="9"/>
      <c r="D39" s="9"/>
    </row>
    <row r="40" spans="1:4">
      <c r="A40" s="8" t="s">
        <v>37</v>
      </c>
      <c r="B40" s="9">
        <v>7400</v>
      </c>
      <c r="C40" s="9"/>
      <c r="D40" s="9"/>
    </row>
    <row r="41" spans="1:4">
      <c r="A41" s="8" t="s">
        <v>38</v>
      </c>
      <c r="B41" s="9">
        <v>594472</v>
      </c>
      <c r="C41" s="9"/>
      <c r="D41" s="9"/>
    </row>
    <row r="42" spans="1:4">
      <c r="A42" s="8" t="s">
        <v>39</v>
      </c>
      <c r="B42" s="9">
        <v>24517</v>
      </c>
      <c r="C42" s="9"/>
      <c r="D42" s="9"/>
    </row>
    <row r="43" spans="1:4">
      <c r="A43" s="8" t="s">
        <v>40</v>
      </c>
      <c r="B43" s="9">
        <v>11000</v>
      </c>
      <c r="C43" s="9"/>
      <c r="D43" s="9"/>
    </row>
    <row r="44" spans="1:4">
      <c r="A44" s="8" t="s">
        <v>41</v>
      </c>
      <c r="B44" s="10">
        <v>246220</v>
      </c>
      <c r="C44" s="9"/>
      <c r="D44" s="9"/>
    </row>
    <row r="45" spans="1:4">
      <c r="A45" s="8" t="s">
        <v>42</v>
      </c>
      <c r="B45" s="12">
        <f>SUM(B27:B44)</f>
        <v>11716690</v>
      </c>
      <c r="C45" s="9"/>
      <c r="D45" s="9"/>
    </row>
    <row r="46" spans="1:4">
      <c r="A46" s="8" t="s">
        <v>43</v>
      </c>
      <c r="B46" s="9"/>
      <c r="C46" s="9">
        <f>B25+B45</f>
        <v>89363003</v>
      </c>
      <c r="D46" s="9"/>
    </row>
    <row r="47" spans="1:4">
      <c r="A47" s="8" t="s">
        <v>44</v>
      </c>
      <c r="B47" s="9"/>
      <c r="C47" s="9"/>
      <c r="D47" s="9"/>
    </row>
    <row r="48" spans="1:4">
      <c r="A48" s="8" t="s">
        <v>18</v>
      </c>
      <c r="B48" s="9"/>
      <c r="C48" s="9"/>
      <c r="D48" s="9"/>
    </row>
    <row r="49" spans="1:4">
      <c r="A49" s="8" t="s">
        <v>45</v>
      </c>
      <c r="B49" s="9">
        <v>300000</v>
      </c>
      <c r="C49" s="9"/>
      <c r="D49" s="9"/>
    </row>
    <row r="50" spans="1:4">
      <c r="A50" s="8" t="s">
        <v>19</v>
      </c>
      <c r="B50" s="9">
        <v>11035112</v>
      </c>
      <c r="C50" s="9"/>
      <c r="D50" s="9"/>
    </row>
    <row r="51" spans="1:4">
      <c r="A51" s="8" t="s">
        <v>20</v>
      </c>
      <c r="B51" s="9">
        <v>1642888</v>
      </c>
      <c r="C51" s="9"/>
      <c r="D51" s="9"/>
    </row>
    <row r="52" spans="1:4">
      <c r="A52" s="8" t="s">
        <v>21</v>
      </c>
      <c r="B52" s="10">
        <v>106644</v>
      </c>
      <c r="C52" s="9"/>
      <c r="D52" s="9"/>
    </row>
    <row r="53" spans="1:4">
      <c r="A53" s="8" t="s">
        <v>22</v>
      </c>
      <c r="B53" s="12">
        <f>SUM(B49:B52)</f>
        <v>13084644</v>
      </c>
      <c r="C53" s="9"/>
      <c r="D53" s="9"/>
    </row>
    <row r="54" spans="1:4">
      <c r="A54" s="8" t="s">
        <v>23</v>
      </c>
      <c r="B54" s="9"/>
      <c r="C54" s="9"/>
      <c r="D54" s="9"/>
    </row>
    <row r="55" spans="1:4">
      <c r="A55" s="8" t="s">
        <v>38</v>
      </c>
      <c r="B55" s="9">
        <v>87640</v>
      </c>
      <c r="C55" s="9"/>
      <c r="D55" s="9"/>
    </row>
    <row r="56" spans="1:4">
      <c r="A56" s="8" t="s">
        <v>26</v>
      </c>
      <c r="B56" s="9">
        <v>10368</v>
      </c>
      <c r="C56" s="9"/>
      <c r="D56" s="9"/>
    </row>
    <row r="57" spans="1:4">
      <c r="A57" s="8" t="s">
        <v>27</v>
      </c>
      <c r="B57" s="9">
        <v>70000</v>
      </c>
      <c r="C57" s="9"/>
      <c r="D57" s="9"/>
    </row>
    <row r="58" spans="1:4">
      <c r="A58" s="8" t="s">
        <v>28</v>
      </c>
      <c r="B58" s="9">
        <v>64800</v>
      </c>
      <c r="C58" s="9"/>
      <c r="D58" s="9"/>
    </row>
    <row r="59" spans="1:4">
      <c r="A59" s="8" t="s">
        <v>31</v>
      </c>
      <c r="B59" s="9">
        <v>648000</v>
      </c>
      <c r="C59" s="9"/>
      <c r="D59" s="9"/>
    </row>
    <row r="60" spans="1:4">
      <c r="A60" s="8" t="s">
        <v>34</v>
      </c>
      <c r="B60" s="9">
        <v>20276</v>
      </c>
      <c r="C60" s="9"/>
      <c r="D60" s="9"/>
    </row>
    <row r="61" spans="1:4">
      <c r="A61" s="8" t="s">
        <v>35</v>
      </c>
      <c r="B61" s="9">
        <v>80520</v>
      </c>
      <c r="C61" s="9"/>
      <c r="D61" s="9"/>
    </row>
    <row r="62" spans="1:4">
      <c r="A62" s="8" t="s">
        <v>36</v>
      </c>
      <c r="B62" s="9">
        <v>50000</v>
      </c>
      <c r="C62" s="9"/>
      <c r="D62" s="9"/>
    </row>
    <row r="63" spans="1:4">
      <c r="A63" s="8" t="s">
        <v>37</v>
      </c>
      <c r="B63" s="9">
        <v>7000</v>
      </c>
      <c r="C63" s="9"/>
      <c r="D63" s="9"/>
    </row>
    <row r="64" spans="1:4">
      <c r="A64" s="8" t="s">
        <v>40</v>
      </c>
      <c r="B64" s="9">
        <v>82080</v>
      </c>
      <c r="C64" s="9"/>
      <c r="D64" s="9"/>
    </row>
    <row r="65" spans="1:4">
      <c r="A65" s="8" t="s">
        <v>46</v>
      </c>
      <c r="B65" s="9">
        <v>864000</v>
      </c>
      <c r="C65" s="9"/>
      <c r="D65" s="9"/>
    </row>
    <row r="66" spans="1:4">
      <c r="A66" s="8" t="s">
        <v>47</v>
      </c>
      <c r="B66" s="9">
        <v>109000</v>
      </c>
      <c r="C66" s="9"/>
      <c r="D66" s="9"/>
    </row>
    <row r="67" spans="1:4">
      <c r="A67" s="8" t="s">
        <v>41</v>
      </c>
      <c r="B67" s="10">
        <v>55674</v>
      </c>
      <c r="C67" s="9"/>
      <c r="D67" s="9"/>
    </row>
    <row r="68" spans="1:4">
      <c r="A68" s="8" t="s">
        <v>42</v>
      </c>
      <c r="B68" s="12">
        <f>SUM(B55:B67)</f>
        <v>2149358</v>
      </c>
      <c r="C68" s="9"/>
      <c r="D68" s="9"/>
    </row>
    <row r="69" spans="1:4">
      <c r="A69" s="8" t="s">
        <v>48</v>
      </c>
      <c r="B69" s="9"/>
      <c r="C69" s="10">
        <f>B53+B68</f>
        <v>15234002</v>
      </c>
      <c r="D69" s="9"/>
    </row>
    <row r="70" spans="1:4">
      <c r="A70" s="8" t="s">
        <v>49</v>
      </c>
      <c r="B70" s="9"/>
      <c r="C70" s="9"/>
      <c r="D70" s="10">
        <f>C46+C69</f>
        <v>104597005</v>
      </c>
    </row>
    <row r="71" spans="1:4">
      <c r="A71" s="8" t="s">
        <v>50</v>
      </c>
      <c r="B71" s="9"/>
      <c r="C71" s="9"/>
      <c r="D71" s="7">
        <f>D17-D70</f>
        <v>1630046</v>
      </c>
    </row>
    <row r="72" spans="1:4">
      <c r="A72" s="8"/>
      <c r="B72" s="11"/>
      <c r="C72" s="11"/>
      <c r="D72" s="11"/>
    </row>
    <row r="73" spans="1:4">
      <c r="A73" s="8" t="s">
        <v>51</v>
      </c>
      <c r="B73" s="9"/>
      <c r="C73" s="9"/>
      <c r="D73" s="9"/>
    </row>
    <row r="74" spans="1:4">
      <c r="A74" s="8" t="s">
        <v>52</v>
      </c>
      <c r="B74" s="9"/>
      <c r="C74" s="9"/>
      <c r="D74" s="9"/>
    </row>
    <row r="75" spans="1:4">
      <c r="A75" s="8" t="s">
        <v>53</v>
      </c>
      <c r="B75" s="10">
        <v>118000</v>
      </c>
      <c r="C75" s="10">
        <v>118000</v>
      </c>
      <c r="D75" s="9"/>
    </row>
    <row r="76" spans="1:4">
      <c r="A76" s="8" t="s">
        <v>54</v>
      </c>
      <c r="B76" s="9"/>
      <c r="C76" s="9"/>
      <c r="D76" s="9">
        <v>118000</v>
      </c>
    </row>
    <row r="77" spans="1:4">
      <c r="A77" s="8"/>
      <c r="B77" s="11"/>
      <c r="C77" s="11"/>
      <c r="D77" s="11"/>
    </row>
    <row r="78" spans="1:4">
      <c r="A78" s="8" t="s">
        <v>55</v>
      </c>
      <c r="B78" s="9"/>
      <c r="C78" s="9"/>
      <c r="D78" s="9"/>
    </row>
    <row r="79" spans="1:4">
      <c r="A79" s="8" t="s">
        <v>56</v>
      </c>
      <c r="B79" s="9"/>
      <c r="C79" s="9"/>
      <c r="D79" s="10">
        <v>0</v>
      </c>
    </row>
    <row r="80" spans="1:4">
      <c r="A80" s="8" t="s">
        <v>57</v>
      </c>
      <c r="B80" s="9"/>
      <c r="C80" s="9"/>
      <c r="D80" s="9">
        <f>D71+D76</f>
        <v>1748046</v>
      </c>
    </row>
    <row r="81" spans="1:4">
      <c r="A81" s="8" t="s">
        <v>58</v>
      </c>
      <c r="B81" s="9"/>
      <c r="C81" s="9"/>
      <c r="D81" s="9">
        <v>334326</v>
      </c>
    </row>
    <row r="82" spans="1:4">
      <c r="A82" s="8" t="s">
        <v>59</v>
      </c>
      <c r="B82" s="9"/>
      <c r="C82" s="9"/>
      <c r="D82" s="9">
        <f>D80-D81</f>
        <v>1413720</v>
      </c>
    </row>
    <row r="83" spans="1:4">
      <c r="A83" s="8" t="s">
        <v>60</v>
      </c>
      <c r="B83" s="9"/>
      <c r="C83" s="9"/>
      <c r="D83" s="10">
        <v>13368014</v>
      </c>
    </row>
    <row r="84" spans="1:4" ht="12" thickBot="1">
      <c r="A84" s="8" t="s">
        <v>61</v>
      </c>
      <c r="B84" s="9"/>
      <c r="C84" s="9"/>
      <c r="D84" s="13">
        <f>D82+D83</f>
        <v>14781734</v>
      </c>
    </row>
    <row r="85" spans="1:4" ht="12" thickTop="1">
      <c r="A85" s="14"/>
      <c r="B85" s="15"/>
      <c r="C85" s="15"/>
      <c r="D85" s="15"/>
    </row>
  </sheetData>
  <mergeCells count="3">
    <mergeCell ref="A1:D1"/>
    <mergeCell ref="A2:D2"/>
    <mergeCell ref="B5:D5"/>
  </mergeCells>
  <phoneticPr fontId="3"/>
  <printOptions horizontalCentered="1" verticalCentered="1"/>
  <pageMargins left="0.78740157480314965" right="0.78740157480314965" top="0.39370078740157483" bottom="0.78740157480314965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view="pageBreakPreview" topLeftCell="A15" zoomScale="60" zoomScaleNormal="100" workbookViewId="0">
      <selection activeCell="A3" sqref="A3:D3"/>
    </sheetView>
  </sheetViews>
  <sheetFormatPr defaultRowHeight="11.1" customHeight="1"/>
  <cols>
    <col min="1" max="1" width="30.625" customWidth="1"/>
    <col min="2" max="4" width="14.625" customWidth="1"/>
  </cols>
  <sheetData>
    <row r="1" spans="1:4" ht="18" customHeight="1">
      <c r="A1" s="61" t="s">
        <v>170</v>
      </c>
      <c r="B1" s="62"/>
      <c r="C1" s="62"/>
      <c r="D1" s="62"/>
    </row>
    <row r="2" spans="1:4" ht="11.1" customHeight="1">
      <c r="A2" s="44"/>
      <c r="B2" s="45"/>
      <c r="C2" s="45"/>
      <c r="D2" s="45"/>
    </row>
    <row r="3" spans="1:4" ht="18" customHeight="1">
      <c r="A3" s="63" t="s">
        <v>1</v>
      </c>
      <c r="B3" s="62"/>
      <c r="C3" s="62"/>
      <c r="D3" s="62"/>
    </row>
    <row r="4" spans="1:4" ht="11.1" customHeight="1">
      <c r="A4" s="2"/>
      <c r="B4" s="3"/>
      <c r="C4" s="3"/>
      <c r="D4" s="3" t="s">
        <v>0</v>
      </c>
    </row>
    <row r="5" spans="1:4" ht="11.1" customHeight="1">
      <c r="A5" s="2"/>
      <c r="B5" s="3"/>
      <c r="C5" s="3"/>
      <c r="D5" s="3" t="s">
        <v>2</v>
      </c>
    </row>
    <row r="6" spans="1:4" ht="20.100000000000001" customHeight="1">
      <c r="A6" s="46" t="s">
        <v>3</v>
      </c>
      <c r="B6" s="46" t="s">
        <v>168</v>
      </c>
      <c r="C6" s="47" t="s">
        <v>169</v>
      </c>
      <c r="D6" s="47" t="s">
        <v>171</v>
      </c>
    </row>
    <row r="7" spans="1:4" ht="11.1" customHeight="1">
      <c r="A7" s="6" t="s">
        <v>5</v>
      </c>
      <c r="B7" s="7"/>
      <c r="C7" s="7"/>
      <c r="D7" s="7"/>
    </row>
    <row r="8" spans="1:4" ht="11.1" customHeight="1">
      <c r="A8" s="8" t="s">
        <v>6</v>
      </c>
      <c r="B8" s="9"/>
      <c r="C8" s="9"/>
      <c r="D8" s="9"/>
    </row>
    <row r="9" spans="1:4" ht="11.1" customHeight="1">
      <c r="A9" s="8" t="s">
        <v>7</v>
      </c>
      <c r="B9" s="9">
        <v>103732255</v>
      </c>
      <c r="C9" s="9">
        <v>101472538</v>
      </c>
      <c r="D9" s="9">
        <f>B9-C9</f>
        <v>2259717</v>
      </c>
    </row>
    <row r="10" spans="1:4" ht="11.1" customHeight="1">
      <c r="A10" s="8" t="s">
        <v>8</v>
      </c>
      <c r="B10" s="9">
        <v>1043969</v>
      </c>
      <c r="C10" s="9">
        <v>1093890</v>
      </c>
      <c r="D10" s="9">
        <f t="shared" ref="D10:D17" si="0">B10-C10</f>
        <v>-49921</v>
      </c>
    </row>
    <row r="11" spans="1:4" ht="11.1" customHeight="1">
      <c r="A11" s="8" t="s">
        <v>9</v>
      </c>
      <c r="B11" s="9">
        <v>484800</v>
      </c>
      <c r="C11" s="9">
        <v>315200</v>
      </c>
      <c r="D11" s="9">
        <f t="shared" si="0"/>
        <v>169600</v>
      </c>
    </row>
    <row r="12" spans="1:4" ht="11.1" customHeight="1">
      <c r="A12" s="8" t="s">
        <v>10</v>
      </c>
      <c r="B12" s="9">
        <v>318360</v>
      </c>
      <c r="C12" s="9">
        <v>292250</v>
      </c>
      <c r="D12" s="9">
        <f t="shared" si="0"/>
        <v>26110</v>
      </c>
    </row>
    <row r="13" spans="1:4" ht="11.1" customHeight="1">
      <c r="A13" s="8" t="s">
        <v>11</v>
      </c>
      <c r="B13" s="10">
        <v>614200</v>
      </c>
      <c r="C13" s="10">
        <v>817040</v>
      </c>
      <c r="D13" s="10">
        <f t="shared" si="0"/>
        <v>-202840</v>
      </c>
    </row>
    <row r="14" spans="1:4" ht="11.1" customHeight="1">
      <c r="A14" s="8" t="s">
        <v>12</v>
      </c>
      <c r="B14" s="9"/>
      <c r="C14" s="9"/>
      <c r="D14" s="9"/>
    </row>
    <row r="15" spans="1:4" ht="11.1" customHeight="1">
      <c r="A15" s="8" t="s">
        <v>13</v>
      </c>
      <c r="B15" s="9">
        <v>177</v>
      </c>
      <c r="C15" s="9">
        <v>135</v>
      </c>
      <c r="D15" s="9">
        <f t="shared" si="0"/>
        <v>42</v>
      </c>
    </row>
    <row r="16" spans="1:4" ht="11.1" customHeight="1">
      <c r="A16" s="8" t="s">
        <v>14</v>
      </c>
      <c r="B16" s="10">
        <v>33290</v>
      </c>
      <c r="C16" s="10">
        <v>36524</v>
      </c>
      <c r="D16" s="10">
        <f t="shared" si="0"/>
        <v>-3234</v>
      </c>
    </row>
    <row r="17" spans="1:4" ht="11.1" customHeight="1">
      <c r="A17" s="8" t="s">
        <v>15</v>
      </c>
      <c r="B17" s="12">
        <f>SUM(B9:B16)</f>
        <v>106227051</v>
      </c>
      <c r="C17" s="12">
        <f>SUM(C9:C16)</f>
        <v>104027577</v>
      </c>
      <c r="D17" s="10">
        <f t="shared" si="0"/>
        <v>2199474</v>
      </c>
    </row>
    <row r="18" spans="1:4" ht="11.1" customHeight="1">
      <c r="A18" s="8"/>
      <c r="B18" s="11"/>
      <c r="C18" s="11"/>
      <c r="D18" s="11"/>
    </row>
    <row r="19" spans="1:4" ht="11.1" customHeight="1">
      <c r="A19" s="8" t="s">
        <v>16</v>
      </c>
      <c r="B19" s="9"/>
      <c r="C19" s="9"/>
      <c r="D19" s="9"/>
    </row>
    <row r="20" spans="1:4" ht="11.1" customHeight="1">
      <c r="A20" s="8" t="s">
        <v>17</v>
      </c>
      <c r="B20" s="9"/>
      <c r="C20" s="9"/>
      <c r="D20" s="9"/>
    </row>
    <row r="21" spans="1:4" ht="11.1" customHeight="1">
      <c r="A21" s="8" t="s">
        <v>18</v>
      </c>
      <c r="B21" s="9"/>
      <c r="C21" s="9"/>
      <c r="D21" s="9"/>
    </row>
    <row r="22" spans="1:4" ht="11.1" customHeight="1">
      <c r="A22" s="8" t="s">
        <v>19</v>
      </c>
      <c r="B22" s="9">
        <v>67555662</v>
      </c>
      <c r="C22" s="9">
        <v>72313229</v>
      </c>
      <c r="D22" s="9">
        <f>B22-C22</f>
        <v>-4757567</v>
      </c>
    </row>
    <row r="23" spans="1:4" ht="11.1" customHeight="1">
      <c r="A23" s="8" t="s">
        <v>20</v>
      </c>
      <c r="B23" s="9">
        <v>9528688</v>
      </c>
      <c r="C23" s="9">
        <v>8087017</v>
      </c>
      <c r="D23" s="9">
        <f t="shared" ref="D23:D25" si="1">B23-C23</f>
        <v>1441671</v>
      </c>
    </row>
    <row r="24" spans="1:4" ht="11.1" customHeight="1">
      <c r="A24" s="8" t="s">
        <v>21</v>
      </c>
      <c r="B24" s="10">
        <v>561963</v>
      </c>
      <c r="C24" s="50">
        <v>422082</v>
      </c>
      <c r="D24" s="10">
        <f t="shared" si="1"/>
        <v>139881</v>
      </c>
    </row>
    <row r="25" spans="1:4" ht="11.1" customHeight="1">
      <c r="A25" s="8" t="s">
        <v>22</v>
      </c>
      <c r="B25" s="12">
        <f>SUM(B22:B24)</f>
        <v>77646313</v>
      </c>
      <c r="C25" s="12">
        <f>SUM(C22:C24)</f>
        <v>80822328</v>
      </c>
      <c r="D25" s="12">
        <f t="shared" si="1"/>
        <v>-3176015</v>
      </c>
    </row>
    <row r="26" spans="1:4" ht="11.1" customHeight="1">
      <c r="A26" s="8" t="s">
        <v>23</v>
      </c>
      <c r="B26" s="9"/>
      <c r="C26" s="9"/>
      <c r="D26" s="9"/>
    </row>
    <row r="27" spans="1:4" ht="11.1" customHeight="1">
      <c r="A27" s="8" t="s">
        <v>24</v>
      </c>
      <c r="B27" s="9">
        <v>5000</v>
      </c>
      <c r="C27" s="9">
        <v>3026</v>
      </c>
      <c r="D27" s="9">
        <f>B27-C27</f>
        <v>1974</v>
      </c>
    </row>
    <row r="28" spans="1:4" ht="11.1" customHeight="1">
      <c r="A28" s="8" t="s">
        <v>25</v>
      </c>
      <c r="B28" s="9">
        <v>4136905</v>
      </c>
      <c r="C28" s="9">
        <v>3902619</v>
      </c>
      <c r="D28" s="9">
        <f t="shared" ref="D28:D86" si="2">B28-C28</f>
        <v>234286</v>
      </c>
    </row>
    <row r="29" spans="1:4" ht="11.1" customHeight="1">
      <c r="A29" s="8" t="s">
        <v>26</v>
      </c>
      <c r="B29" s="9">
        <v>472202</v>
      </c>
      <c r="C29" s="9">
        <v>449465</v>
      </c>
      <c r="D29" s="9">
        <f t="shared" si="2"/>
        <v>22737</v>
      </c>
    </row>
    <row r="30" spans="1:4" ht="11.1" customHeight="1">
      <c r="A30" s="8" t="s">
        <v>27</v>
      </c>
      <c r="B30" s="9">
        <v>343464</v>
      </c>
      <c r="C30" s="9"/>
      <c r="D30" s="9">
        <f t="shared" si="2"/>
        <v>343464</v>
      </c>
    </row>
    <row r="31" spans="1:4" ht="11.1" customHeight="1">
      <c r="A31" s="8" t="s">
        <v>28</v>
      </c>
      <c r="B31" s="9">
        <v>369165</v>
      </c>
      <c r="C31" s="9"/>
      <c r="D31" s="9">
        <f t="shared" si="2"/>
        <v>369165</v>
      </c>
    </row>
    <row r="32" spans="1:4" ht="11.1" customHeight="1">
      <c r="A32" s="8" t="s">
        <v>29</v>
      </c>
      <c r="B32" s="9">
        <v>180246</v>
      </c>
      <c r="C32" s="49">
        <v>316314</v>
      </c>
      <c r="D32" s="9">
        <f t="shared" si="2"/>
        <v>-136068</v>
      </c>
    </row>
    <row r="33" spans="1:4" ht="11.1" customHeight="1">
      <c r="A33" s="8" t="s">
        <v>30</v>
      </c>
      <c r="B33" s="9">
        <v>216520</v>
      </c>
      <c r="C33" s="49">
        <v>184030</v>
      </c>
      <c r="D33" s="9">
        <f t="shared" si="2"/>
        <v>32490</v>
      </c>
    </row>
    <row r="34" spans="1:4" ht="11.1" customHeight="1">
      <c r="A34" s="8" t="s">
        <v>31</v>
      </c>
      <c r="B34" s="9">
        <v>2030448</v>
      </c>
      <c r="C34" s="9"/>
      <c r="D34" s="9">
        <f t="shared" si="2"/>
        <v>2030448</v>
      </c>
    </row>
    <row r="35" spans="1:4" ht="11.1" customHeight="1">
      <c r="A35" s="8" t="s">
        <v>32</v>
      </c>
      <c r="B35" s="9">
        <v>190512</v>
      </c>
      <c r="C35" s="49">
        <v>190512</v>
      </c>
      <c r="D35" s="9">
        <f t="shared" si="2"/>
        <v>0</v>
      </c>
    </row>
    <row r="36" spans="1:4" ht="11.1" customHeight="1">
      <c r="A36" s="8" t="s">
        <v>33</v>
      </c>
      <c r="B36" s="9">
        <v>1694544</v>
      </c>
      <c r="C36" s="49">
        <v>901448</v>
      </c>
      <c r="D36" s="9">
        <f t="shared" si="2"/>
        <v>793096</v>
      </c>
    </row>
    <row r="37" spans="1:4" ht="11.1" customHeight="1">
      <c r="A37" s="8" t="s">
        <v>34</v>
      </c>
      <c r="B37" s="9">
        <v>669675</v>
      </c>
      <c r="C37" s="9"/>
      <c r="D37" s="9">
        <f t="shared" si="2"/>
        <v>669675</v>
      </c>
    </row>
    <row r="38" spans="1:4" ht="11.1" customHeight="1">
      <c r="A38" s="8" t="s">
        <v>35</v>
      </c>
      <c r="B38" s="9">
        <v>333200</v>
      </c>
      <c r="C38" s="49">
        <v>461220</v>
      </c>
      <c r="D38" s="9">
        <f t="shared" si="2"/>
        <v>-128020</v>
      </c>
    </row>
    <row r="39" spans="1:4" ht="11.1" customHeight="1">
      <c r="A39" s="8" t="s">
        <v>36</v>
      </c>
      <c r="B39" s="9">
        <v>191200</v>
      </c>
      <c r="C39" s="49">
        <v>366700</v>
      </c>
      <c r="D39" s="9">
        <f t="shared" si="2"/>
        <v>-175500</v>
      </c>
    </row>
    <row r="40" spans="1:4" ht="11.1" customHeight="1">
      <c r="A40" s="8" t="s">
        <v>37</v>
      </c>
      <c r="B40" s="9">
        <v>7400</v>
      </c>
      <c r="C40" s="49">
        <v>64600</v>
      </c>
      <c r="D40" s="9">
        <f t="shared" si="2"/>
        <v>-57200</v>
      </c>
    </row>
    <row r="41" spans="1:4" ht="11.1" customHeight="1">
      <c r="A41" s="8" t="s">
        <v>38</v>
      </c>
      <c r="B41" s="9">
        <v>594472</v>
      </c>
      <c r="C41" s="9"/>
      <c r="D41" s="9">
        <f t="shared" si="2"/>
        <v>594472</v>
      </c>
    </row>
    <row r="42" spans="1:4" ht="11.1" customHeight="1">
      <c r="A42" s="8" t="s">
        <v>39</v>
      </c>
      <c r="B42" s="9">
        <v>24517</v>
      </c>
      <c r="C42" s="49">
        <v>22130</v>
      </c>
      <c r="D42" s="9">
        <f t="shared" si="2"/>
        <v>2387</v>
      </c>
    </row>
    <row r="43" spans="1:4" ht="11.1" customHeight="1">
      <c r="A43" s="8" t="s">
        <v>40</v>
      </c>
      <c r="B43" s="9">
        <v>11000</v>
      </c>
      <c r="C43" s="9"/>
      <c r="D43" s="9">
        <f t="shared" si="2"/>
        <v>11000</v>
      </c>
    </row>
    <row r="44" spans="1:4" ht="11.1" customHeight="1">
      <c r="A44" s="8" t="s">
        <v>41</v>
      </c>
      <c r="B44" s="10">
        <v>246220</v>
      </c>
      <c r="C44" s="10"/>
      <c r="D44" s="10">
        <f t="shared" si="2"/>
        <v>246220</v>
      </c>
    </row>
    <row r="45" spans="1:4" ht="11.1" customHeight="1">
      <c r="A45" s="8" t="s">
        <v>42</v>
      </c>
      <c r="B45" s="12">
        <f>SUM(B27:B44)</f>
        <v>11716690</v>
      </c>
      <c r="C45" s="12">
        <f>SUM(C27:C44)</f>
        <v>6862064</v>
      </c>
      <c r="D45" s="12">
        <f t="shared" si="2"/>
        <v>4854626</v>
      </c>
    </row>
    <row r="46" spans="1:4" ht="11.1" customHeight="1">
      <c r="A46" s="8" t="s">
        <v>43</v>
      </c>
      <c r="B46" s="9">
        <f>B45+B25</f>
        <v>89363003</v>
      </c>
      <c r="C46" s="9">
        <f>C45+C25</f>
        <v>87684392</v>
      </c>
      <c r="D46" s="9">
        <f t="shared" si="2"/>
        <v>1678611</v>
      </c>
    </row>
    <row r="47" spans="1:4" ht="11.1" customHeight="1">
      <c r="A47" s="8" t="s">
        <v>44</v>
      </c>
      <c r="B47" s="9"/>
      <c r="C47" s="9"/>
      <c r="D47" s="9">
        <f t="shared" si="2"/>
        <v>0</v>
      </c>
    </row>
    <row r="48" spans="1:4" ht="11.1" customHeight="1">
      <c r="A48" s="8" t="s">
        <v>18</v>
      </c>
      <c r="B48" s="9"/>
      <c r="C48" s="9"/>
      <c r="D48" s="9">
        <f t="shared" si="2"/>
        <v>0</v>
      </c>
    </row>
    <row r="49" spans="1:4" ht="11.1" customHeight="1">
      <c r="A49" s="8" t="s">
        <v>45</v>
      </c>
      <c r="B49" s="9">
        <v>300000</v>
      </c>
      <c r="C49" s="9">
        <v>3543000</v>
      </c>
      <c r="D49" s="9">
        <f t="shared" si="2"/>
        <v>-3243000</v>
      </c>
    </row>
    <row r="50" spans="1:4" ht="11.1" customHeight="1">
      <c r="A50" s="8" t="s">
        <v>19</v>
      </c>
      <c r="B50" s="9">
        <v>11035112</v>
      </c>
      <c r="C50" s="9"/>
      <c r="D50" s="9">
        <f t="shared" si="2"/>
        <v>11035112</v>
      </c>
    </row>
    <row r="51" spans="1:4" ht="11.1" customHeight="1">
      <c r="A51" s="8" t="s">
        <v>20</v>
      </c>
      <c r="B51" s="9">
        <v>1642888</v>
      </c>
      <c r="C51" s="9"/>
      <c r="D51" s="9">
        <f t="shared" si="2"/>
        <v>1642888</v>
      </c>
    </row>
    <row r="52" spans="1:4" ht="11.1" customHeight="1">
      <c r="A52" s="8" t="s">
        <v>21</v>
      </c>
      <c r="B52" s="10">
        <v>106644</v>
      </c>
      <c r="C52" s="10"/>
      <c r="D52" s="10">
        <f t="shared" si="2"/>
        <v>106644</v>
      </c>
    </row>
    <row r="53" spans="1:4" ht="11.1" customHeight="1">
      <c r="A53" s="8" t="s">
        <v>22</v>
      </c>
      <c r="B53" s="12">
        <f>SUM(B49:B52)</f>
        <v>13084644</v>
      </c>
      <c r="C53" s="12">
        <f>SUM(C49:C52)</f>
        <v>3543000</v>
      </c>
      <c r="D53" s="12">
        <f t="shared" si="2"/>
        <v>9541644</v>
      </c>
    </row>
    <row r="54" spans="1:4" ht="11.1" customHeight="1">
      <c r="A54" s="8" t="s">
        <v>23</v>
      </c>
      <c r="B54" s="9"/>
      <c r="C54" s="9"/>
      <c r="D54" s="9"/>
    </row>
    <row r="55" spans="1:4" ht="11.1" customHeight="1">
      <c r="A55" s="8" t="s">
        <v>38</v>
      </c>
      <c r="B55" s="9">
        <v>87640</v>
      </c>
      <c r="C55" s="9">
        <v>254110</v>
      </c>
      <c r="D55" s="9">
        <f t="shared" si="2"/>
        <v>-166470</v>
      </c>
    </row>
    <row r="56" spans="1:4" ht="11.1" customHeight="1">
      <c r="A56" s="8" t="s">
        <v>26</v>
      </c>
      <c r="B56" s="9">
        <v>10368</v>
      </c>
      <c r="C56" s="9"/>
      <c r="D56" s="9">
        <f t="shared" si="2"/>
        <v>10368</v>
      </c>
    </row>
    <row r="57" spans="1:4" ht="11.1" customHeight="1">
      <c r="A57" s="8" t="s">
        <v>27</v>
      </c>
      <c r="B57" s="9">
        <v>70000</v>
      </c>
      <c r="C57" s="9">
        <v>971254</v>
      </c>
      <c r="D57" s="9">
        <f t="shared" si="2"/>
        <v>-901254</v>
      </c>
    </row>
    <row r="58" spans="1:4" ht="11.1" customHeight="1">
      <c r="A58" s="8" t="s">
        <v>28</v>
      </c>
      <c r="B58" s="9">
        <v>64800</v>
      </c>
      <c r="C58" s="9">
        <v>235409</v>
      </c>
      <c r="D58" s="9">
        <f t="shared" si="2"/>
        <v>-170609</v>
      </c>
    </row>
    <row r="59" spans="1:4" ht="11.1" customHeight="1">
      <c r="A59" s="8" t="s">
        <v>31</v>
      </c>
      <c r="B59" s="9">
        <v>648000</v>
      </c>
      <c r="C59" s="9">
        <v>2679560</v>
      </c>
      <c r="D59" s="9">
        <f t="shared" si="2"/>
        <v>-2031560</v>
      </c>
    </row>
    <row r="60" spans="1:4" ht="11.1" customHeight="1">
      <c r="A60" s="8" t="s">
        <v>34</v>
      </c>
      <c r="B60" s="9">
        <v>20276</v>
      </c>
      <c r="C60" s="9">
        <v>581325</v>
      </c>
      <c r="D60" s="9">
        <f t="shared" si="2"/>
        <v>-561049</v>
      </c>
    </row>
    <row r="61" spans="1:4" ht="11.1" customHeight="1">
      <c r="A61" s="8" t="s">
        <v>35</v>
      </c>
      <c r="B61" s="9">
        <v>80520</v>
      </c>
      <c r="C61" s="9"/>
      <c r="D61" s="9">
        <f t="shared" si="2"/>
        <v>80520</v>
      </c>
    </row>
    <row r="62" spans="1:4" ht="11.1" customHeight="1">
      <c r="A62" s="8" t="s">
        <v>36</v>
      </c>
      <c r="B62" s="9">
        <v>50000</v>
      </c>
      <c r="C62" s="9"/>
      <c r="D62" s="9">
        <f t="shared" si="2"/>
        <v>50000</v>
      </c>
    </row>
    <row r="63" spans="1:4" ht="11.1" customHeight="1">
      <c r="A63" s="8" t="s">
        <v>37</v>
      </c>
      <c r="B63" s="9">
        <v>7000</v>
      </c>
      <c r="C63" s="9"/>
      <c r="D63" s="9">
        <f t="shared" si="2"/>
        <v>7000</v>
      </c>
    </row>
    <row r="64" spans="1:4" ht="11.1" customHeight="1">
      <c r="A64" s="8" t="s">
        <v>40</v>
      </c>
      <c r="B64" s="9">
        <v>82080</v>
      </c>
      <c r="C64" s="9"/>
      <c r="D64" s="9">
        <f t="shared" si="2"/>
        <v>82080</v>
      </c>
    </row>
    <row r="65" spans="1:4" ht="11.1" customHeight="1">
      <c r="A65" s="8" t="s">
        <v>46</v>
      </c>
      <c r="B65" s="9">
        <v>864000</v>
      </c>
      <c r="C65" s="9">
        <v>1285200</v>
      </c>
      <c r="D65" s="9">
        <f t="shared" si="2"/>
        <v>-421200</v>
      </c>
    </row>
    <row r="66" spans="1:4" ht="11.1" customHeight="1">
      <c r="A66" s="8" t="s">
        <v>47</v>
      </c>
      <c r="B66" s="9">
        <v>109000</v>
      </c>
      <c r="C66" s="9">
        <v>118000</v>
      </c>
      <c r="D66" s="9">
        <f t="shared" si="2"/>
        <v>-9000</v>
      </c>
    </row>
    <row r="67" spans="1:4" ht="11.1" customHeight="1">
      <c r="A67" s="8" t="s">
        <v>41</v>
      </c>
      <c r="B67" s="10">
        <v>55674</v>
      </c>
      <c r="C67" s="10">
        <v>319720</v>
      </c>
      <c r="D67" s="10">
        <f t="shared" si="2"/>
        <v>-264046</v>
      </c>
    </row>
    <row r="68" spans="1:4" ht="11.1" customHeight="1">
      <c r="A68" s="8" t="s">
        <v>42</v>
      </c>
      <c r="B68" s="12">
        <f>SUM(B55:B67)</f>
        <v>2149358</v>
      </c>
      <c r="C68" s="10">
        <f>SUM(C55:C67)</f>
        <v>6444578</v>
      </c>
      <c r="D68" s="10">
        <f t="shared" si="2"/>
        <v>-4295220</v>
      </c>
    </row>
    <row r="69" spans="1:4" ht="11.1" customHeight="1">
      <c r="A69" s="8" t="s">
        <v>48</v>
      </c>
      <c r="B69" s="12">
        <f>B68+B53</f>
        <v>15234002</v>
      </c>
      <c r="C69" s="10">
        <f>C68+C53</f>
        <v>9987578</v>
      </c>
      <c r="D69" s="12">
        <f t="shared" si="2"/>
        <v>5246424</v>
      </c>
    </row>
    <row r="70" spans="1:4" ht="11.1" customHeight="1">
      <c r="A70" s="8" t="s">
        <v>49</v>
      </c>
      <c r="B70" s="9">
        <f>B69+B46</f>
        <v>104597005</v>
      </c>
      <c r="C70" s="9">
        <f>C69+C46</f>
        <v>97671970</v>
      </c>
      <c r="D70" s="9">
        <f t="shared" si="2"/>
        <v>6925035</v>
      </c>
    </row>
    <row r="71" spans="1:4" ht="11.1" customHeight="1">
      <c r="A71" s="8" t="s">
        <v>50</v>
      </c>
      <c r="B71" s="9"/>
      <c r="C71" s="9"/>
      <c r="D71" s="9">
        <f t="shared" si="2"/>
        <v>0</v>
      </c>
    </row>
    <row r="72" spans="1:4" ht="11.1" customHeight="1">
      <c r="A72" s="8"/>
      <c r="B72" s="11"/>
      <c r="C72" s="11"/>
      <c r="D72" s="9">
        <f t="shared" si="2"/>
        <v>0</v>
      </c>
    </row>
    <row r="73" spans="1:4" ht="11.1" customHeight="1">
      <c r="A73" s="8" t="s">
        <v>51</v>
      </c>
      <c r="B73" s="9"/>
      <c r="C73" s="9"/>
      <c r="D73" s="9">
        <f t="shared" si="2"/>
        <v>0</v>
      </c>
    </row>
    <row r="74" spans="1:4" ht="11.1" customHeight="1">
      <c r="A74" s="8" t="s">
        <v>52</v>
      </c>
      <c r="B74" s="9"/>
      <c r="C74" s="9"/>
      <c r="D74" s="9">
        <f t="shared" si="2"/>
        <v>0</v>
      </c>
    </row>
    <row r="75" spans="1:4" ht="11.1" customHeight="1">
      <c r="A75" s="8" t="s">
        <v>53</v>
      </c>
      <c r="B75" s="10">
        <v>118000</v>
      </c>
      <c r="C75" s="10">
        <v>111000</v>
      </c>
      <c r="D75" s="10">
        <f t="shared" si="2"/>
        <v>7000</v>
      </c>
    </row>
    <row r="76" spans="1:4" ht="11.1" customHeight="1">
      <c r="A76" s="8" t="s">
        <v>54</v>
      </c>
      <c r="B76" s="9"/>
      <c r="C76" s="9"/>
      <c r="D76" s="9">
        <f t="shared" si="2"/>
        <v>0</v>
      </c>
    </row>
    <row r="77" spans="1:4" ht="11.1" customHeight="1">
      <c r="A77" s="8"/>
      <c r="B77" s="11"/>
      <c r="C77" s="11"/>
      <c r="D77" s="9">
        <f t="shared" si="2"/>
        <v>0</v>
      </c>
    </row>
    <row r="78" spans="1:4" ht="11.1" customHeight="1">
      <c r="A78" s="8" t="s">
        <v>55</v>
      </c>
      <c r="B78" s="9"/>
      <c r="C78" s="9"/>
      <c r="D78" s="9">
        <f t="shared" si="2"/>
        <v>0</v>
      </c>
    </row>
    <row r="79" spans="1:4" ht="11.1" customHeight="1">
      <c r="A79" s="8" t="s">
        <v>172</v>
      </c>
      <c r="B79" s="9"/>
      <c r="C79" s="9"/>
      <c r="D79" s="9"/>
    </row>
    <row r="80" spans="1:4" ht="11.1" customHeight="1">
      <c r="A80" s="8" t="s">
        <v>56</v>
      </c>
      <c r="B80" s="9"/>
      <c r="C80" s="9">
        <v>300000</v>
      </c>
      <c r="D80" s="9">
        <f t="shared" si="2"/>
        <v>-300000</v>
      </c>
    </row>
    <row r="81" spans="1:5" ht="11.1" customHeight="1">
      <c r="A81" s="8" t="s">
        <v>57</v>
      </c>
      <c r="B81" s="9">
        <f>B17-B70+B75</f>
        <v>1748046</v>
      </c>
      <c r="C81" s="9">
        <f>C17-C70+C75-C80</f>
        <v>6166607</v>
      </c>
      <c r="D81" s="9">
        <f t="shared" si="2"/>
        <v>-4418561</v>
      </c>
    </row>
    <row r="82" spans="1:5" ht="11.1" customHeight="1">
      <c r="A82" s="8" t="s">
        <v>58</v>
      </c>
      <c r="B82" s="9">
        <v>334326</v>
      </c>
      <c r="C82" s="9">
        <v>1444520</v>
      </c>
      <c r="D82" s="9">
        <f t="shared" si="2"/>
        <v>-1110194</v>
      </c>
    </row>
    <row r="83" spans="1:5" ht="11.1" customHeight="1">
      <c r="A83" s="8" t="s">
        <v>59</v>
      </c>
      <c r="B83" s="9">
        <v>1413720</v>
      </c>
      <c r="C83" s="49">
        <v>4781087</v>
      </c>
      <c r="D83" s="9">
        <f t="shared" si="2"/>
        <v>-3367367</v>
      </c>
    </row>
    <row r="84" spans="1:5" ht="11.1" customHeight="1">
      <c r="A84" s="8" t="s">
        <v>60</v>
      </c>
      <c r="B84" s="9">
        <v>13368014</v>
      </c>
      <c r="C84" s="49">
        <v>8586927</v>
      </c>
      <c r="D84" s="9">
        <f t="shared" si="2"/>
        <v>4781087</v>
      </c>
    </row>
    <row r="85" spans="1:5" ht="11.1" customHeight="1">
      <c r="A85" s="8" t="s">
        <v>61</v>
      </c>
      <c r="B85" s="9">
        <v>14781734</v>
      </c>
      <c r="C85" s="49">
        <v>13368014</v>
      </c>
      <c r="D85" s="9">
        <f t="shared" si="2"/>
        <v>1413720</v>
      </c>
    </row>
    <row r="86" spans="1:5" ht="11.1" customHeight="1">
      <c r="A86" s="14"/>
      <c r="B86" s="15"/>
      <c r="C86" s="15"/>
      <c r="D86" s="10">
        <f t="shared" si="2"/>
        <v>0</v>
      </c>
    </row>
    <row r="88" spans="1:5" ht="11.1" customHeight="1">
      <c r="C88" s="51" t="s">
        <v>173</v>
      </c>
    </row>
    <row r="90" spans="1:5" ht="11.1" customHeight="1">
      <c r="A90" s="51"/>
      <c r="B90" s="51"/>
      <c r="C90" s="51"/>
      <c r="D90" s="51"/>
      <c r="E90" s="51"/>
    </row>
    <row r="91" spans="1:5" ht="11.1" customHeight="1">
      <c r="A91" s="51" t="s">
        <v>176</v>
      </c>
      <c r="B91" s="51"/>
      <c r="C91" s="51"/>
      <c r="D91" s="51"/>
      <c r="E91" s="51"/>
    </row>
    <row r="92" spans="1:5" ht="11.1" customHeight="1">
      <c r="A92" s="51" t="s">
        <v>174</v>
      </c>
      <c r="B92" s="51"/>
      <c r="C92" s="51"/>
      <c r="D92" s="51"/>
      <c r="E92" s="51"/>
    </row>
    <row r="93" spans="1:5" ht="11.1" customHeight="1">
      <c r="A93" s="51" t="s">
        <v>175</v>
      </c>
      <c r="B93" s="51"/>
      <c r="C93" s="51"/>
      <c r="D93" s="51"/>
      <c r="E93" s="51"/>
    </row>
    <row r="94" spans="1:5" ht="11.1" customHeight="1">
      <c r="A94" s="51"/>
      <c r="B94" s="51"/>
      <c r="C94" s="51"/>
      <c r="D94" s="51"/>
      <c r="E94" s="51"/>
    </row>
    <row r="95" spans="1:5" ht="11.1" customHeight="1">
      <c r="A95" s="51" t="s">
        <v>180</v>
      </c>
      <c r="B95" s="51"/>
      <c r="C95" s="51"/>
      <c r="D95" s="51"/>
      <c r="E95" s="51"/>
    </row>
    <row r="96" spans="1:5" ht="11.1" customHeight="1">
      <c r="A96" s="51"/>
      <c r="B96" s="51"/>
      <c r="C96" s="51"/>
      <c r="D96" s="51"/>
      <c r="E96" s="51"/>
    </row>
    <row r="97" spans="1:5" ht="11.1" customHeight="1">
      <c r="A97" s="51" t="s">
        <v>179</v>
      </c>
      <c r="B97" s="51"/>
      <c r="C97" s="51"/>
      <c r="D97" s="51"/>
      <c r="E97" s="51"/>
    </row>
    <row r="98" spans="1:5" ht="11.1" customHeight="1">
      <c r="A98" s="51" t="s">
        <v>177</v>
      </c>
      <c r="B98" s="52">
        <v>90730957</v>
      </c>
      <c r="C98" s="52">
        <v>84365328</v>
      </c>
      <c r="D98" s="52">
        <f>B98-C98</f>
        <v>6365629</v>
      </c>
    </row>
    <row r="99" spans="1:5" ht="11.1" customHeight="1">
      <c r="B99" s="51"/>
      <c r="C99" s="51"/>
      <c r="D99" s="51"/>
    </row>
    <row r="100" spans="1:5" ht="11.1" customHeight="1">
      <c r="B100" s="51"/>
      <c r="C100" s="51"/>
      <c r="D100" s="51"/>
    </row>
    <row r="101" spans="1:5" ht="11.1" customHeight="1">
      <c r="A101" s="51" t="s">
        <v>178</v>
      </c>
      <c r="B101" s="52">
        <v>106227051</v>
      </c>
      <c r="C101" s="52">
        <v>104027577</v>
      </c>
      <c r="D101" s="52">
        <v>2199474</v>
      </c>
    </row>
    <row r="102" spans="1:5" ht="11.1" customHeight="1">
      <c r="B102" s="51"/>
      <c r="C102" s="51"/>
      <c r="D102" s="51"/>
    </row>
    <row r="103" spans="1:5" ht="11.1" customHeight="1">
      <c r="B103" s="51"/>
      <c r="C103" s="51"/>
      <c r="D103" s="51"/>
    </row>
    <row r="104" spans="1:5" ht="11.1" customHeight="1">
      <c r="B104" s="51"/>
      <c r="C104" s="51"/>
      <c r="D104" s="51"/>
    </row>
  </sheetData>
  <mergeCells count="2">
    <mergeCell ref="A1:D1"/>
    <mergeCell ref="A3:D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25" workbookViewId="0">
      <selection activeCell="B10" sqref="B10"/>
    </sheetView>
  </sheetViews>
  <sheetFormatPr defaultRowHeight="11.1" customHeight="1"/>
  <cols>
    <col min="1" max="1" width="30.625" customWidth="1"/>
    <col min="2" max="4" width="14.625" customWidth="1"/>
  </cols>
  <sheetData>
    <row r="1" spans="1:4" ht="18" customHeight="1">
      <c r="A1" s="61" t="s">
        <v>167</v>
      </c>
      <c r="B1" s="62"/>
      <c r="C1" s="62"/>
      <c r="D1" s="62"/>
    </row>
    <row r="2" spans="1:4" ht="18" customHeight="1">
      <c r="A2" s="63" t="s">
        <v>188</v>
      </c>
      <c r="B2" s="62"/>
      <c r="C2" s="62"/>
      <c r="D2" s="62"/>
    </row>
    <row r="3" spans="1:4" ht="11.1" customHeight="1">
      <c r="A3" s="2"/>
      <c r="B3" s="3"/>
      <c r="C3" s="3"/>
      <c r="D3" s="3" t="s">
        <v>0</v>
      </c>
    </row>
    <row r="4" spans="1:4" ht="11.1" customHeight="1">
      <c r="A4" s="2"/>
      <c r="B4" s="3"/>
      <c r="C4" s="3"/>
      <c r="D4" s="3" t="s">
        <v>2</v>
      </c>
    </row>
    <row r="5" spans="1:4" ht="18" customHeight="1">
      <c r="A5" s="48" t="s">
        <v>3</v>
      </c>
      <c r="B5" s="48" t="s">
        <v>181</v>
      </c>
      <c r="C5" s="56" t="s">
        <v>182</v>
      </c>
      <c r="D5" s="57" t="s">
        <v>183</v>
      </c>
    </row>
    <row r="6" spans="1:4" ht="11.1" customHeight="1">
      <c r="A6" s="6" t="s">
        <v>5</v>
      </c>
      <c r="B6" s="7"/>
      <c r="C6" s="7"/>
      <c r="D6" s="7"/>
    </row>
    <row r="7" spans="1:4" ht="11.1" customHeight="1">
      <c r="A7" s="8" t="s">
        <v>195</v>
      </c>
      <c r="B7" s="9"/>
      <c r="C7" s="9"/>
      <c r="D7" s="9"/>
    </row>
    <row r="8" spans="1:4" ht="11.1" customHeight="1">
      <c r="A8" s="8" t="s">
        <v>196</v>
      </c>
      <c r="B8" s="9">
        <v>102083823</v>
      </c>
      <c r="C8" s="9"/>
      <c r="D8" s="9"/>
    </row>
    <row r="9" spans="1:4" ht="11.1" customHeight="1">
      <c r="A9" s="8" t="s">
        <v>197</v>
      </c>
      <c r="B9" s="9">
        <v>1648432</v>
      </c>
      <c r="C9" s="9"/>
      <c r="D9" s="9"/>
    </row>
    <row r="10" spans="1:4" ht="11.1" customHeight="1">
      <c r="A10" s="8" t="s">
        <v>8</v>
      </c>
      <c r="B10" s="9">
        <v>1043969</v>
      </c>
      <c r="C10" s="9"/>
      <c r="D10" s="9"/>
    </row>
    <row r="11" spans="1:4" ht="11.1" customHeight="1">
      <c r="A11" s="8" t="s">
        <v>9</v>
      </c>
      <c r="B11" s="9">
        <v>484800</v>
      </c>
      <c r="C11" s="9"/>
      <c r="D11" s="9"/>
    </row>
    <row r="12" spans="1:4" ht="11.1" customHeight="1">
      <c r="A12" s="8" t="s">
        <v>10</v>
      </c>
      <c r="B12" s="9">
        <v>318360</v>
      </c>
      <c r="C12" s="9"/>
      <c r="D12" s="9"/>
    </row>
    <row r="13" spans="1:4" ht="11.1" customHeight="1">
      <c r="A13" s="8" t="s">
        <v>11</v>
      </c>
      <c r="B13" s="10">
        <v>614200</v>
      </c>
      <c r="C13" s="9"/>
      <c r="D13" s="9"/>
    </row>
    <row r="14" spans="1:4" ht="11.1" customHeight="1">
      <c r="A14" s="8" t="s">
        <v>12</v>
      </c>
      <c r="B14" s="9"/>
      <c r="C14" s="9"/>
      <c r="D14" s="9"/>
    </row>
    <row r="15" spans="1:4" ht="11.1" customHeight="1">
      <c r="A15" s="8" t="s">
        <v>13</v>
      </c>
      <c r="B15" s="9">
        <v>177</v>
      </c>
      <c r="C15" s="9"/>
      <c r="D15" s="9"/>
    </row>
    <row r="16" spans="1:4" ht="11.1" customHeight="1">
      <c r="A16" s="8" t="s">
        <v>14</v>
      </c>
      <c r="B16" s="9">
        <v>33290</v>
      </c>
      <c r="C16" s="9"/>
      <c r="D16" s="9"/>
    </row>
    <row r="17" spans="1:4" ht="11.1" customHeight="1">
      <c r="A17" s="53" t="s">
        <v>15</v>
      </c>
      <c r="B17" s="12">
        <f>SUM(B7:B16)</f>
        <v>106227051</v>
      </c>
      <c r="C17" s="12">
        <v>0</v>
      </c>
      <c r="D17" s="12">
        <v>106227051</v>
      </c>
    </row>
    <row r="18" spans="1:4" ht="11.1" customHeight="1">
      <c r="A18" s="8"/>
      <c r="B18" s="11"/>
      <c r="C18" s="11"/>
      <c r="D18" s="11"/>
    </row>
    <row r="19" spans="1:4" ht="11.1" customHeight="1">
      <c r="A19" s="8" t="s">
        <v>16</v>
      </c>
      <c r="B19" s="9"/>
      <c r="C19" s="9"/>
      <c r="D19" s="9"/>
    </row>
    <row r="20" spans="1:4" ht="11.1" customHeight="1">
      <c r="A20" s="8" t="s">
        <v>17</v>
      </c>
      <c r="B20" s="9"/>
      <c r="C20" s="9"/>
      <c r="D20" s="9"/>
    </row>
    <row r="21" spans="1:4" ht="11.1" customHeight="1">
      <c r="A21" s="8" t="s">
        <v>18</v>
      </c>
      <c r="B21" s="9"/>
      <c r="C21" s="9"/>
      <c r="D21" s="9"/>
    </row>
    <row r="22" spans="1:4" ht="11.1" customHeight="1">
      <c r="A22" s="8" t="s">
        <v>19</v>
      </c>
      <c r="B22" s="9">
        <v>67555662</v>
      </c>
      <c r="C22" s="9"/>
      <c r="D22" s="9"/>
    </row>
    <row r="23" spans="1:4" ht="11.1" customHeight="1">
      <c r="A23" s="8" t="s">
        <v>20</v>
      </c>
      <c r="B23" s="9">
        <v>9528688</v>
      </c>
      <c r="C23" s="9"/>
      <c r="D23" s="9"/>
    </row>
    <row r="24" spans="1:4" ht="11.1" customHeight="1">
      <c r="A24" s="8" t="s">
        <v>21</v>
      </c>
      <c r="B24" s="9">
        <v>561963</v>
      </c>
      <c r="C24" s="9"/>
      <c r="D24" s="9"/>
    </row>
    <row r="25" spans="1:4" ht="11.1" customHeight="1">
      <c r="A25" s="53" t="s">
        <v>184</v>
      </c>
      <c r="B25" s="12">
        <f>SUM(B22:B24)</f>
        <v>77646313</v>
      </c>
      <c r="C25" s="12">
        <v>0</v>
      </c>
      <c r="D25" s="12">
        <v>77646313</v>
      </c>
    </row>
    <row r="26" spans="1:4" ht="11.1" customHeight="1">
      <c r="A26" s="8" t="s">
        <v>23</v>
      </c>
      <c r="B26" s="9"/>
      <c r="C26" s="9"/>
      <c r="D26" s="9"/>
    </row>
    <row r="27" spans="1:4" ht="11.1" customHeight="1">
      <c r="A27" s="8" t="s">
        <v>24</v>
      </c>
      <c r="B27" s="9">
        <v>5000</v>
      </c>
      <c r="C27" s="9"/>
      <c r="D27" s="9"/>
    </row>
    <row r="28" spans="1:4" ht="11.1" customHeight="1">
      <c r="A28" s="8" t="s">
        <v>25</v>
      </c>
      <c r="B28" s="9">
        <v>4136905</v>
      </c>
      <c r="C28" s="9"/>
      <c r="D28" s="9"/>
    </row>
    <row r="29" spans="1:4" ht="11.1" customHeight="1">
      <c r="A29" s="8" t="s">
        <v>26</v>
      </c>
      <c r="B29" s="9">
        <v>472202</v>
      </c>
      <c r="C29" s="9"/>
      <c r="D29" s="9"/>
    </row>
    <row r="30" spans="1:4" ht="11.1" customHeight="1">
      <c r="A30" s="8" t="s">
        <v>27</v>
      </c>
      <c r="B30" s="9">
        <v>343464</v>
      </c>
      <c r="C30" s="9"/>
      <c r="D30" s="9"/>
    </row>
    <row r="31" spans="1:4" ht="11.1" customHeight="1">
      <c r="A31" s="8" t="s">
        <v>28</v>
      </c>
      <c r="B31" s="9">
        <v>369165</v>
      </c>
      <c r="C31" s="9"/>
      <c r="D31" s="9"/>
    </row>
    <row r="32" spans="1:4" ht="11.1" customHeight="1">
      <c r="A32" s="8" t="s">
        <v>29</v>
      </c>
      <c r="B32" s="9">
        <v>180246</v>
      </c>
      <c r="C32" s="9"/>
      <c r="D32" s="9"/>
    </row>
    <row r="33" spans="1:4" ht="11.1" customHeight="1">
      <c r="A33" s="8" t="s">
        <v>30</v>
      </c>
      <c r="B33" s="9">
        <v>216520</v>
      </c>
      <c r="C33" s="9"/>
      <c r="D33" s="9"/>
    </row>
    <row r="34" spans="1:4" ht="11.1" customHeight="1">
      <c r="A34" s="8" t="s">
        <v>31</v>
      </c>
      <c r="B34" s="9">
        <v>2030448</v>
      </c>
      <c r="C34" s="9"/>
      <c r="D34" s="9"/>
    </row>
    <row r="35" spans="1:4" ht="11.1" customHeight="1">
      <c r="A35" s="8" t="s">
        <v>32</v>
      </c>
      <c r="B35" s="9">
        <v>190512</v>
      </c>
      <c r="C35" s="9"/>
      <c r="D35" s="9"/>
    </row>
    <row r="36" spans="1:4" ht="11.1" customHeight="1">
      <c r="A36" s="8" t="s">
        <v>33</v>
      </c>
      <c r="B36" s="9">
        <v>1694544</v>
      </c>
      <c r="C36" s="9"/>
      <c r="D36" s="9"/>
    </row>
    <row r="37" spans="1:4" ht="11.1" customHeight="1">
      <c r="A37" s="8" t="s">
        <v>34</v>
      </c>
      <c r="B37" s="9">
        <v>669675</v>
      </c>
      <c r="C37" s="9"/>
      <c r="D37" s="9"/>
    </row>
    <row r="38" spans="1:4" ht="11.1" customHeight="1">
      <c r="A38" s="8" t="s">
        <v>35</v>
      </c>
      <c r="B38" s="9">
        <v>333200</v>
      </c>
      <c r="C38" s="9"/>
      <c r="D38" s="9"/>
    </row>
    <row r="39" spans="1:4" ht="11.1" customHeight="1">
      <c r="A39" s="8" t="s">
        <v>36</v>
      </c>
      <c r="B39" s="9">
        <v>191200</v>
      </c>
      <c r="C39" s="9"/>
      <c r="D39" s="9"/>
    </row>
    <row r="40" spans="1:4" ht="11.1" customHeight="1">
      <c r="A40" s="8" t="s">
        <v>37</v>
      </c>
      <c r="B40" s="9">
        <v>7400</v>
      </c>
      <c r="C40" s="9"/>
      <c r="D40" s="9"/>
    </row>
    <row r="41" spans="1:4" ht="11.1" customHeight="1">
      <c r="A41" s="8" t="s">
        <v>38</v>
      </c>
      <c r="B41" s="9">
        <v>594472</v>
      </c>
      <c r="C41" s="9"/>
      <c r="D41" s="9"/>
    </row>
    <row r="42" spans="1:4" ht="11.1" customHeight="1">
      <c r="A42" s="8" t="s">
        <v>39</v>
      </c>
      <c r="B42" s="9">
        <v>24517</v>
      </c>
      <c r="C42" s="9"/>
      <c r="D42" s="9"/>
    </row>
    <row r="43" spans="1:4" ht="11.1" customHeight="1">
      <c r="A43" s="8" t="s">
        <v>40</v>
      </c>
      <c r="B43" s="9">
        <v>11000</v>
      </c>
      <c r="C43" s="9"/>
      <c r="D43" s="9"/>
    </row>
    <row r="44" spans="1:4" ht="11.1" customHeight="1">
      <c r="A44" s="8" t="s">
        <v>41</v>
      </c>
      <c r="B44" s="9">
        <v>246220</v>
      </c>
      <c r="C44" s="9"/>
      <c r="D44" s="9"/>
    </row>
    <row r="45" spans="1:4" ht="11.1" customHeight="1">
      <c r="A45" s="53" t="s">
        <v>42</v>
      </c>
      <c r="B45" s="12">
        <f>SUM(B27:B44)</f>
        <v>11716690</v>
      </c>
      <c r="C45" s="12">
        <v>0</v>
      </c>
      <c r="D45" s="12">
        <v>11716690</v>
      </c>
    </row>
    <row r="46" spans="1:4" ht="11.1" customHeight="1">
      <c r="A46" s="53" t="s">
        <v>43</v>
      </c>
      <c r="B46" s="12">
        <f>B25+B45</f>
        <v>89363003</v>
      </c>
      <c r="C46" s="54">
        <v>0</v>
      </c>
      <c r="D46" s="12">
        <v>89363003</v>
      </c>
    </row>
    <row r="47" spans="1:4" ht="11.1" customHeight="1">
      <c r="A47" s="8" t="s">
        <v>44</v>
      </c>
      <c r="B47" s="9"/>
      <c r="C47" s="9"/>
      <c r="D47" s="9"/>
    </row>
    <row r="48" spans="1:4" ht="11.1" customHeight="1">
      <c r="A48" s="8" t="s">
        <v>18</v>
      </c>
      <c r="B48" s="9"/>
      <c r="C48" s="9"/>
      <c r="D48" s="9"/>
    </row>
    <row r="49" spans="1:4" ht="11.1" customHeight="1">
      <c r="A49" s="8" t="s">
        <v>45</v>
      </c>
      <c r="B49" s="9">
        <v>300000</v>
      </c>
      <c r="C49" s="9"/>
      <c r="D49" s="9"/>
    </row>
    <row r="50" spans="1:4" ht="11.1" customHeight="1">
      <c r="A50" s="8" t="s">
        <v>19</v>
      </c>
      <c r="B50" s="9">
        <v>11035112</v>
      </c>
      <c r="C50" s="9"/>
      <c r="D50" s="9"/>
    </row>
    <row r="51" spans="1:4" ht="11.1" customHeight="1">
      <c r="A51" s="8" t="s">
        <v>20</v>
      </c>
      <c r="B51" s="9">
        <v>1642888</v>
      </c>
      <c r="C51" s="9"/>
      <c r="D51" s="9"/>
    </row>
    <row r="52" spans="1:4" ht="11.1" customHeight="1">
      <c r="A52" s="8" t="s">
        <v>21</v>
      </c>
      <c r="B52" s="9">
        <v>106644</v>
      </c>
      <c r="C52" s="9"/>
      <c r="D52" s="9"/>
    </row>
    <row r="53" spans="1:4" ht="11.1" customHeight="1">
      <c r="A53" s="53" t="s">
        <v>22</v>
      </c>
      <c r="B53" s="12">
        <f>SUM(B49:B52)</f>
        <v>13084644</v>
      </c>
      <c r="C53" s="12">
        <v>0</v>
      </c>
      <c r="D53" s="12">
        <v>13084644</v>
      </c>
    </row>
    <row r="54" spans="1:4" ht="11.1" customHeight="1">
      <c r="A54" s="8" t="s">
        <v>23</v>
      </c>
      <c r="B54" s="9"/>
      <c r="C54" s="9"/>
      <c r="D54" s="9"/>
    </row>
    <row r="55" spans="1:4" ht="11.1" customHeight="1">
      <c r="A55" s="8" t="s">
        <v>38</v>
      </c>
      <c r="B55" s="9">
        <v>87640</v>
      </c>
      <c r="C55" s="9"/>
      <c r="D55" s="9"/>
    </row>
    <row r="56" spans="1:4" ht="11.1" customHeight="1">
      <c r="A56" s="8" t="s">
        <v>26</v>
      </c>
      <c r="B56" s="9">
        <v>10368</v>
      </c>
      <c r="C56" s="9"/>
      <c r="D56" s="9"/>
    </row>
    <row r="57" spans="1:4" ht="11.1" customHeight="1">
      <c r="A57" s="8" t="s">
        <v>27</v>
      </c>
      <c r="B57" s="9">
        <v>70000</v>
      </c>
      <c r="C57" s="9"/>
      <c r="D57" s="9"/>
    </row>
    <row r="58" spans="1:4" ht="11.1" customHeight="1">
      <c r="A58" s="8" t="s">
        <v>28</v>
      </c>
      <c r="B58" s="9">
        <v>64800</v>
      </c>
      <c r="C58" s="9"/>
      <c r="D58" s="9"/>
    </row>
    <row r="59" spans="1:4" ht="11.1" customHeight="1">
      <c r="A59" s="8" t="s">
        <v>31</v>
      </c>
      <c r="B59" s="9">
        <v>648000</v>
      </c>
      <c r="C59" s="9"/>
      <c r="D59" s="9"/>
    </row>
    <row r="60" spans="1:4" ht="11.1" customHeight="1">
      <c r="A60" s="8" t="s">
        <v>34</v>
      </c>
      <c r="B60" s="9">
        <v>20276</v>
      </c>
      <c r="C60" s="9"/>
      <c r="D60" s="9"/>
    </row>
    <row r="61" spans="1:4" ht="11.1" customHeight="1">
      <c r="A61" s="8" t="s">
        <v>35</v>
      </c>
      <c r="B61" s="9">
        <v>80520</v>
      </c>
      <c r="C61" s="9"/>
      <c r="D61" s="9"/>
    </row>
    <row r="62" spans="1:4" ht="11.1" customHeight="1">
      <c r="A62" s="8" t="s">
        <v>36</v>
      </c>
      <c r="B62" s="9">
        <v>50000</v>
      </c>
      <c r="C62" s="9"/>
      <c r="D62" s="9"/>
    </row>
    <row r="63" spans="1:4" ht="11.1" customHeight="1">
      <c r="A63" s="8" t="s">
        <v>37</v>
      </c>
      <c r="B63" s="9">
        <v>7000</v>
      </c>
      <c r="C63" s="9"/>
      <c r="D63" s="9"/>
    </row>
    <row r="64" spans="1:4" ht="11.1" customHeight="1">
      <c r="A64" s="8" t="s">
        <v>40</v>
      </c>
      <c r="B64" s="9">
        <v>82080</v>
      </c>
      <c r="C64" s="9"/>
      <c r="D64" s="9"/>
    </row>
    <row r="65" spans="1:4" ht="11.1" customHeight="1">
      <c r="A65" s="8" t="s">
        <v>46</v>
      </c>
      <c r="B65" s="9">
        <v>864000</v>
      </c>
      <c r="C65" s="9"/>
      <c r="D65" s="9"/>
    </row>
    <row r="66" spans="1:4" ht="11.1" customHeight="1">
      <c r="A66" s="8" t="s">
        <v>47</v>
      </c>
      <c r="B66" s="9">
        <v>109000</v>
      </c>
      <c r="C66" s="9"/>
      <c r="D66" s="9"/>
    </row>
    <row r="67" spans="1:4" ht="11.1" customHeight="1">
      <c r="A67" s="8" t="s">
        <v>41</v>
      </c>
      <c r="B67" s="9">
        <v>55674</v>
      </c>
      <c r="C67" s="9"/>
      <c r="D67" s="9"/>
    </row>
    <row r="68" spans="1:4" ht="11.1" customHeight="1">
      <c r="A68" s="53" t="s">
        <v>42</v>
      </c>
      <c r="B68" s="12">
        <f>SUM(B55:B67)</f>
        <v>2149358</v>
      </c>
      <c r="C68" s="12">
        <v>0</v>
      </c>
      <c r="D68" s="12">
        <v>2149358</v>
      </c>
    </row>
    <row r="69" spans="1:4" ht="11.1" customHeight="1">
      <c r="A69" s="53" t="s">
        <v>48</v>
      </c>
      <c r="B69" s="12">
        <f>B53+B68</f>
        <v>15234002</v>
      </c>
      <c r="C69" s="12">
        <v>0</v>
      </c>
      <c r="D69" s="12">
        <v>15234002</v>
      </c>
    </row>
    <row r="70" spans="1:4" ht="11.1" customHeight="1">
      <c r="A70" s="53" t="s">
        <v>49</v>
      </c>
      <c r="B70" s="12">
        <f>B69+B46</f>
        <v>104597005</v>
      </c>
      <c r="C70" s="12">
        <f t="shared" ref="C70:D70" si="0">C69+C46</f>
        <v>0</v>
      </c>
      <c r="D70" s="12">
        <f t="shared" si="0"/>
        <v>104597005</v>
      </c>
    </row>
    <row r="71" spans="1:4" ht="11.1" customHeight="1">
      <c r="A71" s="8" t="s">
        <v>50</v>
      </c>
      <c r="B71" s="9">
        <f>B17-B70</f>
        <v>1630046</v>
      </c>
      <c r="C71" s="9">
        <f t="shared" ref="C71:D71" si="1">C17-C70</f>
        <v>0</v>
      </c>
      <c r="D71" s="9">
        <f t="shared" si="1"/>
        <v>1630046</v>
      </c>
    </row>
    <row r="72" spans="1:4" ht="11.1" customHeight="1">
      <c r="A72" s="8"/>
      <c r="B72" s="11"/>
      <c r="C72" s="11"/>
      <c r="D72" s="11"/>
    </row>
    <row r="73" spans="1:4" ht="11.1" customHeight="1">
      <c r="A73" s="8" t="s">
        <v>51</v>
      </c>
      <c r="B73" s="9"/>
      <c r="C73" s="9"/>
      <c r="D73" s="9"/>
    </row>
    <row r="74" spans="1:4" ht="11.1" customHeight="1">
      <c r="A74" s="8" t="s">
        <v>52</v>
      </c>
      <c r="B74" s="9"/>
      <c r="C74" s="9"/>
      <c r="D74" s="9"/>
    </row>
    <row r="75" spans="1:4" ht="11.1" customHeight="1">
      <c r="A75" s="8" t="s">
        <v>53</v>
      </c>
      <c r="B75" s="9">
        <v>118000</v>
      </c>
      <c r="C75" s="9"/>
      <c r="D75" s="9">
        <v>118000</v>
      </c>
    </row>
    <row r="76" spans="1:4" ht="11.1" customHeight="1">
      <c r="A76" s="53" t="s">
        <v>54</v>
      </c>
      <c r="B76" s="12">
        <v>118000</v>
      </c>
      <c r="C76" s="12">
        <v>0</v>
      </c>
      <c r="D76" s="12">
        <v>118000</v>
      </c>
    </row>
    <row r="77" spans="1:4" ht="11.1" customHeight="1">
      <c r="A77" s="8"/>
      <c r="B77" s="11"/>
      <c r="C77" s="11"/>
      <c r="D77" s="11"/>
    </row>
    <row r="78" spans="1:4" ht="11.1" customHeight="1">
      <c r="A78" s="8" t="s">
        <v>55</v>
      </c>
      <c r="B78" s="9"/>
      <c r="C78" s="9"/>
      <c r="D78" s="9"/>
    </row>
    <row r="79" spans="1:4" ht="11.1" customHeight="1">
      <c r="A79" s="53" t="s">
        <v>56</v>
      </c>
      <c r="B79" s="12">
        <v>0</v>
      </c>
      <c r="C79" s="12">
        <v>0</v>
      </c>
      <c r="D79" s="12">
        <v>0</v>
      </c>
    </row>
    <row r="80" spans="1:4" ht="11.1" customHeight="1">
      <c r="A80" s="8" t="s">
        <v>57</v>
      </c>
      <c r="B80" s="9">
        <v>1748046</v>
      </c>
      <c r="C80" s="9">
        <v>0</v>
      </c>
      <c r="D80" s="9">
        <v>1748046</v>
      </c>
    </row>
    <row r="81" spans="1:4" ht="11.1" customHeight="1">
      <c r="A81" s="53" t="s">
        <v>58</v>
      </c>
      <c r="B81" s="12">
        <v>334326</v>
      </c>
      <c r="C81" s="12">
        <v>0</v>
      </c>
      <c r="D81" s="12">
        <v>334326</v>
      </c>
    </row>
    <row r="82" spans="1:4" ht="11.1" customHeight="1">
      <c r="A82" s="8" t="s">
        <v>59</v>
      </c>
      <c r="B82" s="9">
        <v>1413720</v>
      </c>
      <c r="C82" s="9">
        <v>0</v>
      </c>
      <c r="D82" s="9">
        <f>D80-D81</f>
        <v>1413720</v>
      </c>
    </row>
    <row r="83" spans="1:4" ht="11.1" customHeight="1">
      <c r="A83" s="53" t="s">
        <v>60</v>
      </c>
      <c r="B83" s="12">
        <v>12265719</v>
      </c>
      <c r="C83" s="12">
        <v>1102295</v>
      </c>
      <c r="D83" s="12">
        <f>B83+C83</f>
        <v>13368014</v>
      </c>
    </row>
    <row r="84" spans="1:4" ht="11.1" customHeight="1" thickBot="1">
      <c r="A84" s="55" t="s">
        <v>61</v>
      </c>
      <c r="B84" s="13">
        <v>13679439</v>
      </c>
      <c r="C84" s="13">
        <v>1102295</v>
      </c>
      <c r="D84" s="13">
        <f>B84+C84</f>
        <v>14781734</v>
      </c>
    </row>
    <row r="85" spans="1:4" ht="11.1" customHeight="1" thickTop="1">
      <c r="A85" s="14"/>
      <c r="B85" s="15"/>
      <c r="C85" s="15"/>
      <c r="D85" s="15"/>
    </row>
  </sheetData>
  <mergeCells count="2">
    <mergeCell ref="A1:D1"/>
    <mergeCell ref="A2:D2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topLeftCell="A4" workbookViewId="0"/>
  </sheetViews>
  <sheetFormatPr defaultColWidth="8.625" defaultRowHeight="11.25"/>
  <cols>
    <col min="1" max="1" width="30.625" style="2" customWidth="1"/>
    <col min="2" max="4" width="14.625" style="3" customWidth="1"/>
    <col min="5" max="16384" width="8.625" style="1"/>
  </cols>
  <sheetData>
    <row r="2" spans="1:4" ht="17.100000000000001" customHeight="1">
      <c r="A2" s="61" t="s">
        <v>185</v>
      </c>
      <c r="B2" s="62"/>
      <c r="C2" s="62"/>
      <c r="D2" s="62"/>
    </row>
    <row r="3" spans="1:4" ht="13.5">
      <c r="A3" s="63" t="s">
        <v>62</v>
      </c>
      <c r="B3" s="62"/>
      <c r="C3" s="62"/>
      <c r="D3" s="62"/>
    </row>
    <row r="4" spans="1:4">
      <c r="D4" s="3" t="s">
        <v>0</v>
      </c>
    </row>
    <row r="5" spans="1:4">
      <c r="D5" s="3" t="s">
        <v>2</v>
      </c>
    </row>
    <row r="6" spans="1:4" s="5" customFormat="1" ht="23.1" customHeight="1">
      <c r="A6" s="4" t="s">
        <v>3</v>
      </c>
      <c r="B6" s="64" t="s">
        <v>4</v>
      </c>
      <c r="C6" s="65"/>
      <c r="D6" s="65"/>
    </row>
    <row r="7" spans="1:4">
      <c r="A7" s="6" t="s">
        <v>63</v>
      </c>
      <c r="B7" s="7"/>
      <c r="C7" s="7"/>
      <c r="D7" s="7"/>
    </row>
    <row r="8" spans="1:4" ht="11.1" customHeight="1">
      <c r="A8" s="8" t="s">
        <v>64</v>
      </c>
      <c r="B8" s="9"/>
      <c r="C8" s="9"/>
      <c r="D8" s="9"/>
    </row>
    <row r="9" spans="1:4">
      <c r="A9" s="8" t="s">
        <v>65</v>
      </c>
      <c r="B9" s="9">
        <v>17000352</v>
      </c>
      <c r="C9" s="9"/>
      <c r="D9" s="9"/>
    </row>
    <row r="10" spans="1:4">
      <c r="A10" s="8" t="s">
        <v>66</v>
      </c>
      <c r="B10" s="9">
        <v>16643943</v>
      </c>
      <c r="C10" s="9"/>
      <c r="D10" s="9"/>
    </row>
    <row r="11" spans="1:4">
      <c r="A11" s="8" t="s">
        <v>67</v>
      </c>
      <c r="B11" s="9">
        <v>166733</v>
      </c>
      <c r="C11" s="9"/>
      <c r="D11" s="9"/>
    </row>
    <row r="12" spans="1:4">
      <c r="A12" s="8" t="s">
        <v>68</v>
      </c>
      <c r="B12" s="9">
        <v>372186</v>
      </c>
      <c r="C12" s="9"/>
      <c r="D12" s="9"/>
    </row>
    <row r="13" spans="1:4">
      <c r="A13" s="8" t="s">
        <v>69</v>
      </c>
      <c r="B13" s="10">
        <v>-109000</v>
      </c>
      <c r="C13" s="9"/>
      <c r="D13" s="9"/>
    </row>
    <row r="14" spans="1:4">
      <c r="A14" s="8" t="s">
        <v>70</v>
      </c>
      <c r="B14" s="9"/>
      <c r="C14" s="9">
        <f>SUM(B9:B13)</f>
        <v>34074214</v>
      </c>
      <c r="D14" s="9"/>
    </row>
    <row r="15" spans="1:4">
      <c r="A15" s="8" t="s">
        <v>71</v>
      </c>
      <c r="B15" s="9"/>
      <c r="C15" s="9"/>
      <c r="D15" s="9"/>
    </row>
    <row r="16" spans="1:4">
      <c r="A16" s="8" t="s">
        <v>72</v>
      </c>
      <c r="B16" s="9"/>
      <c r="C16" s="9"/>
      <c r="D16" s="9"/>
    </row>
    <row r="17" spans="1:4">
      <c r="A17" s="8" t="s">
        <v>73</v>
      </c>
      <c r="B17" s="9">
        <v>467094</v>
      </c>
      <c r="C17" s="9"/>
      <c r="D17" s="9"/>
    </row>
    <row r="18" spans="1:4">
      <c r="A18" s="8" t="s">
        <v>74</v>
      </c>
      <c r="B18" s="10">
        <v>711934</v>
      </c>
      <c r="C18" s="9"/>
      <c r="D18" s="9"/>
    </row>
    <row r="19" spans="1:4">
      <c r="A19" s="8" t="s">
        <v>75</v>
      </c>
      <c r="B19" s="12">
        <v>1179028</v>
      </c>
      <c r="C19" s="9"/>
      <c r="D19" s="9"/>
    </row>
    <row r="20" spans="1:4">
      <c r="A20" s="8" t="s">
        <v>76</v>
      </c>
      <c r="B20" s="9"/>
      <c r="C20" s="9"/>
      <c r="D20" s="9"/>
    </row>
    <row r="21" spans="1:4">
      <c r="A21" s="8" t="s">
        <v>77</v>
      </c>
      <c r="B21" s="10">
        <v>46000</v>
      </c>
      <c r="C21" s="9"/>
      <c r="D21" s="9"/>
    </row>
    <row r="22" spans="1:4">
      <c r="A22" s="8" t="s">
        <v>78</v>
      </c>
      <c r="B22" s="12">
        <v>46000</v>
      </c>
      <c r="C22" s="9"/>
      <c r="D22" s="9"/>
    </row>
    <row r="23" spans="1:4">
      <c r="A23" s="8" t="s">
        <v>79</v>
      </c>
      <c r="B23" s="9"/>
      <c r="C23" s="9"/>
      <c r="D23" s="9"/>
    </row>
    <row r="24" spans="1:4">
      <c r="A24" s="8" t="s">
        <v>80</v>
      </c>
      <c r="B24" s="9">
        <v>24090</v>
      </c>
      <c r="C24" s="9"/>
      <c r="D24" s="9"/>
    </row>
    <row r="25" spans="1:4">
      <c r="A25" s="8" t="s">
        <v>81</v>
      </c>
      <c r="B25" s="9">
        <v>600000</v>
      </c>
      <c r="C25" s="9"/>
      <c r="D25" s="9"/>
    </row>
    <row r="26" spans="1:4">
      <c r="A26" s="8" t="s">
        <v>82</v>
      </c>
      <c r="B26" s="10">
        <v>442000</v>
      </c>
      <c r="C26" s="9"/>
      <c r="D26" s="9"/>
    </row>
    <row r="27" spans="1:4">
      <c r="A27" s="8" t="s">
        <v>83</v>
      </c>
      <c r="B27" s="12">
        <v>1066090</v>
      </c>
      <c r="C27" s="9"/>
      <c r="D27" s="9"/>
    </row>
    <row r="28" spans="1:4">
      <c r="A28" s="8" t="s">
        <v>84</v>
      </c>
      <c r="B28" s="9"/>
      <c r="C28" s="10">
        <v>2291118</v>
      </c>
      <c r="D28" s="9"/>
    </row>
    <row r="29" spans="1:4" ht="12" thickBot="1">
      <c r="A29" s="8" t="s">
        <v>85</v>
      </c>
      <c r="B29" s="9"/>
      <c r="C29" s="9"/>
      <c r="D29" s="16">
        <f>C14+C28</f>
        <v>36365332</v>
      </c>
    </row>
    <row r="30" spans="1:4" ht="12" thickTop="1">
      <c r="A30" s="8"/>
      <c r="B30" s="11"/>
      <c r="C30" s="11"/>
      <c r="D30" s="11"/>
    </row>
    <row r="31" spans="1:4">
      <c r="A31" s="8" t="s">
        <v>86</v>
      </c>
      <c r="B31" s="9"/>
      <c r="C31" s="9"/>
      <c r="D31" s="9"/>
    </row>
    <row r="32" spans="1:4">
      <c r="A32" s="8" t="s">
        <v>87</v>
      </c>
      <c r="B32" s="9"/>
      <c r="C32" s="9"/>
      <c r="D32" s="9"/>
    </row>
    <row r="33" spans="1:4">
      <c r="A33" s="8" t="s">
        <v>88</v>
      </c>
      <c r="B33" s="9">
        <v>1389000</v>
      </c>
      <c r="C33" s="9"/>
      <c r="D33" s="9"/>
    </row>
    <row r="34" spans="1:4">
      <c r="A34" s="8" t="s">
        <v>89</v>
      </c>
      <c r="B34" s="9">
        <v>9222954</v>
      </c>
      <c r="C34" s="9"/>
      <c r="D34" s="9"/>
    </row>
    <row r="35" spans="1:4">
      <c r="A35" s="8" t="s">
        <v>165</v>
      </c>
      <c r="B35" s="9">
        <v>334300</v>
      </c>
      <c r="C35" s="9"/>
      <c r="D35" s="9"/>
    </row>
    <row r="36" spans="1:4">
      <c r="A36" s="8" t="s">
        <v>166</v>
      </c>
      <c r="B36" s="10">
        <v>338268</v>
      </c>
      <c r="C36" s="9"/>
      <c r="D36" s="9"/>
    </row>
    <row r="37" spans="1:4">
      <c r="A37" s="8" t="s">
        <v>90</v>
      </c>
      <c r="B37" s="9"/>
      <c r="C37" s="9">
        <f>SUM(B33:B36)</f>
        <v>11284522</v>
      </c>
      <c r="D37" s="9"/>
    </row>
    <row r="38" spans="1:4">
      <c r="A38" s="8" t="s">
        <v>91</v>
      </c>
      <c r="B38" s="9"/>
      <c r="C38" s="9"/>
      <c r="D38" s="9"/>
    </row>
    <row r="39" spans="1:4">
      <c r="A39" s="8" t="s">
        <v>92</v>
      </c>
      <c r="B39" s="10">
        <v>10299076</v>
      </c>
      <c r="C39" s="9"/>
      <c r="D39" s="9"/>
    </row>
    <row r="40" spans="1:4">
      <c r="A40" s="8" t="s">
        <v>93</v>
      </c>
      <c r="B40" s="9"/>
      <c r="C40" s="10">
        <v>10299076</v>
      </c>
      <c r="D40" s="9"/>
    </row>
    <row r="41" spans="1:4">
      <c r="A41" s="8" t="s">
        <v>94</v>
      </c>
      <c r="B41" s="9"/>
      <c r="C41" s="9"/>
      <c r="D41" s="9">
        <f>C37+C40</f>
        <v>21583598</v>
      </c>
    </row>
    <row r="42" spans="1:4">
      <c r="A42" s="8"/>
      <c r="B42" s="11"/>
      <c r="C42" s="11"/>
      <c r="D42" s="11"/>
    </row>
    <row r="43" spans="1:4">
      <c r="A43" s="8" t="s">
        <v>95</v>
      </c>
      <c r="B43" s="9"/>
      <c r="C43" s="9"/>
      <c r="D43" s="9"/>
    </row>
    <row r="44" spans="1:4">
      <c r="A44" s="8" t="s">
        <v>96</v>
      </c>
      <c r="B44" s="9"/>
      <c r="C44" s="9">
        <v>13368014</v>
      </c>
      <c r="D44" s="9"/>
    </row>
    <row r="45" spans="1:4">
      <c r="A45" s="8" t="s">
        <v>59</v>
      </c>
      <c r="B45" s="9"/>
      <c r="C45" s="10">
        <v>1413720</v>
      </c>
      <c r="D45" s="9"/>
    </row>
    <row r="46" spans="1:4">
      <c r="A46" s="8" t="s">
        <v>97</v>
      </c>
      <c r="B46" s="9"/>
      <c r="C46" s="9"/>
      <c r="D46" s="10">
        <f>C44+C45</f>
        <v>14781734</v>
      </c>
    </row>
    <row r="47" spans="1:4" ht="12" thickBot="1">
      <c r="A47" s="8" t="s">
        <v>98</v>
      </c>
      <c r="B47" s="9"/>
      <c r="C47" s="9"/>
      <c r="D47" s="13">
        <f>D41+D46</f>
        <v>36365332</v>
      </c>
    </row>
    <row r="48" spans="1:4" ht="12" thickTop="1">
      <c r="A48" s="14"/>
      <c r="B48" s="15"/>
      <c r="C48" s="15"/>
      <c r="D48" s="15"/>
    </row>
  </sheetData>
  <mergeCells count="3">
    <mergeCell ref="A2:D2"/>
    <mergeCell ref="A3:D3"/>
    <mergeCell ref="B6:D6"/>
  </mergeCells>
  <phoneticPr fontId="3"/>
  <printOptions horizontalCentered="1"/>
  <pageMargins left="0.78740157480314965" right="0.78740157480314965" top="0.39370078740157483" bottom="0.7874015748031496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25" workbookViewId="0">
      <selection activeCell="A4" sqref="A4"/>
    </sheetView>
  </sheetViews>
  <sheetFormatPr defaultRowHeight="11.1" customHeight="1"/>
  <cols>
    <col min="1" max="1" width="38.625" customWidth="1"/>
    <col min="2" max="4" width="12.625" customWidth="1"/>
  </cols>
  <sheetData>
    <row r="1" spans="1:4" ht="18" customHeight="1">
      <c r="A1" s="66" t="s">
        <v>186</v>
      </c>
      <c r="B1" s="66"/>
      <c r="C1" s="66"/>
      <c r="D1" s="66"/>
    </row>
    <row r="2" spans="1:4" ht="11.1" customHeight="1">
      <c r="A2" s="17"/>
      <c r="B2" s="17"/>
      <c r="C2" s="17"/>
      <c r="D2" s="17"/>
    </row>
    <row r="3" spans="1:4" ht="11.1" customHeight="1">
      <c r="A3" s="67" t="s">
        <v>187</v>
      </c>
      <c r="B3" s="67"/>
      <c r="C3" s="67"/>
      <c r="D3" s="67"/>
    </row>
    <row r="4" spans="1:4" ht="11.1" customHeight="1">
      <c r="A4" s="25"/>
      <c r="B4" s="20"/>
      <c r="C4" s="20"/>
      <c r="D4" s="26" t="s">
        <v>164</v>
      </c>
    </row>
    <row r="5" spans="1:4" ht="11.1" customHeight="1">
      <c r="A5" s="17"/>
      <c r="B5" s="17"/>
      <c r="C5" s="17"/>
      <c r="D5" s="27" t="s">
        <v>99</v>
      </c>
    </row>
    <row r="6" spans="1:4" ht="11.1" customHeight="1">
      <c r="A6" s="28" t="s">
        <v>100</v>
      </c>
      <c r="B6" s="29" t="s">
        <v>101</v>
      </c>
      <c r="C6" s="30"/>
      <c r="D6" s="31" t="s">
        <v>102</v>
      </c>
    </row>
    <row r="7" spans="1:4" ht="11.1" customHeight="1">
      <c r="A7" s="40" t="s">
        <v>103</v>
      </c>
      <c r="B7" s="32"/>
      <c r="C7" s="32"/>
      <c r="D7" s="33"/>
    </row>
    <row r="8" spans="1:4" ht="11.1" customHeight="1">
      <c r="A8" s="41" t="s">
        <v>104</v>
      </c>
      <c r="B8" s="18"/>
      <c r="C8" s="18"/>
      <c r="D8" s="34"/>
    </row>
    <row r="9" spans="1:4" ht="11.1" customHeight="1">
      <c r="A9" s="41" t="s">
        <v>105</v>
      </c>
      <c r="B9" s="21">
        <v>260048</v>
      </c>
      <c r="C9" s="21"/>
      <c r="D9" s="22"/>
    </row>
    <row r="10" spans="1:4" ht="11.1" customHeight="1">
      <c r="A10" s="41" t="s">
        <v>106</v>
      </c>
      <c r="B10" s="21">
        <v>15737987</v>
      </c>
      <c r="C10" s="21"/>
      <c r="D10" s="22"/>
    </row>
    <row r="11" spans="1:4" ht="11.1" customHeight="1">
      <c r="A11" s="41" t="s">
        <v>107</v>
      </c>
      <c r="B11" s="21">
        <v>915302</v>
      </c>
      <c r="C11" s="21"/>
      <c r="D11" s="22"/>
    </row>
    <row r="12" spans="1:4" ht="11.1" customHeight="1">
      <c r="A12" s="41" t="s">
        <v>108</v>
      </c>
      <c r="B12" s="21">
        <v>87015</v>
      </c>
      <c r="C12" s="21"/>
      <c r="D12" s="22"/>
    </row>
    <row r="13" spans="1:4" ht="11.1" customHeight="1">
      <c r="A13" s="41" t="s">
        <v>109</v>
      </c>
      <c r="B13" s="21"/>
      <c r="C13" s="21"/>
      <c r="D13" s="22"/>
    </row>
    <row r="14" spans="1:4" ht="11.1" customHeight="1">
      <c r="A14" s="41" t="s">
        <v>110</v>
      </c>
      <c r="B14" s="21">
        <v>8735302</v>
      </c>
      <c r="C14" s="21"/>
      <c r="D14" s="22"/>
    </row>
    <row r="15" spans="1:4" ht="11.1" customHeight="1">
      <c r="A15" s="41" t="s">
        <v>111</v>
      </c>
      <c r="B15" s="21">
        <v>7078046</v>
      </c>
      <c r="C15" s="21"/>
      <c r="D15" s="22"/>
    </row>
    <row r="16" spans="1:4" ht="11.1" customHeight="1">
      <c r="A16" s="41" t="s">
        <v>112</v>
      </c>
      <c r="B16" s="21">
        <v>150638</v>
      </c>
      <c r="C16" s="21"/>
      <c r="D16" s="22"/>
    </row>
    <row r="17" spans="1:4" ht="11.1" customHeight="1">
      <c r="A17" s="41" t="s">
        <v>113</v>
      </c>
      <c r="B17" s="21">
        <v>233820</v>
      </c>
      <c r="C17" s="21"/>
      <c r="D17" s="22"/>
    </row>
    <row r="18" spans="1:4" ht="11.1" customHeight="1">
      <c r="A18" s="41" t="s">
        <v>114</v>
      </c>
      <c r="B18" s="21">
        <v>57520</v>
      </c>
      <c r="C18" s="21"/>
      <c r="D18" s="22"/>
    </row>
    <row r="19" spans="1:4" ht="11.1" customHeight="1">
      <c r="A19" s="41" t="s">
        <v>115</v>
      </c>
      <c r="B19" s="21">
        <v>49040</v>
      </c>
      <c r="C19" s="21"/>
      <c r="D19" s="22"/>
    </row>
    <row r="20" spans="1:4" ht="11.1" customHeight="1">
      <c r="A20" s="41" t="s">
        <v>116</v>
      </c>
      <c r="B20" s="21">
        <v>40000</v>
      </c>
      <c r="C20" s="21"/>
      <c r="D20" s="22"/>
    </row>
    <row r="21" spans="1:4" ht="11.1" customHeight="1">
      <c r="A21" s="41" t="s">
        <v>117</v>
      </c>
      <c r="B21" s="21">
        <v>43200</v>
      </c>
      <c r="C21" s="21"/>
      <c r="D21" s="22"/>
    </row>
    <row r="22" spans="1:4" ht="11.1" customHeight="1">
      <c r="A22" s="41" t="s">
        <v>118</v>
      </c>
      <c r="B22" s="21">
        <v>42719</v>
      </c>
      <c r="C22" s="21"/>
      <c r="D22" s="22"/>
    </row>
    <row r="23" spans="1:4" ht="11.1" customHeight="1">
      <c r="A23" s="41" t="s">
        <v>119</v>
      </c>
      <c r="B23" s="21">
        <v>44250</v>
      </c>
      <c r="C23" s="22"/>
      <c r="D23" s="22"/>
    </row>
    <row r="24" spans="1:4" ht="11.1" customHeight="1">
      <c r="A24" s="41" t="s">
        <v>120</v>
      </c>
      <c r="B24" s="21">
        <v>115000</v>
      </c>
      <c r="C24" s="22"/>
      <c r="D24" s="35"/>
    </row>
    <row r="25" spans="1:4" ht="11.1" customHeight="1">
      <c r="A25" s="41" t="s">
        <v>162</v>
      </c>
      <c r="B25" s="21">
        <v>54408</v>
      </c>
      <c r="C25" s="21"/>
      <c r="D25" s="22"/>
    </row>
    <row r="26" spans="1:4" ht="11.1" customHeight="1">
      <c r="A26" s="41" t="s">
        <v>121</v>
      </c>
      <c r="B26" s="21">
        <v>-109000</v>
      </c>
      <c r="C26" s="21"/>
      <c r="D26" s="22"/>
    </row>
    <row r="27" spans="1:4" ht="11.1" customHeight="1">
      <c r="A27" s="41" t="s">
        <v>122</v>
      </c>
      <c r="B27" s="22">
        <v>166733</v>
      </c>
      <c r="C27" s="21"/>
      <c r="D27" s="22"/>
    </row>
    <row r="28" spans="1:4" ht="11.1" customHeight="1">
      <c r="A28" s="41" t="s">
        <v>163</v>
      </c>
      <c r="B28" s="23">
        <v>372186</v>
      </c>
      <c r="C28" s="23"/>
      <c r="D28" s="22"/>
    </row>
    <row r="29" spans="1:4" ht="11.1" customHeight="1">
      <c r="A29" s="41" t="s">
        <v>123</v>
      </c>
      <c r="B29" s="22"/>
      <c r="C29" s="22">
        <f>SUM(B9:B28)</f>
        <v>34074214</v>
      </c>
      <c r="D29" s="22"/>
    </row>
    <row r="30" spans="1:4" ht="11.1" customHeight="1">
      <c r="A30" s="41" t="s">
        <v>124</v>
      </c>
      <c r="B30" s="22"/>
      <c r="C30" s="22"/>
      <c r="D30" s="22"/>
    </row>
    <row r="31" spans="1:4" ht="11.1" customHeight="1">
      <c r="A31" s="41" t="s">
        <v>125</v>
      </c>
      <c r="B31" s="21"/>
      <c r="C31" s="21"/>
      <c r="D31" s="22"/>
    </row>
    <row r="32" spans="1:4" ht="11.1" customHeight="1">
      <c r="A32" s="41" t="s">
        <v>126</v>
      </c>
      <c r="B32" s="21">
        <v>467094</v>
      </c>
      <c r="C32" s="21"/>
      <c r="D32" s="22"/>
    </row>
    <row r="33" spans="1:4" ht="11.1" customHeight="1">
      <c r="A33" s="41" t="s">
        <v>127</v>
      </c>
      <c r="B33" s="21">
        <v>711934</v>
      </c>
      <c r="C33" s="21"/>
      <c r="D33" s="22"/>
    </row>
    <row r="34" spans="1:4" ht="11.1" customHeight="1">
      <c r="A34" s="41" t="s">
        <v>128</v>
      </c>
      <c r="B34" s="21"/>
      <c r="C34" s="21"/>
      <c r="D34" s="22"/>
    </row>
    <row r="35" spans="1:4" ht="11.1" customHeight="1">
      <c r="A35" s="41" t="s">
        <v>129</v>
      </c>
      <c r="B35" s="21">
        <v>46000</v>
      </c>
      <c r="C35" s="21"/>
      <c r="D35" s="22"/>
    </row>
    <row r="36" spans="1:4" ht="11.1" customHeight="1">
      <c r="A36" s="41" t="s">
        <v>130</v>
      </c>
      <c r="B36" s="22"/>
      <c r="C36" s="22"/>
      <c r="D36" s="22"/>
    </row>
    <row r="37" spans="1:4" ht="11.1" customHeight="1">
      <c r="A37" s="41" t="s">
        <v>131</v>
      </c>
      <c r="B37" s="21">
        <v>24090</v>
      </c>
      <c r="C37" s="21"/>
      <c r="D37" s="22"/>
    </row>
    <row r="38" spans="1:4" ht="11.1" customHeight="1">
      <c r="A38" s="41" t="s">
        <v>132</v>
      </c>
      <c r="B38" s="36">
        <v>1042000</v>
      </c>
      <c r="C38" s="23"/>
      <c r="D38" s="22"/>
    </row>
    <row r="39" spans="1:4" ht="11.1" customHeight="1">
      <c r="A39" s="41" t="s">
        <v>133</v>
      </c>
      <c r="B39" s="22"/>
      <c r="C39" s="22">
        <f>SUM(B32:B38)</f>
        <v>2291118</v>
      </c>
      <c r="D39" s="22"/>
    </row>
    <row r="40" spans="1:4" ht="11.1" customHeight="1" thickBot="1">
      <c r="A40" s="41" t="s">
        <v>134</v>
      </c>
      <c r="B40" s="22"/>
      <c r="C40" s="22"/>
      <c r="D40" s="37">
        <f>C29+C39</f>
        <v>36365332</v>
      </c>
    </row>
    <row r="41" spans="1:4" ht="11.1" customHeight="1" thickTop="1">
      <c r="A41" s="41"/>
      <c r="B41" s="21"/>
      <c r="C41" s="21"/>
      <c r="D41" s="22"/>
    </row>
    <row r="42" spans="1:4" ht="11.1" customHeight="1">
      <c r="A42" s="41" t="s">
        <v>135</v>
      </c>
      <c r="B42" s="21"/>
      <c r="C42" s="21"/>
      <c r="D42" s="22"/>
    </row>
    <row r="43" spans="1:4" ht="11.1" customHeight="1">
      <c r="A43" s="41" t="s">
        <v>136</v>
      </c>
      <c r="B43" s="21"/>
      <c r="C43" s="21"/>
      <c r="D43" s="22"/>
    </row>
    <row r="44" spans="1:4" ht="11.1" customHeight="1">
      <c r="A44" s="41" t="s">
        <v>137</v>
      </c>
      <c r="B44" s="21"/>
      <c r="C44" s="21"/>
      <c r="D44" s="22"/>
    </row>
    <row r="45" spans="1:4" ht="11.1" customHeight="1">
      <c r="A45" s="41" t="s">
        <v>138</v>
      </c>
      <c r="B45" s="21">
        <v>1389000</v>
      </c>
      <c r="C45" s="21"/>
      <c r="D45" s="22"/>
    </row>
    <row r="46" spans="1:4" ht="11.1" customHeight="1">
      <c r="A46" s="41" t="s">
        <v>139</v>
      </c>
      <c r="B46" s="21"/>
      <c r="C46" s="21"/>
      <c r="D46" s="22"/>
    </row>
    <row r="47" spans="1:4" ht="11.1" customHeight="1">
      <c r="A47" s="41" t="s">
        <v>140</v>
      </c>
      <c r="B47" s="21">
        <v>4538</v>
      </c>
      <c r="C47" s="21"/>
      <c r="D47" s="22"/>
    </row>
    <row r="48" spans="1:4" ht="11.1" customHeight="1">
      <c r="A48" s="41" t="s">
        <v>141</v>
      </c>
      <c r="B48" s="21">
        <v>19175</v>
      </c>
      <c r="C48" s="21"/>
      <c r="D48" s="22"/>
    </row>
    <row r="49" spans="1:4" ht="11.1" customHeight="1">
      <c r="A49" s="41" t="s">
        <v>142</v>
      </c>
      <c r="B49" s="21">
        <v>3082</v>
      </c>
      <c r="C49" s="21"/>
      <c r="D49" s="22"/>
    </row>
    <row r="50" spans="1:4" ht="11.1" customHeight="1">
      <c r="A50" s="41" t="s">
        <v>143</v>
      </c>
      <c r="B50" s="21">
        <v>864</v>
      </c>
      <c r="C50" s="21"/>
      <c r="D50" s="22"/>
    </row>
    <row r="51" spans="1:4" ht="11.1" customHeight="1">
      <c r="A51" s="41" t="s">
        <v>144</v>
      </c>
      <c r="B51" s="21">
        <v>162000</v>
      </c>
      <c r="C51" s="21"/>
      <c r="D51" s="22"/>
    </row>
    <row r="52" spans="1:4" ht="11.1" customHeight="1">
      <c r="A52" s="41" t="s">
        <v>145</v>
      </c>
      <c r="B52" s="21">
        <v>3000</v>
      </c>
      <c r="C52" s="21"/>
      <c r="D52" s="22"/>
    </row>
    <row r="53" spans="1:4" ht="11.1" customHeight="1">
      <c r="A53" s="41" t="s">
        <v>146</v>
      </c>
      <c r="B53" s="21">
        <v>7344</v>
      </c>
      <c r="C53" s="21"/>
      <c r="D53" s="22"/>
    </row>
    <row r="54" spans="1:4" ht="11.1" customHeight="1">
      <c r="A54" s="41" t="s">
        <v>147</v>
      </c>
      <c r="B54" s="21">
        <v>4569577</v>
      </c>
      <c r="C54" s="21"/>
      <c r="D54" s="22"/>
    </row>
    <row r="55" spans="1:4" ht="11.1" customHeight="1">
      <c r="A55" s="41" t="s">
        <v>148</v>
      </c>
      <c r="B55" s="21">
        <v>4453374</v>
      </c>
      <c r="C55" s="21"/>
      <c r="D55" s="22"/>
    </row>
    <row r="56" spans="1:4" ht="11.1" customHeight="1">
      <c r="A56" s="41" t="s">
        <v>149</v>
      </c>
      <c r="B56" s="21">
        <v>132266</v>
      </c>
      <c r="C56" s="21"/>
      <c r="D56" s="22"/>
    </row>
    <row r="57" spans="1:4" ht="11.1" customHeight="1">
      <c r="A57" s="41" t="s">
        <v>150</v>
      </c>
      <c r="B57" s="21">
        <v>143000</v>
      </c>
      <c r="C57" s="21"/>
      <c r="D57" s="22"/>
    </row>
    <row r="58" spans="1:4" ht="11.1" customHeight="1">
      <c r="A58" s="41" t="s">
        <v>151</v>
      </c>
      <c r="B58" s="21">
        <v>63002</v>
      </c>
      <c r="C58" s="21"/>
      <c r="D58" s="22"/>
    </row>
    <row r="59" spans="1:4" ht="11.1" customHeight="1">
      <c r="A59" s="41" t="s">
        <v>152</v>
      </c>
      <c r="B59" s="36">
        <v>334300</v>
      </c>
      <c r="C59" s="23"/>
      <c r="D59" s="22"/>
    </row>
    <row r="60" spans="1:4" ht="11.1" customHeight="1">
      <c r="A60" s="41" t="s">
        <v>153</v>
      </c>
      <c r="B60" s="22"/>
      <c r="C60" s="22">
        <f>SUM(B45:B59)</f>
        <v>11284522</v>
      </c>
      <c r="D60" s="22"/>
    </row>
    <row r="61" spans="1:4" ht="11.1" customHeight="1">
      <c r="A61" s="41" t="s">
        <v>154</v>
      </c>
      <c r="B61" s="21"/>
      <c r="C61" s="22"/>
      <c r="D61" s="22"/>
    </row>
    <row r="62" spans="1:4" ht="11.1" customHeight="1">
      <c r="A62" s="41" t="s">
        <v>155</v>
      </c>
      <c r="B62" s="21"/>
      <c r="C62" s="21"/>
      <c r="D62" s="22"/>
    </row>
    <row r="63" spans="1:4" ht="11.1" customHeight="1">
      <c r="A63" s="41" t="s">
        <v>156</v>
      </c>
      <c r="B63" s="21">
        <v>4322044</v>
      </c>
      <c r="C63" s="21"/>
      <c r="D63" s="22"/>
    </row>
    <row r="64" spans="1:4" ht="11.1" customHeight="1">
      <c r="A64" s="41" t="s">
        <v>157</v>
      </c>
      <c r="B64" s="21">
        <v>4201806</v>
      </c>
      <c r="C64" s="21"/>
      <c r="D64" s="22"/>
    </row>
    <row r="65" spans="1:4" ht="11.1" customHeight="1">
      <c r="A65" s="41" t="s">
        <v>158</v>
      </c>
      <c r="B65" s="36">
        <v>1775226</v>
      </c>
      <c r="C65" s="23"/>
      <c r="D65" s="22"/>
    </row>
    <row r="66" spans="1:4" ht="11.1" customHeight="1">
      <c r="A66" s="41" t="s">
        <v>159</v>
      </c>
      <c r="B66" s="22"/>
      <c r="C66" s="24">
        <f>SUM(B62:B65)</f>
        <v>10299076</v>
      </c>
      <c r="D66" s="22"/>
    </row>
    <row r="67" spans="1:4" ht="11.1" customHeight="1">
      <c r="A67" s="41" t="s">
        <v>160</v>
      </c>
      <c r="B67" s="22"/>
      <c r="C67" s="22"/>
      <c r="D67" s="23">
        <f>C60+C66</f>
        <v>21583598</v>
      </c>
    </row>
    <row r="68" spans="1:4" ht="11.1" customHeight="1">
      <c r="A68" s="41"/>
      <c r="B68" s="21"/>
      <c r="C68" s="21"/>
      <c r="D68" s="22"/>
    </row>
    <row r="69" spans="1:4" ht="11.1" customHeight="1" thickBot="1">
      <c r="A69" s="42" t="s">
        <v>161</v>
      </c>
      <c r="B69" s="21"/>
      <c r="C69" s="21"/>
      <c r="D69" s="37">
        <f>D40-D67</f>
        <v>14781734</v>
      </c>
    </row>
    <row r="70" spans="1:4" ht="11.1" customHeight="1" thickTop="1">
      <c r="A70" s="43"/>
      <c r="B70" s="38"/>
      <c r="C70" s="38"/>
      <c r="D70" s="39"/>
    </row>
    <row r="71" spans="1:4" ht="11.1" customHeight="1">
      <c r="A71" s="17"/>
      <c r="B71" s="19"/>
      <c r="C71" s="19"/>
      <c r="D71" s="19"/>
    </row>
    <row r="72" spans="1:4" ht="11.1" customHeight="1">
      <c r="A72" s="17"/>
      <c r="B72" s="19"/>
      <c r="C72" s="19"/>
      <c r="D72" s="19"/>
    </row>
    <row r="73" spans="1:4" ht="11.1" customHeight="1">
      <c r="A73" s="17"/>
      <c r="B73" s="19"/>
      <c r="C73" s="19"/>
      <c r="D73" s="19"/>
    </row>
    <row r="74" spans="1:4" ht="11.1" customHeight="1">
      <c r="A74" s="17"/>
      <c r="B74" s="19"/>
      <c r="C74" s="19"/>
      <c r="D74" s="19"/>
    </row>
    <row r="75" spans="1:4" ht="11.1" customHeight="1">
      <c r="A75" s="17"/>
      <c r="B75" s="19"/>
      <c r="C75" s="19"/>
      <c r="D75" s="19"/>
    </row>
  </sheetData>
  <mergeCells count="2">
    <mergeCell ref="A1:D1"/>
    <mergeCell ref="A3:D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21" sqref="C21"/>
    </sheetView>
  </sheetViews>
  <sheetFormatPr defaultRowHeight="13.5"/>
  <cols>
    <col min="2" max="3" width="20.625" customWidth="1"/>
  </cols>
  <sheetData>
    <row r="1" spans="1:6">
      <c r="A1" t="s">
        <v>190</v>
      </c>
    </row>
    <row r="2" spans="1:6">
      <c r="B2" t="s">
        <v>191</v>
      </c>
      <c r="C2" t="s">
        <v>192</v>
      </c>
      <c r="E2" t="s">
        <v>193</v>
      </c>
      <c r="F2" t="s">
        <v>194</v>
      </c>
    </row>
    <row r="3" spans="1:6">
      <c r="A3">
        <v>1</v>
      </c>
      <c r="B3" s="58">
        <v>9164548</v>
      </c>
      <c r="C3" s="58">
        <f>E3+F3</f>
        <v>184016</v>
      </c>
      <c r="D3" s="58"/>
      <c r="E3" s="58">
        <v>165614</v>
      </c>
      <c r="F3" s="58">
        <v>18402</v>
      </c>
    </row>
    <row r="4" spans="1:6">
      <c r="A4">
        <v>2</v>
      </c>
      <c r="B4" s="58">
        <v>8503081</v>
      </c>
      <c r="C4" s="58">
        <f>E4+F4</f>
        <v>165760</v>
      </c>
      <c r="D4" s="58"/>
      <c r="E4" s="58">
        <v>149183</v>
      </c>
      <c r="F4" s="58">
        <v>16577</v>
      </c>
    </row>
    <row r="5" spans="1:6">
      <c r="A5">
        <v>3</v>
      </c>
      <c r="B5" s="58">
        <v>8560073</v>
      </c>
      <c r="C5" s="58">
        <f>E5+F5</f>
        <v>97030</v>
      </c>
      <c r="D5" s="58"/>
      <c r="E5" s="58">
        <v>87326</v>
      </c>
      <c r="F5" s="58">
        <v>9704</v>
      </c>
    </row>
    <row r="6" spans="1:6">
      <c r="A6">
        <v>4</v>
      </c>
      <c r="B6" s="58">
        <v>7275831</v>
      </c>
      <c r="C6" s="58">
        <f>E6+F6</f>
        <v>0</v>
      </c>
      <c r="D6" s="58"/>
      <c r="E6" s="58"/>
      <c r="F6" s="58"/>
    </row>
    <row r="7" spans="1:6">
      <c r="A7">
        <v>5</v>
      </c>
      <c r="B7" s="58">
        <v>9067306</v>
      </c>
      <c r="C7" s="58">
        <v>63728</v>
      </c>
      <c r="D7" s="58"/>
      <c r="E7" s="58">
        <v>290282</v>
      </c>
      <c r="F7" s="58">
        <v>32256</v>
      </c>
    </row>
    <row r="8" spans="1:6">
      <c r="A8">
        <v>6</v>
      </c>
      <c r="B8" s="58">
        <v>8118618</v>
      </c>
      <c r="C8" s="58">
        <f t="shared" ref="C8:C14" si="0">E8+F8</f>
        <v>0</v>
      </c>
      <c r="D8" s="58"/>
      <c r="E8" s="58"/>
      <c r="F8" s="58"/>
    </row>
    <row r="9" spans="1:6">
      <c r="A9">
        <v>7</v>
      </c>
      <c r="B9" s="58">
        <v>9396551</v>
      </c>
      <c r="C9" s="58">
        <f t="shared" si="0"/>
        <v>-22237</v>
      </c>
      <c r="D9" s="58"/>
      <c r="E9" s="58">
        <v>-25472</v>
      </c>
      <c r="F9" s="58">
        <v>3235</v>
      </c>
    </row>
    <row r="10" spans="1:6">
      <c r="A10">
        <v>8</v>
      </c>
      <c r="B10" s="58">
        <v>8954945</v>
      </c>
      <c r="C10" s="58">
        <f t="shared" si="0"/>
        <v>352616</v>
      </c>
      <c r="D10" s="58"/>
      <c r="E10" s="58">
        <v>320679</v>
      </c>
      <c r="F10" s="58">
        <v>31937</v>
      </c>
    </row>
    <row r="11" spans="1:6">
      <c r="A11">
        <v>9</v>
      </c>
      <c r="B11" s="58">
        <v>8643287</v>
      </c>
      <c r="C11" s="58">
        <f t="shared" si="0"/>
        <v>128449</v>
      </c>
      <c r="D11" s="58"/>
      <c r="E11" s="58">
        <v>128449</v>
      </c>
      <c r="F11" s="58"/>
    </row>
    <row r="12" spans="1:6">
      <c r="A12">
        <v>10</v>
      </c>
      <c r="B12" s="58">
        <v>8594875</v>
      </c>
      <c r="C12" s="58">
        <f t="shared" si="0"/>
        <v>0</v>
      </c>
      <c r="D12" s="58"/>
      <c r="E12" s="58"/>
      <c r="F12" s="58"/>
    </row>
    <row r="13" spans="1:6">
      <c r="A13">
        <v>11</v>
      </c>
      <c r="B13" s="58">
        <v>8725709</v>
      </c>
      <c r="C13" s="58">
        <f t="shared" si="0"/>
        <v>242650</v>
      </c>
      <c r="D13" s="58"/>
      <c r="E13" s="58">
        <v>205169</v>
      </c>
      <c r="F13" s="58">
        <v>37481</v>
      </c>
    </row>
    <row r="14" spans="1:6">
      <c r="A14">
        <v>12</v>
      </c>
      <c r="B14" s="58">
        <v>7078999</v>
      </c>
      <c r="C14" s="58">
        <f t="shared" si="0"/>
        <v>436420</v>
      </c>
      <c r="D14" s="58"/>
      <c r="E14" s="58">
        <v>384458</v>
      </c>
      <c r="F14" s="58">
        <v>51962</v>
      </c>
    </row>
    <row r="15" spans="1:6">
      <c r="B15" s="60">
        <f>SUM(B3:B14)</f>
        <v>102083823</v>
      </c>
      <c r="C15" s="59">
        <f>SUM(C3:C14)</f>
        <v>1648432</v>
      </c>
      <c r="D15" s="58"/>
      <c r="E15" s="58"/>
      <c r="F15" s="58"/>
    </row>
    <row r="16" spans="1:6">
      <c r="B16" s="58"/>
      <c r="C16" s="58"/>
      <c r="D16" s="58"/>
    </row>
    <row r="17" spans="2:4">
      <c r="B17" s="58">
        <f>C15+B15</f>
        <v>103732255</v>
      </c>
      <c r="C17" s="58"/>
      <c r="D17" s="58"/>
    </row>
    <row r="18" spans="2:4">
      <c r="B18" s="58"/>
      <c r="C18" s="58"/>
      <c r="D18" s="58"/>
    </row>
    <row r="19" spans="2:4">
      <c r="B19" s="58"/>
      <c r="C19" s="58"/>
      <c r="D19" s="58"/>
    </row>
    <row r="20" spans="2:4">
      <c r="B20" s="58"/>
      <c r="C20" s="58"/>
      <c r="D20" s="58"/>
    </row>
    <row r="21" spans="2:4">
      <c r="B21" s="58"/>
      <c r="C21" s="58"/>
      <c r="D21" s="58"/>
    </row>
    <row r="22" spans="2:4">
      <c r="B22" s="58"/>
      <c r="C22" s="58"/>
      <c r="D22" s="58"/>
    </row>
    <row r="23" spans="2:4">
      <c r="B23" s="58"/>
      <c r="C23" s="58"/>
      <c r="D23" s="58"/>
    </row>
    <row r="24" spans="2:4">
      <c r="B24" s="58"/>
      <c r="C24" s="58"/>
      <c r="D24" s="58"/>
    </row>
    <row r="25" spans="2:4">
      <c r="B25" s="58"/>
      <c r="C25" s="58"/>
      <c r="D25" s="58"/>
    </row>
    <row r="26" spans="2:4">
      <c r="B26" s="58"/>
      <c r="C26" s="58"/>
      <c r="D26" s="58"/>
    </row>
    <row r="27" spans="2:4">
      <c r="B27" s="58"/>
      <c r="C27" s="58"/>
      <c r="D27" s="58"/>
    </row>
    <row r="28" spans="2:4">
      <c r="B28" s="58"/>
      <c r="C28" s="58"/>
      <c r="D28" s="58"/>
    </row>
    <row r="29" spans="2:4">
      <c r="B29" s="58"/>
      <c r="C29" s="58"/>
      <c r="D29" s="58"/>
    </row>
    <row r="30" spans="2:4">
      <c r="B30" s="58"/>
      <c r="C30" s="58"/>
      <c r="D30" s="58"/>
    </row>
    <row r="31" spans="2:4">
      <c r="B31" s="58"/>
      <c r="C31" s="58"/>
      <c r="D31" s="58"/>
    </row>
    <row r="32" spans="2:4">
      <c r="B32" s="58"/>
      <c r="C32" s="58"/>
      <c r="D32" s="58"/>
    </row>
    <row r="33" spans="2:4">
      <c r="B33" s="58"/>
      <c r="C33" s="58"/>
      <c r="D33" s="58"/>
    </row>
    <row r="34" spans="2:4">
      <c r="B34" s="58"/>
      <c r="C34" s="58"/>
      <c r="D34" s="58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活動計算書(様式1)</vt:lpstr>
      <vt:lpstr>前期比較</vt:lpstr>
      <vt:lpstr>税務署提出用</vt:lpstr>
      <vt:lpstr>貸借対照表(様式2)</vt:lpstr>
      <vt:lpstr>財産目録</vt:lpstr>
      <vt:lpstr>収入振り分け</vt:lpstr>
      <vt:lpstr>'活動計算書(様式1)'!Print_Area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kishimoto</dc:creator>
  <cp:lastModifiedBy>support24</cp:lastModifiedBy>
  <cp:lastPrinted>2019-02-26T00:18:46Z</cp:lastPrinted>
  <dcterms:created xsi:type="dcterms:W3CDTF">2019-02-08T01:13:00Z</dcterms:created>
  <dcterms:modified xsi:type="dcterms:W3CDTF">2019-02-26T00:22:05Z</dcterms:modified>
</cp:coreProperties>
</file>