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BU\Dropbox (NPO東海道・吉原宿)\yoshiwara19\00_head-office\決算／事業報告 (1)\2020\富士市提出\"/>
    </mc:Choice>
  </mc:AlternateContent>
  <bookViews>
    <workbookView xWindow="165" yWindow="1485" windowWidth="25605" windowHeight="10365" tabRatio="939"/>
  </bookViews>
  <sheets>
    <sheet name="収支予算書" sheetId="20" r:id="rId1"/>
  </sheets>
  <definedNames>
    <definedName name="_xlnm.Print_Titles" localSheetId="0">収支予算書!$2:$4</definedName>
  </definedNames>
  <calcPr calcId="162913"/>
</workbook>
</file>

<file path=xl/calcChain.xml><?xml version="1.0" encoding="utf-8"?>
<calcChain xmlns="http://schemas.openxmlformats.org/spreadsheetml/2006/main">
  <c r="C73" i="20" l="1"/>
  <c r="C58" i="20"/>
  <c r="C50" i="20"/>
  <c r="C26" i="20"/>
  <c r="D16" i="20"/>
  <c r="D12" i="20"/>
  <c r="D74" i="20" l="1"/>
  <c r="E17" i="20"/>
  <c r="D51" i="20"/>
  <c r="E75" i="20" l="1"/>
  <c r="E82" i="20" s="1"/>
  <c r="E84" i="20" s="1"/>
  <c r="E81" i="20" l="1"/>
</calcChain>
</file>

<file path=xl/sharedStrings.xml><?xml version="1.0" encoding="utf-8"?>
<sst xmlns="http://schemas.openxmlformats.org/spreadsheetml/2006/main" count="84" uniqueCount="80">
  <si>
    <t>特定非営利活動法人　東海道・吉原宿</t>
  </si>
  <si>
    <t>[税込]（単位：円）</t>
    <phoneticPr fontId="1"/>
  </si>
  <si>
    <t>【経常収益】</t>
  </si>
  <si>
    <t xml:space="preserve">  【受取会費】</t>
  </si>
  <si>
    <t xml:space="preserve">  【事業収益】</t>
  </si>
  <si>
    <t xml:space="preserve">    事業　収益</t>
  </si>
  <si>
    <t xml:space="preserve">    受託事業収益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</si>
  <si>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</si>
  <si>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</si>
  <si>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</si>
  <si>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</si>
  <si>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</si>
  <si>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</si>
  <si>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</si>
  <si>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</si>
  <si>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外　注　費</t>
  </si>
  <si>
    <t xml:space="preserve">      法定福利費(事業)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</si>
  <si>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</si>
  <si>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</si>
  <si>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</si>
  <si>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諸　謝　金（事業）</t>
  </si>
  <si>
    <t xml:space="preserve">      会　議　費(事業)</t>
  </si>
  <si>
    <t xml:space="preserve">      新聞図書費（事業）</t>
  </si>
  <si>
    <t xml:space="preserve">      旅費交通費(事業)</t>
  </si>
  <si>
    <t xml:space="preserve">      広告宣伝費（事業）</t>
  </si>
  <si>
    <t xml:space="preserve">      車　両　費(事業)</t>
  </si>
  <si>
    <t xml:space="preserve">      通信運搬費(事業)</t>
  </si>
  <si>
    <t xml:space="preserve">      接待交際費（事業）</t>
  </si>
  <si>
    <t xml:space="preserve">      消耗品　費(事業)</t>
  </si>
  <si>
    <t xml:space="preserve">      印刷消耗品（事業）</t>
  </si>
  <si>
    <t xml:space="preserve">      修　繕　費(事業)</t>
  </si>
  <si>
    <t xml:space="preserve">      印刷ﾁｬｰｼﾞ費（事業）</t>
  </si>
  <si>
    <t xml:space="preserve">      水道光熱費(事業)</t>
  </si>
  <si>
    <t xml:space="preserve">      地代　家賃(事業)</t>
  </si>
  <si>
    <t xml:space="preserve">      リース代　(事業)</t>
  </si>
  <si>
    <t xml:space="preserve">      保　険　料(事業)</t>
  </si>
  <si>
    <t xml:space="preserve">      管理諸費(事業）</t>
  </si>
  <si>
    <t xml:space="preserve">      租税　公課(事業)</t>
  </si>
  <si>
    <t xml:space="preserve">      支払手数料(事業)</t>
  </si>
  <si>
    <t xml:space="preserve">      雑　　　費(事業)</t>
  </si>
  <si>
    <t xml:space="preserve">        その他経費計</t>
  </si>
  <si>
    <t xml:space="preserve">          事業費  計</t>
  </si>
  <si>
    <t xml:space="preserve">  【管理費】</t>
  </si>
  <si>
    <t xml:space="preserve">      法定福利費</t>
  </si>
  <si>
    <t xml:space="preserve">      福利厚生費</t>
  </si>
  <si>
    <t xml:space="preserve">      印刷ﾁｬｰｼﾞ費</t>
  </si>
  <si>
    <t xml:space="preserve">      会　議　費</t>
  </si>
  <si>
    <t xml:space="preserve">      旅費交通費</t>
  </si>
  <si>
    <t xml:space="preserve">      通信運搬費</t>
  </si>
  <si>
    <t xml:space="preserve">      消耗品　費</t>
  </si>
  <si>
    <t xml:space="preserve">      地代　家賃</t>
  </si>
  <si>
    <t xml:space="preserve">      諸　会　費</t>
  </si>
  <si>
    <t xml:space="preserve">      租税　公課</t>
  </si>
  <si>
    <t xml:space="preserve">      管理　諸費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</si>
  <si>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</si>
  <si>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</si>
  <si>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</si>
  <si>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</si>
  <si>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</si>
  <si>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</si>
  <si>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</si>
  <si>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</si>
  <si>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</si>
  <si>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</si>
  <si>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</si>
  <si>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収　支　予　算　書</t>
    <rPh sb="0" eb="7">
      <t>シュウシヨサン</t>
    </rPh>
    <phoneticPr fontId="1"/>
  </si>
  <si>
    <t>自 令和2年 4月 1日  至 令和3年 3月31日</t>
    <rPh sb="2" eb="4">
      <t xml:space="preserve">レイワ </t>
    </rPh>
    <rPh sb="16" eb="18">
      <t xml:space="preserve">レイワ </t>
    </rPh>
    <phoneticPr fontId="1"/>
  </si>
  <si>
    <t xml:space="preserve">    賛助会員受取会費</t>
    <rPh sb="4" eb="6">
      <t xml:space="preserve">サンジョ </t>
    </rPh>
    <phoneticPr fontId="1"/>
  </si>
  <si>
    <t xml:space="preserve">  【受取助成金等】</t>
  </si>
  <si>
    <t xml:space="preserve">    受取負担金</t>
  </si>
  <si>
    <t xml:space="preserve">    受取管理料</t>
  </si>
  <si>
    <t>　　　支払管理費</t>
    <rPh sb="3" eb="5">
      <t xml:space="preserve">シハライ </t>
    </rPh>
    <rPh sb="5" eb="8">
      <t xml:space="preserve">カンリヒ </t>
    </rPh>
    <phoneticPr fontId="1"/>
  </si>
  <si>
    <t xml:space="preserve">      仕　　　入</t>
    <rPh sb="6" eb="11">
      <t xml:space="preserve">シイレ </t>
    </rPh>
    <phoneticPr fontId="1"/>
  </si>
  <si>
    <t xml:space="preserve">      諸　会　費</t>
    <rPh sb="6" eb="11">
      <t xml:space="preserve">ショカイヒ </t>
    </rPh>
    <phoneticPr fontId="1"/>
  </si>
  <si>
    <t xml:space="preserve">      給料　手当</t>
  </si>
  <si>
    <t>　　　支払管理費</t>
    <rPh sb="3" eb="4">
      <t xml:space="preserve">シハライ </t>
    </rPh>
    <rPh sb="5" eb="6">
      <t xml:space="preserve">カンリヒ </t>
    </rPh>
    <phoneticPr fontId="1"/>
  </si>
  <si>
    <t xml:space="preserve">      減価償却費</t>
    <rPh sb="6" eb="10">
      <t xml:space="preserve">ゲンカショウキャク </t>
    </rPh>
    <phoneticPr fontId="1"/>
  </si>
  <si>
    <t xml:space="preserve">      支払負担金</t>
    <rPh sb="6" eb="8">
      <t xml:space="preserve">シハライ </t>
    </rPh>
    <rPh sb="8" eb="11">
      <t xml:space="preserve">フタンキン </t>
    </rPh>
    <phoneticPr fontId="1"/>
  </si>
  <si>
    <t xml:space="preserve">      支払手数料</t>
    <phoneticPr fontId="1"/>
  </si>
  <si>
    <t>　　　リース　料</t>
    <rPh sb="7" eb="8">
      <t xml:space="preserve">リョウ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</si>
</sst>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#,##0\ ;&quot;△ &quot;#,##0\ "/>
  </numFmts>
  <fonts count="11">
    <font>
      <sz val="11"/>
      <name val="ＭＳ Ｐゴシック"/>
      <charset val="128"/>
    </font>
    <font>
      <sz val="6"/>
      <name val="ＭＳ Ｐゴシック"/>
      <family val="2"/>
      <charset val="128"/>
    </font>
    <font>
      <b/>
      <sz val="16"/>
      <name val="ＭＳ ゴシック"/>
      <family val="2"/>
      <charset val="128"/>
    </font>
    <font>
      <sz val="9"/>
      <name val="ＭＳ ゴシック"/>
      <family val="2"/>
      <charset val="128"/>
    </font>
    <font>
      <sz val="11"/>
      <name val="ＭＳ ゴシック"/>
      <family val="2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Osaka"/>
      <family val="3"/>
      <charset val="128"/>
    </font>
    <font>
      <sz val="11"/>
      <color indexed="8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5" fillId="0" borderId="0" xfId="5" applyFont="1" applyFill="1" applyAlignment="1">
      <alignment vertical="center" shrinkToFit="1"/>
    </xf>
    <xf numFmtId="176" fontId="6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0" borderId="4" xfId="0" applyNumberFormat="1" applyFon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9" fillId="0" borderId="4" xfId="0" applyNumberFormat="1" applyFont="1" applyBorder="1" applyAlignment="1">
      <alignment horizontal="right" vertical="center" shrinkToFit="1"/>
    </xf>
    <xf numFmtId="49" fontId="0" fillId="0" borderId="4" xfId="0" applyNumberFormat="1" applyBorder="1" applyAlignment="1">
      <alignment horizontal="right" vertical="center" shrinkToFit="1"/>
    </xf>
  </cellXfs>
  <cellStyles count="6">
    <cellStyle name="桁区切り 2" xfId="1"/>
    <cellStyle name="通貨 2" xfId="2"/>
    <cellStyle name="標準" xfId="0" builtinId="0"/>
    <cellStyle name="標準 2" xfId="3"/>
    <cellStyle name="標準 3" xfId="4"/>
    <cellStyle name="標準_第5回総会資料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85"/>
  <sheetViews>
    <sheetView tabSelected="1" zoomScale="139" workbookViewId="0">
      <pane xSplit="1" ySplit="4" topLeftCell="B77" activePane="bottomRight" state="frozen"/>
      <selection activeCell="A5" sqref="A5:G5"/>
      <selection pane="topRight" activeCell="A5" sqref="A5:G5"/>
      <selection pane="bottomLeft" activeCell="A5" sqref="A5:G5"/>
      <selection pane="bottomRight" activeCell="F86" sqref="F86"/>
    </sheetView>
  </sheetViews>
  <sheetFormatPr defaultColWidth="9" defaultRowHeight="13.5"/>
  <cols>
    <col min="1" max="1" width="2.875" style="1" customWidth="1"/>
    <col min="2" max="2" width="45.875" style="2" customWidth="1"/>
    <col min="3" max="4" width="15.875" style="3" customWidth="1"/>
    <col min="5" max="5" width="15.875" style="2" customWidth="1"/>
    <col min="6" max="16384" width="9" style="1"/>
  </cols>
  <sheetData>
    <row r="1" spans="2:5">
      <c r="B1" s="10"/>
      <c r="C1" s="10"/>
      <c r="D1" s="10"/>
      <c r="E1" s="10"/>
    </row>
    <row r="2" spans="2:5" ht="18.75">
      <c r="B2" s="12" t="s">
        <v>65</v>
      </c>
      <c r="C2" s="12"/>
      <c r="D2" s="13"/>
      <c r="E2" s="13"/>
    </row>
    <row r="3" spans="2:5" ht="14.25" customHeight="1">
      <c r="B3" s="14"/>
      <c r="C3" s="14"/>
      <c r="D3" s="15" t="s">
        <v>1</v>
      </c>
      <c r="E3" s="16"/>
    </row>
    <row r="4" spans="2:5" ht="14.25" thickBot="1">
      <c r="B4" s="17" t="s">
        <v>0</v>
      </c>
      <c r="C4" s="18"/>
      <c r="D4" s="19" t="s">
        <v>66</v>
      </c>
      <c r="E4" s="20"/>
    </row>
    <row r="5" spans="2:5">
      <c r="B5" s="5" t="s">
        <v>2</v>
      </c>
      <c r="C5" s="4"/>
    </row>
    <row r="6" spans="2:5">
      <c r="B6" s="5" t="s">
        <v>3</v>
      </c>
    </row>
    <row r="7" spans="2:5">
      <c r="B7" s="5" t="s">
        <v>67</v>
      </c>
      <c r="D7" s="6">
        <v>30000</v>
      </c>
    </row>
    <row r="8" spans="2:5">
      <c r="B8" s="5" t="s">
        <v>68</v>
      </c>
    </row>
    <row r="9" spans="2:5">
      <c r="B9" s="5" t="s">
        <v>69</v>
      </c>
      <c r="D9" s="6"/>
    </row>
    <row r="10" spans="2:5">
      <c r="B10" s="5" t="s">
        <v>4</v>
      </c>
    </row>
    <row r="11" spans="2:5">
      <c r="B11" s="5" t="s">
        <v>5</v>
      </c>
      <c r="C11" s="6">
        <v>10000000</v>
      </c>
    </row>
    <row r="12" spans="2:5">
      <c r="B12" s="5" t="s">
        <v>6</v>
      </c>
      <c r="C12" s="7">
        <v>22000000</v>
      </c>
      <c r="D12" s="6">
        <f>C11+C12</f>
        <v>32000000</v>
      </c>
    </row>
    <row r="13" spans="2:5">
      <c r="B13" s="5" t="s">
        <v>7</v>
      </c>
    </row>
    <row r="14" spans="2:5">
      <c r="B14" s="5" t="s">
        <v>8</v>
      </c>
      <c r="C14" s="6">
        <v>20</v>
      </c>
    </row>
    <row r="15" spans="2:5">
      <c r="B15" s="5" t="s">
        <v>9</v>
      </c>
      <c r="C15" s="6">
        <v>4000000</v>
      </c>
    </row>
    <row r="16" spans="2:5">
      <c r="B16" s="5" t="s">
        <v>70</v>
      </c>
      <c r="C16" s="7">
        <v>4500000</v>
      </c>
      <c r="D16" s="7">
        <f>SUM(C14:C16)</f>
        <v>8500020</v>
      </c>
    </row>
    <row r="17" spans="2:5">
      <c r="B17" s="5" t="s">
        <v>10</v>
      </c>
      <c r="E17" s="6">
        <f>D7+D12+D16</f>
        <v>40530020</v>
      </c>
    </row>
    <row r="18" spans="2:5">
      <c r="B18" s="5" t="s">
        <v>11</v>
      </c>
    </row>
    <row r="19" spans="2:5">
      <c r="B19" s="5" t="s">
        <v>12</v>
      </c>
    </row>
    <row r="20" spans="2:5">
      <c r="B20" s="5" t="s">
        <v>13</v>
      </c>
    </row>
    <row r="21" spans="2:5">
      <c r="B21" s="5" t="s">
        <v>14</v>
      </c>
      <c r="C21" s="6">
        <v>13000000</v>
      </c>
    </row>
    <row r="22" spans="2:5">
      <c r="B22" s="5" t="s">
        <v>71</v>
      </c>
      <c r="C22" s="6">
        <v>3000000</v>
      </c>
    </row>
    <row r="23" spans="2:5">
      <c r="B23" s="5" t="s">
        <v>15</v>
      </c>
      <c r="C23" s="6">
        <v>50000</v>
      </c>
    </row>
    <row r="24" spans="2:5">
      <c r="B24" s="5" t="s">
        <v>16</v>
      </c>
      <c r="C24" s="6">
        <v>1300000</v>
      </c>
    </row>
    <row r="25" spans="2:5">
      <c r="B25" s="5" t="s">
        <v>17</v>
      </c>
      <c r="C25" s="7">
        <v>30000</v>
      </c>
    </row>
    <row r="26" spans="2:5">
      <c r="B26" s="5" t="s">
        <v>18</v>
      </c>
      <c r="C26" s="8">
        <f>SUM(C21:C25)</f>
        <v>17380000</v>
      </c>
    </row>
    <row r="27" spans="2:5">
      <c r="B27" s="5" t="s">
        <v>19</v>
      </c>
    </row>
    <row r="28" spans="2:5">
      <c r="B28" s="5" t="s">
        <v>72</v>
      </c>
      <c r="C28" s="6">
        <v>2500000</v>
      </c>
    </row>
    <row r="29" spans="2:5">
      <c r="B29" s="5" t="s">
        <v>23</v>
      </c>
      <c r="C29" s="6">
        <v>50000</v>
      </c>
    </row>
    <row r="30" spans="2:5">
      <c r="B30" s="5" t="s">
        <v>26</v>
      </c>
      <c r="C30" s="6">
        <v>550000</v>
      </c>
    </row>
    <row r="31" spans="2:5">
      <c r="B31" s="5" t="s">
        <v>28</v>
      </c>
      <c r="C31" s="6">
        <v>300000</v>
      </c>
    </row>
    <row r="32" spans="2:5">
      <c r="B32" s="5" t="s">
        <v>30</v>
      </c>
      <c r="C32" s="6">
        <v>100000</v>
      </c>
    </row>
    <row r="33" spans="2:3">
      <c r="B33" s="5" t="s">
        <v>29</v>
      </c>
      <c r="C33" s="6">
        <v>2000000</v>
      </c>
    </row>
    <row r="34" spans="2:3">
      <c r="B34" s="5" t="s">
        <v>32</v>
      </c>
      <c r="C34" s="6">
        <v>1300000</v>
      </c>
    </row>
    <row r="35" spans="2:3">
      <c r="B35" s="5" t="s">
        <v>33</v>
      </c>
      <c r="C35" s="6">
        <v>1200000</v>
      </c>
    </row>
    <row r="36" spans="2:3">
      <c r="B36" s="5" t="s">
        <v>35</v>
      </c>
      <c r="C36" s="6">
        <v>130000</v>
      </c>
    </row>
    <row r="37" spans="2:3">
      <c r="B37" s="5" t="s">
        <v>20</v>
      </c>
      <c r="C37" s="6">
        <v>800000</v>
      </c>
    </row>
    <row r="38" spans="2:3">
      <c r="B38" s="5" t="s">
        <v>37</v>
      </c>
      <c r="C38" s="6">
        <v>800000</v>
      </c>
    </row>
    <row r="39" spans="2:3">
      <c r="B39" s="5" t="s">
        <v>38</v>
      </c>
      <c r="C39" s="6">
        <v>10000</v>
      </c>
    </row>
    <row r="40" spans="2:3">
      <c r="B40" s="5" t="s">
        <v>36</v>
      </c>
      <c r="C40" s="6">
        <v>850000</v>
      </c>
    </row>
    <row r="41" spans="2:3">
      <c r="B41" s="5" t="s">
        <v>39</v>
      </c>
      <c r="C41" s="6">
        <v>500000</v>
      </c>
    </row>
    <row r="42" spans="2:3">
      <c r="B42" s="5" t="s">
        <v>21</v>
      </c>
      <c r="C42" s="6">
        <v>30000</v>
      </c>
    </row>
    <row r="43" spans="2:3">
      <c r="B43" s="5" t="s">
        <v>22</v>
      </c>
      <c r="C43" s="6">
        <v>60000</v>
      </c>
    </row>
    <row r="44" spans="2:3">
      <c r="B44" s="5" t="s">
        <v>24</v>
      </c>
      <c r="C44" s="6">
        <v>100000</v>
      </c>
    </row>
    <row r="45" spans="2:3">
      <c r="B45" s="5" t="s">
        <v>25</v>
      </c>
      <c r="C45" s="6">
        <v>25000</v>
      </c>
    </row>
    <row r="46" spans="2:3">
      <c r="B46" s="5" t="s">
        <v>27</v>
      </c>
      <c r="C46" s="6">
        <v>0</v>
      </c>
    </row>
    <row r="47" spans="2:3">
      <c r="B47" s="5" t="s">
        <v>31</v>
      </c>
      <c r="C47" s="6">
        <v>80000</v>
      </c>
    </row>
    <row r="48" spans="2:3">
      <c r="B48" s="5" t="s">
        <v>34</v>
      </c>
      <c r="C48" s="6">
        <v>1700000</v>
      </c>
    </row>
    <row r="49" spans="2:4">
      <c r="B49" s="5" t="s">
        <v>73</v>
      </c>
      <c r="C49" s="6">
        <v>10000</v>
      </c>
    </row>
    <row r="50" spans="2:4">
      <c r="B50" s="5" t="s">
        <v>40</v>
      </c>
      <c r="C50" s="8">
        <f>SUM(C28:C49)</f>
        <v>13095000</v>
      </c>
    </row>
    <row r="51" spans="2:4">
      <c r="B51" s="5" t="s">
        <v>41</v>
      </c>
      <c r="D51" s="11">
        <f>C26+C50</f>
        <v>30475000</v>
      </c>
    </row>
    <row r="52" spans="2:4">
      <c r="B52" s="5" t="s">
        <v>42</v>
      </c>
    </row>
    <row r="53" spans="2:4">
      <c r="B53" s="5" t="s">
        <v>13</v>
      </c>
    </row>
    <row r="54" spans="2:4">
      <c r="B54" s="5" t="s">
        <v>74</v>
      </c>
      <c r="C54" s="6">
        <v>1200000</v>
      </c>
    </row>
    <row r="55" spans="2:4">
      <c r="B55" s="5" t="s">
        <v>75</v>
      </c>
      <c r="C55" s="6">
        <v>400000</v>
      </c>
    </row>
    <row r="56" spans="2:4">
      <c r="B56" s="5" t="s">
        <v>43</v>
      </c>
      <c r="C56" s="6">
        <v>150000</v>
      </c>
    </row>
    <row r="57" spans="2:4">
      <c r="B57" s="5" t="s">
        <v>44</v>
      </c>
      <c r="C57" s="7">
        <v>20000</v>
      </c>
    </row>
    <row r="58" spans="2:4">
      <c r="B58" s="5" t="s">
        <v>18</v>
      </c>
      <c r="C58" s="8">
        <f>SUM(C54:C57)</f>
        <v>1770000</v>
      </c>
    </row>
    <row r="59" spans="2:4">
      <c r="B59" s="5" t="s">
        <v>19</v>
      </c>
    </row>
    <row r="60" spans="2:4">
      <c r="B60" s="5" t="s">
        <v>45</v>
      </c>
      <c r="C60" s="6">
        <v>100000</v>
      </c>
    </row>
    <row r="61" spans="2:4">
      <c r="B61" s="5" t="s">
        <v>46</v>
      </c>
      <c r="C61" s="6">
        <v>50000</v>
      </c>
    </row>
    <row r="62" spans="2:4">
      <c r="B62" s="5" t="s">
        <v>47</v>
      </c>
      <c r="C62" s="6">
        <v>10000</v>
      </c>
    </row>
    <row r="63" spans="2:4">
      <c r="B63" s="5" t="s">
        <v>76</v>
      </c>
      <c r="C63" s="6">
        <v>55000</v>
      </c>
    </row>
    <row r="64" spans="2:4">
      <c r="B64" s="5" t="s">
        <v>48</v>
      </c>
      <c r="C64" s="6">
        <v>300000</v>
      </c>
    </row>
    <row r="65" spans="2:5">
      <c r="B65" s="5" t="s">
        <v>49</v>
      </c>
      <c r="C65" s="6">
        <v>100000</v>
      </c>
    </row>
    <row r="66" spans="2:5">
      <c r="B66" s="5" t="s">
        <v>50</v>
      </c>
      <c r="C66" s="6">
        <v>620000</v>
      </c>
    </row>
    <row r="67" spans="2:5">
      <c r="B67" s="5" t="s">
        <v>77</v>
      </c>
      <c r="C67" s="6">
        <v>50000</v>
      </c>
    </row>
    <row r="68" spans="2:5">
      <c r="B68" s="5" t="s">
        <v>51</v>
      </c>
      <c r="C68" s="6">
        <v>30000</v>
      </c>
    </row>
    <row r="69" spans="2:5">
      <c r="B69" s="5" t="s">
        <v>52</v>
      </c>
      <c r="C69" s="6">
        <v>760000</v>
      </c>
    </row>
    <row r="70" spans="2:5">
      <c r="B70" s="5" t="s">
        <v>78</v>
      </c>
      <c r="C70" s="6">
        <v>100000</v>
      </c>
    </row>
    <row r="71" spans="2:5">
      <c r="B71" s="5" t="s">
        <v>53</v>
      </c>
      <c r="C71" s="6">
        <v>1400000</v>
      </c>
    </row>
    <row r="72" spans="2:5">
      <c r="B72" s="5" t="s">
        <v>79</v>
      </c>
      <c r="C72" s="6">
        <v>15000</v>
      </c>
    </row>
    <row r="73" spans="2:5">
      <c r="B73" s="5" t="s">
        <v>40</v>
      </c>
      <c r="C73" s="8">
        <f>SUM(C60:C72)</f>
        <v>3590000</v>
      </c>
    </row>
    <row r="74" spans="2:5">
      <c r="B74" s="5" t="s">
        <v>54</v>
      </c>
      <c r="D74" s="7">
        <f>C58+C73</f>
        <v>5360000</v>
      </c>
    </row>
    <row r="75" spans="2:5">
      <c r="B75" s="5" t="s">
        <v>55</v>
      </c>
      <c r="E75" s="7">
        <f>D51+D74</f>
        <v>35835000</v>
      </c>
    </row>
    <row r="76" spans="2:5">
      <c r="B76" s="5" t="s">
        <v>56</v>
      </c>
      <c r="E76" s="6"/>
    </row>
    <row r="77" spans="2:5">
      <c r="B77" s="5" t="s">
        <v>57</v>
      </c>
    </row>
    <row r="78" spans="2:5">
      <c r="B78" s="5" t="s">
        <v>58</v>
      </c>
      <c r="E78" s="6">
        <v>0</v>
      </c>
    </row>
    <row r="79" spans="2:5">
      <c r="B79" s="5" t="s">
        <v>59</v>
      </c>
    </row>
    <row r="80" spans="2:5">
      <c r="B80" s="5" t="s">
        <v>60</v>
      </c>
      <c r="E80" s="7">
        <v>0</v>
      </c>
    </row>
    <row r="81" spans="2:5">
      <c r="B81" s="5" t="s">
        <v>61</v>
      </c>
      <c r="E81" s="8">
        <f>E17-E75</f>
        <v>4695020</v>
      </c>
    </row>
    <row r="82" spans="2:5">
      <c r="B82" s="5" t="s">
        <v>62</v>
      </c>
      <c r="E82" s="6">
        <f>E17-E75</f>
        <v>4695020</v>
      </c>
    </row>
    <row r="83" spans="2:5">
      <c r="B83" s="5" t="s">
        <v>63</v>
      </c>
      <c r="E83" s="7">
        <v>-1198292</v>
      </c>
    </row>
    <row r="84" spans="2:5" ht="14.25" thickBot="1">
      <c r="B84" s="5" t="s">
        <v>64</v>
      </c>
      <c r="E84" s="9">
        <f>E82+E83</f>
        <v>3496728</v>
      </c>
    </row>
    <row r="85" spans="2:5" ht="14.25" thickTop="1"/>
  </sheetData>
  <mergeCells count="5">
    <mergeCell ref="B2:E2"/>
    <mergeCell ref="B3:C3"/>
    <mergeCell ref="D3:E3"/>
    <mergeCell ref="B4:C4"/>
    <mergeCell ref="D4:E4"/>
  </mergeCells>
  <phoneticPr fontId="1"/>
  <pageMargins left="0.78740157480314965" right="0.51181102362204722" top="0.98425196850393704" bottom="0.98425196850393704" header="0.51181102362204722" footer="0.51181102362204722"/>
  <pageSetup paperSize="9" scale="9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収支予算書!Print_Titles</vt:lpstr>
    </vt:vector>
  </TitlesOfParts>
  <Company>ソリマチ株式会社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ソリマチ株式会社</dc:creator>
  <cp:lastModifiedBy>HONBU</cp:lastModifiedBy>
  <cp:revision>1</cp:revision>
  <cp:lastPrinted>2020-10-12T05:33:22Z</cp:lastPrinted>
  <dcterms:created xsi:type="dcterms:W3CDTF">2006-12-01T00:00:00Z</dcterms:created>
  <dcterms:modified xsi:type="dcterms:W3CDTF">2020-10-12T05:33:31Z</dcterms:modified>
</cp:coreProperties>
</file>